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6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</sheets>
  <definedNames/>
  <calcPr fullCalcOnLoad="1"/>
</workbook>
</file>

<file path=xl/sharedStrings.xml><?xml version="1.0" encoding="utf-8"?>
<sst xmlns="http://schemas.openxmlformats.org/spreadsheetml/2006/main" count="439" uniqueCount="287">
  <si>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</si>
  <si>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</si>
  <si>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</si>
  <si>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</si>
  <si>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</si>
  <si>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</si>
  <si>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</si>
  <si>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</si>
  <si>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</si>
  <si>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</si>
  <si>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</si>
  <si>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</si>
  <si>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</si>
  <si>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</si>
  <si>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</si>
  <si>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</si>
  <si>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</si>
  <si>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</si>
  <si>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</si>
  <si>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</si>
  <si>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</si>
  <si>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</si>
  <si>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</si>
  <si>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</si>
  <si>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</si>
  <si>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</si>
  <si>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</si>
  <si>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</si>
  <si>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</si>
  <si>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</si>
  <si>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</si>
  <si>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</si>
  <si>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</si>
  <si>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</si>
  <si>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</si>
  <si>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</si>
  <si>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</si>
  <si>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</si>
  <si>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</si>
  <si>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</si>
  <si>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</si>
  <si>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</si>
  <si>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</si>
  <si>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</si>
  <si>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</si>
  <si>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</si>
  <si>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</si>
  <si>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</si>
  <si>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</si>
  <si>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</si>
  <si>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</si>
  <si>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</si>
  <si>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</si>
  <si>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</si>
  <si>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</si>
  <si>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</si>
  <si>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</si>
  <si>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</si>
  <si>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</si>
  <si>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</si>
  <si>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</si>
  <si>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</si>
  <si>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</si>
  <si>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</si>
  <si>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</si>
  <si>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</si>
  <si>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</si>
  <si>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</si>
  <si>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</si>
  <si>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</si>
  <si>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</si>
  <si>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</si>
  <si>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</si>
  <si>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</si>
  <si>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</si>
  <si>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</si>
  <si>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</si>
  <si>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</si>
  <si>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</si>
  <si>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</si>
  <si>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</si>
  <si>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</si>
  <si>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</si>
  <si>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</si>
  <si>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</si>
  <si>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</si>
  <si>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</si>
  <si>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</si>
  <si>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</si>
  <si>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</si>
  <si>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</si>
  <si>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</si>
  <si>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</si>
  <si>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</si>
  <si>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</si>
  <si>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</si>
  <si>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</si>
  <si>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</si>
  <si>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</si>
  <si>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</si>
  <si>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</si>
  <si>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</si>
  <si>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</si>
  <si>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</si>
  <si>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</si>
  <si>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</si>
  <si>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</si>
  <si>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</si>
  <si>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</si>
  <si>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</si>
  <si>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</si>
  <si>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</si>
  <si>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</si>
  <si>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</si>
  <si>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</si>
  <si>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</si>
  <si>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</si>
  <si>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</si>
  <si>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</si>
  <si>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</si>
  <si>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</si>
  <si>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</si>
  <si>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</si>
  <si>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</si>
  <si>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</si>
  <si>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</si>
  <si>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</si>
  <si>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</si>
  <si>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</si>
  <si>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</si>
  <si>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</si>
  <si>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</si>
  <si>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</si>
  <si>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</si>
  <si>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</si>
  <si>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</si>
  <si>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</si>
  <si>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</si>
  <si>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</si>
  <si>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</si>
  <si>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</si>
  <si>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</si>
  <si>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</si>
  <si>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</si>
  <si>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</si>
  <si>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</si>
  <si>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</si>
  <si>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</si>
  <si>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</si>
  <si>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</si>
  <si>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</si>
  <si>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</si>
  <si>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</si>
  <si>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</si>
  <si>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</si>
  <si>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</si>
  <si>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</si>
  <si>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</si>
  <si>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</si>
  <si>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</si>
  <si>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</si>
  <si>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</si>
  <si>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</si>
  <si>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</si>
  <si>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</si>
  <si>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</si>
  <si>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</si>
  <si>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</si>
  <si>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</si>
  <si>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</si>
  <si>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</si>
  <si>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</si>
  <si>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</si>
  <si>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</si>
  <si>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</si>
  <si>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</si>
  <si>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</si>
  <si>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</si>
  <si>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</si>
  <si>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</si>
  <si>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</si>
  <si>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</si>
  <si>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</si>
  <si>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</si>
  <si>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</si>
  <si>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</si>
  <si>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</si>
  <si>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</si>
  <si>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</si>
  <si>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</si>
  <si>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</si>
  <si>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</si>
  <si>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</si>
  <si>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</si>
  <si>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</si>
  <si>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</si>
  <si>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</si>
  <si>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</si>
  <si>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</si>
  <si>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</si>
  <si>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</si>
  <si>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</si>
  <si>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</si>
  <si>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</si>
  <si>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</si>
  <si>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</si>
  <si>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</si>
  <si>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</si>
  <si>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</si>
  <si>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</si>
  <si>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</si>
  <si>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</si>
  <si>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ค่าธรรมเนียมการศึกษาของผู้ดูแลเด็กเล็ก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</si>
  <si>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</si>
  <si>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</si>
  <si>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</si>
  <si>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</si>
  <si>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ค่าวัสดุ  ค่าอาหารเสริม (นม)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</si>
  <si>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</si>
  <si>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</si>
  <si>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</si>
  <si>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</si>
  <si>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</si>
  <si>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</si>
  <si>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</si>
  <si>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</si>
  <si>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</si>
  <si>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</si>
  <si>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</si>
  <si>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</si>
  <si>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</si>
  <si>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</si>
  <si>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</si>
  <si>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</si>
  <si>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</si>
  <si>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</si>
  <si>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</si>
  <si>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เงินช่วยเหลือค่ารักษาพยาบาล</t>
  </si>
  <si>
    <t xml:space="preserve">เงินสมทบกองทุนประกันสังคม  </t>
  </si>
  <si>
    <t>รายจ่ายอื่นๆ เงินประโยชน์ตอบแทนอื่นฯ</t>
  </si>
  <si>
    <t>ค่าวัสดุ  ค่าวัสดุก่อสร้าง</t>
  </si>
  <si>
    <t>ค่าตอบแทน ผู้ดูแลเด็กเล็ก</t>
  </si>
  <si>
    <t>เงินฝาก กรุงไทย หัวหิน 722-2-07251-9</t>
  </si>
  <si>
    <t>รายจ่ายอื่นๆ</t>
  </si>
  <si>
    <t>รับคืนเงินเบี้ยยังชีพผู้สูงอายุ</t>
  </si>
  <si>
    <t>ปรับปรุงหลังโอนงบประมาณ</t>
  </si>
  <si>
    <t>รับคืนเบี้ยยังชีพผู้สูงอายุ</t>
  </si>
  <si>
    <t>ตั้งแต่วันที่ 1 ตุลาคม 2557 ถึง วันที่ 31 ตุลาคม  2557</t>
  </si>
  <si>
    <r>
      <t xml:space="preserve">ค่าจ้างชั่วคราว </t>
    </r>
    <r>
      <rPr>
        <sz val="11"/>
        <color indexed="30"/>
        <rFont val="TH SarabunPSK"/>
        <family val="2"/>
      </rPr>
      <t>(จ่ายจากเงินอุดหนุน ฉก)</t>
    </r>
  </si>
  <si>
    <t>ปีงบประมาณ 2558</t>
  </si>
  <si>
    <t>เงินอุดหนุนทั่วไประบุวัตถุประสงค์  (หมายเหตุ 5)</t>
  </si>
  <si>
    <t>งบกลาง (จ่ายจากเงินอุดหนุนทั่วไประบุวัตถุประสงค์)</t>
  </si>
  <si>
    <t>เงินอุดหนุนทั่วไป ระบุวัตถุประสงค์</t>
  </si>
  <si>
    <t>รับเงินอุดหนุนทั่วไประบุวัตถุประสงค์ (หมายเหตุ 5)</t>
  </si>
  <si>
    <t>จ่ายเงินอุดหนุนทั่วไป ระบุวัตถุประสงค์    (หมายเหตุ 5)</t>
  </si>
  <si>
    <t>7. ค่าจัดการเรียนการสอน</t>
  </si>
  <si>
    <t>โครงการจัดให้มีสิ่งอำนวยความสะดวกแก่ผู้พิการ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</si>
  <si>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</si>
  <si>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</si>
  <si>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 xml:space="preserve"> วันที่  31 มกราคม  2558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</si>
  <si>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</si>
  <si>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</si>
  <si>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</si>
  <si>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</si>
  <si>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</si>
  <si>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</si>
  <si>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</si>
  <si>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t>6. เงินสนับสนุนการบริหารจัดการของอปท.ตามยุทธศาสตร์การพัฒนาประเทศ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</si>
  <si>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</si>
  <si>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ค่าใช้จ่ายศูนย์ข้อมูลจัดซื้อจัดจ้าง</t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</si>
  <si>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</si>
  <si>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</si>
  <si>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วันที่ 22 ม.ค. 58</t>
  </si>
  <si>
    <t xml:space="preserve">  ณ วันที่  28 กุมภาพันธ์   2558</t>
  </si>
  <si>
    <t xml:space="preserve"> วันที่  28  กุมภาพันธ์   2558</t>
  </si>
  <si>
    <t>ณ วันที่  28 กุมภาพันธ์ 2558</t>
  </si>
  <si>
    <t>วันที่   28 กุมภาพันธ์    2558</t>
  </si>
  <si>
    <t>ลูกหนี้  ภาษีโรงเรือนและที่ดิน</t>
  </si>
  <si>
    <t>เงินอุดหนุน  (จ่ายจากเงินอุดหนุนฯ)</t>
  </si>
  <si>
    <t>เงินประกันซอง</t>
  </si>
  <si>
    <r>
      <t xml:space="preserve">เงินเดือน (ฝ่ายประจำ) </t>
    </r>
    <r>
      <rPr>
        <sz val="10"/>
        <rFont val="AngsanaUPC"/>
        <family val="1"/>
      </rPr>
      <t>(จ่ายจากเงินอุดหนุนทั่วไประบุวัตถุประสงค์)</t>
    </r>
  </si>
  <si>
    <t>เงินอุดหนุน (จ่ายจากเงินอุดหนุนทั่วไประบุวัตถุประสงค์)</t>
  </si>
  <si>
    <t>ยอดคงเหลือตามรายงานธนาคาร ณ วันที่  28 กุมภาพันธ์  พ.ศ. 2558</t>
  </si>
  <si>
    <t>ยอดคงเหลือตามบัญชี ณ วันที่  28 กุมภาพันธ์  พ.ศ.2558</t>
  </si>
  <si>
    <t>วันที่   28 กุมภาพันธ์  พ.ศ.2558</t>
  </si>
  <si>
    <t>ธนาคาร กรุงไทย จำกัด สาขาหัวหิน</t>
  </si>
  <si>
    <t>เลขที่บัญชี  722-1-45839-1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</si>
</sst>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2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30"/>
      <name val="TH SarabunPSK"/>
      <family val="2"/>
    </font>
    <font>
      <sz val="16"/>
      <name val="Angsana New"/>
      <family val="1"/>
    </font>
    <font>
      <b/>
      <sz val="12"/>
      <name val="AngsanaUPC"/>
      <family val="1"/>
    </font>
    <font>
      <sz val="12"/>
      <name val="Cordia New"/>
      <family val="2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30"/>
      <name val="TH SarabunPSK"/>
      <family val="2"/>
    </font>
    <font>
      <sz val="11.5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0070C0"/>
      <name val="TH SarabunPSK"/>
      <family val="2"/>
    </font>
    <font>
      <sz val="11.5"/>
      <color rgb="FF0070C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8" fillId="0" borderId="0" xfId="37" applyFont="1" applyAlignment="1">
      <alignment/>
    </xf>
    <xf numFmtId="43" fontId="69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43" fontId="1" fillId="0" borderId="11" xfId="37" applyFont="1" applyBorder="1" applyAlignment="1">
      <alignment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43" fontId="1" fillId="0" borderId="0" xfId="37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4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37" applyFont="1" applyBorder="1" applyAlignment="1">
      <alignment/>
    </xf>
    <xf numFmtId="43" fontId="18" fillId="0" borderId="25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0" fontId="7" fillId="0" borderId="15" xfId="0" applyFont="1" applyBorder="1" applyAlignment="1">
      <alignment/>
    </xf>
    <xf numFmtId="43" fontId="22" fillId="0" borderId="0" xfId="37" applyFont="1" applyAlignment="1">
      <alignment horizontal="left"/>
    </xf>
    <xf numFmtId="0" fontId="70" fillId="0" borderId="17" xfId="0" applyFont="1" applyBorder="1" applyAlignment="1">
      <alignment/>
    </xf>
    <xf numFmtId="43" fontId="70" fillId="0" borderId="17" xfId="37" applyFont="1" applyBorder="1" applyAlignment="1">
      <alignment/>
    </xf>
    <xf numFmtId="43" fontId="70" fillId="33" borderId="17" xfId="37" applyFont="1" applyFill="1" applyBorder="1" applyAlignment="1">
      <alignment/>
    </xf>
    <xf numFmtId="43" fontId="70" fillId="0" borderId="17" xfId="0" applyNumberFormat="1" applyFont="1" applyBorder="1" applyAlignment="1">
      <alignment/>
    </xf>
    <xf numFmtId="43" fontId="71" fillId="0" borderId="0" xfId="0" applyNumberFormat="1" applyFont="1" applyAlignment="1">
      <alignment/>
    </xf>
    <xf numFmtId="0" fontId="71" fillId="0" borderId="0" xfId="0" applyFont="1" applyAlignment="1">
      <alignment/>
    </xf>
    <xf numFmtId="43" fontId="71" fillId="0" borderId="17" xfId="0" applyNumberFormat="1" applyFont="1" applyBorder="1" applyAlignment="1">
      <alignment/>
    </xf>
    <xf numFmtId="43" fontId="70" fillId="33" borderId="17" xfId="0" applyNumberFormat="1" applyFont="1" applyFill="1" applyBorder="1" applyAlignment="1">
      <alignment/>
    </xf>
    <xf numFmtId="43" fontId="70" fillId="0" borderId="17" xfId="37" applyFont="1" applyBorder="1" applyAlignment="1">
      <alignment horizontal="right"/>
    </xf>
    <xf numFmtId="43" fontId="71" fillId="0" borderId="0" xfId="37" applyFont="1" applyAlignment="1">
      <alignment/>
    </xf>
    <xf numFmtId="43" fontId="13" fillId="0" borderId="10" xfId="37" applyFont="1" applyBorder="1" applyAlignment="1">
      <alignment horizontal="center"/>
    </xf>
    <xf numFmtId="0" fontId="24" fillId="0" borderId="0" xfId="0" applyFont="1" applyAlignment="1">
      <alignment/>
    </xf>
    <xf numFmtId="43" fontId="7" fillId="0" borderId="0" xfId="37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5" fillId="0" borderId="17" xfId="0" applyFont="1" applyBorder="1" applyAlignment="1">
      <alignment horizontal="right"/>
    </xf>
    <xf numFmtId="43" fontId="25" fillId="0" borderId="17" xfId="37" applyFont="1" applyBorder="1" applyAlignment="1">
      <alignment/>
    </xf>
    <xf numFmtId="43" fontId="25" fillId="0" borderId="0" xfId="37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 horizontal="center"/>
    </xf>
    <xf numFmtId="43" fontId="25" fillId="0" borderId="15" xfId="37" applyFont="1" applyBorder="1" applyAlignment="1">
      <alignment/>
    </xf>
    <xf numFmtId="43" fontId="25" fillId="0" borderId="11" xfId="37" applyFont="1" applyBorder="1" applyAlignment="1">
      <alignment/>
    </xf>
    <xf numFmtId="0" fontId="25" fillId="0" borderId="0" xfId="0" applyFont="1" applyAlignment="1">
      <alignment/>
    </xf>
    <xf numFmtId="43" fontId="7" fillId="0" borderId="15" xfId="37" applyFont="1" applyBorder="1" applyAlignment="1">
      <alignment/>
    </xf>
    <xf numFmtId="43" fontId="7" fillId="0" borderId="11" xfId="37" applyFont="1" applyBorder="1" applyAlignment="1">
      <alignment/>
    </xf>
    <xf numFmtId="0" fontId="7" fillId="0" borderId="15" xfId="0" applyFont="1" applyBorder="1" applyAlignment="1">
      <alignment horizontal="left"/>
    </xf>
    <xf numFmtId="0" fontId="25" fillId="0" borderId="15" xfId="0" applyFont="1" applyBorder="1" applyAlignment="1">
      <alignment horizontal="right"/>
    </xf>
    <xf numFmtId="43" fontId="7" fillId="0" borderId="18" xfId="37" applyFont="1" applyBorder="1" applyAlignment="1">
      <alignment/>
    </xf>
    <xf numFmtId="0" fontId="25" fillId="0" borderId="17" xfId="0" applyFont="1" applyBorder="1" applyAlignment="1">
      <alignment horizontal="center"/>
    </xf>
    <xf numFmtId="43" fontId="25" fillId="0" borderId="20" xfId="37" applyFont="1" applyBorder="1" applyAlignment="1">
      <alignment/>
    </xf>
    <xf numFmtId="43" fontId="25" fillId="0" borderId="26" xfId="37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43" fontId="7" fillId="0" borderId="0" xfId="37" applyFont="1" applyAlignment="1">
      <alignment/>
    </xf>
    <xf numFmtId="0" fontId="25" fillId="0" borderId="10" xfId="0" applyFont="1" applyBorder="1" applyAlignment="1">
      <alignment horizontal="left"/>
    </xf>
    <xf numFmtId="43" fontId="7" fillId="0" borderId="10" xfId="37" applyFont="1" applyBorder="1" applyAlignment="1">
      <alignment/>
    </xf>
    <xf numFmtId="0" fontId="25" fillId="0" borderId="0" xfId="0" applyFont="1" applyAlignment="1">
      <alignment horizontal="center"/>
    </xf>
    <xf numFmtId="43" fontId="7" fillId="0" borderId="15" xfId="37" applyFont="1" applyBorder="1" applyAlignment="1">
      <alignment horizontal="right"/>
    </xf>
    <xf numFmtId="43" fontId="25" fillId="0" borderId="10" xfId="37" applyFont="1" applyBorder="1" applyAlignment="1">
      <alignment/>
    </xf>
    <xf numFmtId="43" fontId="25" fillId="0" borderId="17" xfId="37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43" fontId="26" fillId="0" borderId="0" xfId="37" applyFont="1" applyAlignment="1">
      <alignment/>
    </xf>
    <xf numFmtId="0" fontId="27" fillId="0" borderId="0" xfId="0" applyFont="1" applyAlignment="1">
      <alignment/>
    </xf>
    <xf numFmtId="43" fontId="22" fillId="0" borderId="0" xfId="37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3" fontId="25" fillId="0" borderId="10" xfId="37" applyFont="1" applyBorder="1" applyAlignment="1">
      <alignment horizontal="center"/>
    </xf>
    <xf numFmtId="43" fontId="25" fillId="0" borderId="16" xfId="37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5" fillId="0" borderId="17" xfId="0" applyFont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zoomScale="150" zoomScaleNormal="150" zoomScalePageLayoutView="0" workbookViewId="0" topLeftCell="A1">
      <selection activeCell="D28" sqref="D28"/>
    </sheetView>
  </sheetViews>
  <sheetFormatPr defaultColWidth="9.140625" defaultRowHeight="21.75"/>
  <cols>
    <col min="1" max="1" width="47.28125" style="19" customWidth="1"/>
    <col min="2" max="2" width="20.28125" style="72" customWidth="1"/>
    <col min="3" max="3" width="3.57421875" style="72" customWidth="1"/>
    <col min="4" max="4" width="22.57421875" style="72" customWidth="1"/>
  </cols>
  <sheetData>
    <row r="1" spans="1:4" s="1" customFormat="1" ht="21.75" customHeight="1">
      <c r="A1" s="202" t="s">
        <v>133</v>
      </c>
      <c r="B1" s="202"/>
      <c r="C1" s="202"/>
      <c r="D1" s="202"/>
    </row>
    <row r="2" spans="1:4" s="1" customFormat="1" ht="20.25" customHeight="1">
      <c r="A2" s="202" t="s">
        <v>78</v>
      </c>
      <c r="B2" s="202"/>
      <c r="C2" s="202"/>
      <c r="D2" s="202"/>
    </row>
    <row r="3" spans="1:4" s="1" customFormat="1" ht="21">
      <c r="A3" s="202" t="s">
        <v>276</v>
      </c>
      <c r="B3" s="202"/>
      <c r="C3" s="202"/>
      <c r="D3" s="202"/>
    </row>
    <row r="4" spans="1:4" s="1" customFormat="1" ht="21">
      <c r="A4" s="50" t="s">
        <v>30</v>
      </c>
      <c r="B4" s="52" t="s">
        <v>22</v>
      </c>
      <c r="C4" s="53"/>
      <c r="D4" s="52" t="s">
        <v>76</v>
      </c>
    </row>
    <row r="5" spans="1:4" s="1" customFormat="1" ht="21">
      <c r="A5" s="1" t="s">
        <v>79</v>
      </c>
      <c r="B5" s="22">
        <v>4397103.17</v>
      </c>
      <c r="C5" s="22"/>
      <c r="D5" s="22">
        <v>30466328.92</v>
      </c>
    </row>
    <row r="6" spans="1:4" s="1" customFormat="1" ht="21">
      <c r="A6" s="1" t="s">
        <v>137</v>
      </c>
      <c r="B6" s="22">
        <v>231168.2</v>
      </c>
      <c r="C6" s="22"/>
      <c r="D6" s="22">
        <v>827806.87</v>
      </c>
    </row>
    <row r="7" spans="1:4" s="1" customFormat="1" ht="21">
      <c r="A7" s="1" t="s">
        <v>253</v>
      </c>
      <c r="B7" s="22">
        <v>80115</v>
      </c>
      <c r="C7" s="22"/>
      <c r="D7" s="22">
        <v>5545579</v>
      </c>
    </row>
    <row r="8" spans="1:4" s="1" customFormat="1" ht="21">
      <c r="A8" s="1" t="s">
        <v>83</v>
      </c>
      <c r="B8" s="22">
        <v>17000</v>
      </c>
      <c r="C8" s="22"/>
      <c r="D8" s="22">
        <v>289128</v>
      </c>
    </row>
    <row r="9" spans="1:4" s="1" customFormat="1" ht="21">
      <c r="A9" s="1" t="s">
        <v>138</v>
      </c>
      <c r="B9" s="22">
        <v>0</v>
      </c>
      <c r="C9" s="22"/>
      <c r="D9" s="22">
        <v>1700340</v>
      </c>
    </row>
    <row r="10" spans="1:4" s="1" customFormat="1" ht="21">
      <c r="A10" s="1" t="s">
        <v>246</v>
      </c>
      <c r="B10" s="22">
        <v>2700</v>
      </c>
      <c r="C10" s="22"/>
      <c r="D10" s="22">
        <v>17200</v>
      </c>
    </row>
    <row r="11" spans="1:4" s="1" customFormat="1" ht="21">
      <c r="A11" s="1" t="s">
        <v>128</v>
      </c>
      <c r="B11" s="22">
        <v>1169.46</v>
      </c>
      <c r="C11" s="22"/>
      <c r="D11" s="22">
        <v>1657.18</v>
      </c>
    </row>
    <row r="12" spans="1:4" s="1" customFormat="1" ht="21">
      <c r="A12" s="1" t="s">
        <v>277</v>
      </c>
      <c r="B12" s="22">
        <v>60000</v>
      </c>
      <c r="C12" s="22"/>
      <c r="D12" s="22">
        <v>60000</v>
      </c>
    </row>
    <row r="13" spans="1:4" s="1" customFormat="1" ht="21">
      <c r="A13" s="1" t="s">
        <v>14</v>
      </c>
      <c r="B13" s="22">
        <v>0</v>
      </c>
      <c r="C13" s="22"/>
      <c r="D13" s="22">
        <v>28881.09</v>
      </c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1" customFormat="1" ht="21.75" thickBot="1">
      <c r="A18" s="49" t="s">
        <v>16</v>
      </c>
      <c r="B18" s="59">
        <f>SUM(B5:B17)</f>
        <v>4789255.83</v>
      </c>
      <c r="C18" s="54"/>
      <c r="D18" s="59">
        <f>SUM(D5:D17)</f>
        <v>38936921.06000001</v>
      </c>
    </row>
    <row r="19" spans="1:4" s="1" customFormat="1" ht="21.75" thickTop="1">
      <c r="A19" s="50" t="s">
        <v>39</v>
      </c>
      <c r="B19" s="22"/>
      <c r="C19" s="22"/>
      <c r="D19" s="22"/>
    </row>
    <row r="20" spans="1:4" s="1" customFormat="1" ht="21">
      <c r="A20" s="1" t="s">
        <v>80</v>
      </c>
      <c r="B20" s="22">
        <v>2499777.01</v>
      </c>
      <c r="C20" s="22"/>
      <c r="D20" s="22">
        <v>12519691.03</v>
      </c>
    </row>
    <row r="21" spans="1:4" s="1" customFormat="1" ht="21">
      <c r="A21" s="1" t="s">
        <v>254</v>
      </c>
      <c r="B21" s="22">
        <v>842395</v>
      </c>
      <c r="C21" s="22"/>
      <c r="D21" s="22">
        <v>4365365</v>
      </c>
    </row>
    <row r="22" spans="1:4" s="1" customFormat="1" ht="21">
      <c r="A22" s="1" t="s">
        <v>136</v>
      </c>
      <c r="B22" s="22">
        <v>159433.04</v>
      </c>
      <c r="C22" s="22"/>
      <c r="D22" s="22">
        <v>1026034.13</v>
      </c>
    </row>
    <row r="23" spans="1:4" s="1" customFormat="1" ht="21">
      <c r="A23" s="1" t="s">
        <v>81</v>
      </c>
      <c r="B23" s="22">
        <v>0</v>
      </c>
      <c r="C23" s="22"/>
      <c r="D23" s="22">
        <v>0</v>
      </c>
    </row>
    <row r="24" spans="1:4" s="1" customFormat="1" ht="21">
      <c r="A24" s="1" t="s">
        <v>135</v>
      </c>
      <c r="B24" s="22">
        <v>161500</v>
      </c>
      <c r="C24" s="22"/>
      <c r="D24" s="22">
        <v>3826240</v>
      </c>
    </row>
    <row r="25" spans="1:4" s="1" customFormat="1" ht="21">
      <c r="A25" s="1" t="s">
        <v>111</v>
      </c>
      <c r="B25" s="22">
        <v>0</v>
      </c>
      <c r="C25" s="22"/>
      <c r="D25" s="22">
        <v>3977768</v>
      </c>
    </row>
    <row r="26" spans="1:4" s="1" customFormat="1" ht="21">
      <c r="A26" s="1" t="s">
        <v>66</v>
      </c>
      <c r="B26" s="22">
        <v>219000</v>
      </c>
      <c r="C26" s="22"/>
      <c r="D26" s="22">
        <v>7490800.75</v>
      </c>
    </row>
    <row r="27" spans="1:4" s="1" customFormat="1" ht="21">
      <c r="A27" s="1" t="s">
        <v>5</v>
      </c>
      <c r="B27" s="22">
        <v>3900</v>
      </c>
      <c r="C27" s="22"/>
      <c r="D27" s="22">
        <v>293028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1" customFormat="1" ht="21.75" thickBot="1">
      <c r="A31" s="49" t="s">
        <v>16</v>
      </c>
      <c r="B31" s="59">
        <f>SUM(B20:B30)</f>
        <v>3886005.05</v>
      </c>
      <c r="C31" s="54"/>
      <c r="D31" s="59">
        <f>SUM(D20:D30)</f>
        <v>33498926.91</v>
      </c>
    </row>
    <row r="32" spans="1:4" s="1" customFormat="1" ht="21.75" thickTop="1">
      <c r="A32" s="51" t="s">
        <v>82</v>
      </c>
      <c r="B32" s="54">
        <f>B18-B31</f>
        <v>903250.7800000003</v>
      </c>
      <c r="C32" s="54"/>
      <c r="D32" s="54">
        <f>D18-D31</f>
        <v>5437994.15000001</v>
      </c>
    </row>
    <row r="33" spans="1:4" s="1" customFormat="1" ht="21">
      <c r="A33" s="51"/>
      <c r="B33" s="54"/>
      <c r="C33" s="54"/>
      <c r="D33" s="54"/>
    </row>
    <row r="34" spans="1:4" s="1" customFormat="1" ht="21">
      <c r="A34" s="51"/>
      <c r="B34" s="54"/>
      <c r="C34" s="54"/>
      <c r="D34" s="54"/>
    </row>
    <row r="35" spans="1:4" s="1" customFormat="1" ht="21">
      <c r="A35" s="51"/>
      <c r="B35" s="54"/>
      <c r="C35" s="54"/>
      <c r="D35" s="54"/>
    </row>
    <row r="36" spans="1:4" s="1" customFormat="1" ht="21">
      <c r="A36" s="51"/>
      <c r="B36" s="54"/>
      <c r="C36" s="54"/>
      <c r="D36" s="54"/>
    </row>
    <row r="37" spans="1:6" s="1" customFormat="1" ht="21">
      <c r="A37" s="203" t="s">
        <v>202</v>
      </c>
      <c r="B37" s="203"/>
      <c r="C37" s="203"/>
      <c r="D37" s="203"/>
      <c r="E37" s="47"/>
      <c r="F37" s="47"/>
    </row>
    <row r="38" spans="1:6" s="1" customFormat="1" ht="21">
      <c r="A38" s="203" t="s">
        <v>201</v>
      </c>
      <c r="B38" s="203"/>
      <c r="C38" s="203"/>
      <c r="D38" s="203"/>
      <c r="E38" s="47"/>
      <c r="F38" s="47"/>
    </row>
    <row r="39" spans="1:6" s="3" customFormat="1" ht="23.25">
      <c r="A39" s="204" t="s">
        <v>119</v>
      </c>
      <c r="B39" s="204"/>
      <c r="C39" s="204"/>
      <c r="D39" s="204"/>
      <c r="E39" s="47"/>
      <c r="F39" s="47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  <row r="129" spans="2:4" s="3" customFormat="1" ht="23.25">
      <c r="B129" s="4"/>
      <c r="C129" s="4"/>
      <c r="D129" s="4"/>
    </row>
  </sheetData>
  <sheetProtection/>
  <mergeCells count="6">
    <mergeCell ref="A1:D1"/>
    <mergeCell ref="A2:D2"/>
    <mergeCell ref="A3:D3"/>
    <mergeCell ref="A37:D37"/>
    <mergeCell ref="A38:D38"/>
    <mergeCell ref="A39:D39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3"/>
  <sheetViews>
    <sheetView zoomScale="186" zoomScaleNormal="186" zoomScalePageLayoutView="0" workbookViewId="0" topLeftCell="A1">
      <selection activeCell="C22" sqref="C22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6" customFormat="1" ht="19.5">
      <c r="A1" s="205" t="s">
        <v>69</v>
      </c>
      <c r="B1" s="205"/>
      <c r="C1" s="205"/>
      <c r="D1" s="205"/>
    </row>
    <row r="2" spans="1:4" s="26" customFormat="1" ht="19.5">
      <c r="A2" s="205" t="s">
        <v>75</v>
      </c>
      <c r="B2" s="205"/>
      <c r="C2" s="205"/>
      <c r="D2" s="205"/>
    </row>
    <row r="3" spans="1:4" s="26" customFormat="1" ht="19.5">
      <c r="A3" s="205" t="s">
        <v>275</v>
      </c>
      <c r="B3" s="205"/>
      <c r="C3" s="205"/>
      <c r="D3" s="205"/>
    </row>
    <row r="4" spans="1:4" s="26" customFormat="1" ht="19.5">
      <c r="A4" s="27" t="s">
        <v>0</v>
      </c>
      <c r="B4" s="27" t="s">
        <v>1</v>
      </c>
      <c r="C4" s="27" t="s">
        <v>2</v>
      </c>
      <c r="D4" s="27" t="s">
        <v>3</v>
      </c>
    </row>
    <row r="5" spans="1:4" s="26" customFormat="1" ht="19.5">
      <c r="A5" s="28" t="s">
        <v>4</v>
      </c>
      <c r="B5" s="29" t="s">
        <v>17</v>
      </c>
      <c r="C5" s="30">
        <v>0</v>
      </c>
      <c r="D5" s="30"/>
    </row>
    <row r="6" spans="1:4" s="26" customFormat="1" ht="19.5">
      <c r="A6" s="31" t="s">
        <v>73</v>
      </c>
      <c r="B6" s="32" t="s">
        <v>74</v>
      </c>
      <c r="C6" s="33">
        <v>3870109.59</v>
      </c>
      <c r="D6" s="33"/>
    </row>
    <row r="7" spans="1:4" s="26" customFormat="1" ht="19.5">
      <c r="A7" s="31" t="s">
        <v>70</v>
      </c>
      <c r="B7" s="32" t="s">
        <v>18</v>
      </c>
      <c r="C7" s="33">
        <v>10867997.99</v>
      </c>
      <c r="D7" s="33"/>
    </row>
    <row r="8" spans="1:4" s="26" customFormat="1" ht="19.5">
      <c r="A8" s="31" t="s">
        <v>242</v>
      </c>
      <c r="B8" s="32" t="s">
        <v>19</v>
      </c>
      <c r="C8" s="33">
        <v>17170594.53</v>
      </c>
      <c r="D8" s="33"/>
    </row>
    <row r="9" spans="1:4" s="26" customFormat="1" ht="19.5">
      <c r="A9" s="31" t="s">
        <v>210</v>
      </c>
      <c r="B9" s="32" t="s">
        <v>18</v>
      </c>
      <c r="C9" s="33">
        <v>16341813.5</v>
      </c>
      <c r="D9" s="33"/>
    </row>
    <row r="10" spans="1:4" s="26" customFormat="1" ht="19.5">
      <c r="A10" s="31" t="s">
        <v>211</v>
      </c>
      <c r="B10" s="32" t="s">
        <v>18</v>
      </c>
      <c r="C10" s="33">
        <v>357272.79</v>
      </c>
      <c r="D10" s="33"/>
    </row>
    <row r="11" spans="1:4" s="26" customFormat="1" ht="19.5">
      <c r="A11" s="31" t="s">
        <v>208</v>
      </c>
      <c r="B11" s="32" t="s">
        <v>19</v>
      </c>
      <c r="C11" s="33">
        <v>20631859.83</v>
      </c>
      <c r="D11" s="33"/>
    </row>
    <row r="12" spans="1:4" s="26" customFormat="1" ht="19.5">
      <c r="A12" s="31" t="s">
        <v>129</v>
      </c>
      <c r="B12" s="32" t="s">
        <v>151</v>
      </c>
      <c r="C12" s="33">
        <v>0</v>
      </c>
      <c r="D12" s="33"/>
    </row>
    <row r="13" spans="1:4" s="26" customFormat="1" ht="19.5">
      <c r="A13" s="31" t="s">
        <v>130</v>
      </c>
      <c r="B13" s="32" t="s">
        <v>152</v>
      </c>
      <c r="C13" s="33">
        <v>67018.78</v>
      </c>
      <c r="D13" s="33"/>
    </row>
    <row r="14" spans="1:4" s="26" customFormat="1" ht="19.5">
      <c r="A14" s="31" t="s">
        <v>5</v>
      </c>
      <c r="B14" s="32" t="s">
        <v>67</v>
      </c>
      <c r="C14" s="34">
        <v>3900</v>
      </c>
      <c r="D14" s="33"/>
    </row>
    <row r="15" spans="1:4" s="26" customFormat="1" ht="19.5">
      <c r="A15" s="31" t="s">
        <v>123</v>
      </c>
      <c r="B15" s="32">
        <v>704</v>
      </c>
      <c r="C15" s="34">
        <v>2125900</v>
      </c>
      <c r="D15" s="33"/>
    </row>
    <row r="16" spans="1:4" s="26" customFormat="1" ht="19.5">
      <c r="A16" s="31" t="s">
        <v>6</v>
      </c>
      <c r="B16" s="32">
        <v>510000</v>
      </c>
      <c r="C16" s="34">
        <v>803682</v>
      </c>
      <c r="D16" s="33"/>
    </row>
    <row r="17" spans="1:4" s="26" customFormat="1" ht="19.5">
      <c r="A17" s="31" t="s">
        <v>270</v>
      </c>
      <c r="B17" s="32"/>
      <c r="C17" s="34">
        <v>3977380</v>
      </c>
      <c r="D17" s="33"/>
    </row>
    <row r="18" spans="1:4" s="26" customFormat="1" ht="19.5">
      <c r="A18" s="31" t="s">
        <v>104</v>
      </c>
      <c r="B18" s="32">
        <v>521000</v>
      </c>
      <c r="C18" s="33">
        <v>1649350</v>
      </c>
      <c r="D18" s="33"/>
    </row>
    <row r="19" spans="1:4" s="26" customFormat="1" ht="19.5">
      <c r="A19" s="31" t="s">
        <v>105</v>
      </c>
      <c r="B19" s="32">
        <v>522000</v>
      </c>
      <c r="C19" s="33">
        <v>5182861</v>
      </c>
      <c r="D19" s="33"/>
    </row>
    <row r="20" spans="1:4" s="26" customFormat="1" ht="19.5">
      <c r="A20" s="31" t="s">
        <v>271</v>
      </c>
      <c r="B20" s="32"/>
      <c r="C20" s="33">
        <v>219685</v>
      </c>
      <c r="D20" s="33"/>
    </row>
    <row r="21" spans="1:4" s="26" customFormat="1" ht="19.5">
      <c r="A21" s="31" t="s">
        <v>7</v>
      </c>
      <c r="B21" s="32">
        <v>531000</v>
      </c>
      <c r="C21" s="33">
        <v>298856</v>
      </c>
      <c r="D21" s="33"/>
    </row>
    <row r="22" spans="1:4" s="26" customFormat="1" ht="19.5">
      <c r="A22" s="31" t="s">
        <v>8</v>
      </c>
      <c r="B22" s="32">
        <v>532000</v>
      </c>
      <c r="C22" s="33">
        <v>1890547.93</v>
      </c>
      <c r="D22" s="33"/>
    </row>
    <row r="23" spans="1:4" s="26" customFormat="1" ht="19.5">
      <c r="A23" s="31" t="s">
        <v>9</v>
      </c>
      <c r="B23" s="32">
        <v>533000</v>
      </c>
      <c r="C23" s="33">
        <v>1421504.6</v>
      </c>
      <c r="D23" s="33"/>
    </row>
    <row r="24" spans="1:4" s="26" customFormat="1" ht="19.5">
      <c r="A24" s="31" t="s">
        <v>10</v>
      </c>
      <c r="B24" s="32">
        <v>534000</v>
      </c>
      <c r="C24" s="33">
        <v>198381.79</v>
      </c>
      <c r="D24" s="33"/>
    </row>
    <row r="25" spans="1:4" s="26" customFormat="1" ht="19.5">
      <c r="A25" s="31" t="s">
        <v>12</v>
      </c>
      <c r="B25" s="32">
        <v>541000</v>
      </c>
      <c r="C25" s="33">
        <v>182118.71</v>
      </c>
      <c r="D25" s="33"/>
    </row>
    <row r="26" spans="1:4" s="26" customFormat="1" ht="19.5">
      <c r="A26" s="31" t="s">
        <v>13</v>
      </c>
      <c r="B26" s="32">
        <v>542000</v>
      </c>
      <c r="C26" s="33">
        <v>74500</v>
      </c>
      <c r="D26" s="33"/>
    </row>
    <row r="27" spans="1:4" s="26" customFormat="1" ht="19.5">
      <c r="A27" s="31" t="s">
        <v>11</v>
      </c>
      <c r="B27" s="32">
        <v>560000</v>
      </c>
      <c r="C27" s="33">
        <v>5243</v>
      </c>
      <c r="D27" s="33"/>
    </row>
    <row r="28" spans="1:4" s="26" customFormat="1" ht="19.5">
      <c r="A28" s="31" t="s">
        <v>278</v>
      </c>
      <c r="B28" s="32"/>
      <c r="C28" s="139">
        <v>168300</v>
      </c>
      <c r="D28" s="33"/>
    </row>
    <row r="29" spans="1:4" s="26" customFormat="1" ht="19.5">
      <c r="A29" s="31" t="s">
        <v>243</v>
      </c>
      <c r="B29" s="32"/>
      <c r="C29" s="139">
        <v>812646</v>
      </c>
      <c r="D29" s="33"/>
    </row>
    <row r="30" spans="1:4" s="26" customFormat="1" ht="21">
      <c r="A30" s="31" t="s">
        <v>112</v>
      </c>
      <c r="B30" s="32">
        <v>821</v>
      </c>
      <c r="C30" s="139"/>
      <c r="D30" s="140">
        <v>36011907.92</v>
      </c>
    </row>
    <row r="31" spans="1:4" s="26" customFormat="1" ht="19.5">
      <c r="A31" s="31" t="s">
        <v>14</v>
      </c>
      <c r="B31" s="32">
        <v>700</v>
      </c>
      <c r="C31" s="33"/>
      <c r="D31" s="33">
        <v>17059379.02</v>
      </c>
    </row>
    <row r="32" spans="1:4" s="26" customFormat="1" ht="19.5">
      <c r="A32" s="31" t="s">
        <v>68</v>
      </c>
      <c r="B32" s="32"/>
      <c r="C32" s="33"/>
      <c r="D32" s="33">
        <v>21112026.06</v>
      </c>
    </row>
    <row r="33" spans="1:4" s="26" customFormat="1" ht="19.5">
      <c r="A33" s="31" t="s">
        <v>113</v>
      </c>
      <c r="B33" s="32">
        <v>900</v>
      </c>
      <c r="C33" s="33"/>
      <c r="D33" s="33">
        <v>1801766.99</v>
      </c>
    </row>
    <row r="34" spans="1:4" s="26" customFormat="1" ht="19.5">
      <c r="A34" s="31" t="s">
        <v>114</v>
      </c>
      <c r="B34" s="32"/>
      <c r="C34" s="33"/>
      <c r="D34" s="33">
        <v>201915.45</v>
      </c>
    </row>
    <row r="35" spans="1:4" s="26" customFormat="1" ht="19.5">
      <c r="A35" s="31" t="s">
        <v>115</v>
      </c>
      <c r="B35" s="32">
        <v>600</v>
      </c>
      <c r="C35" s="33"/>
      <c r="D35" s="33">
        <v>12117327.6</v>
      </c>
    </row>
    <row r="36" spans="1:4" s="26" customFormat="1" ht="19.5">
      <c r="A36" s="75" t="s">
        <v>244</v>
      </c>
      <c r="B36" s="74"/>
      <c r="C36" s="33"/>
      <c r="D36" s="33">
        <v>17200</v>
      </c>
    </row>
    <row r="37" spans="1:4" s="26" customFormat="1" ht="20.25" thickBot="1">
      <c r="A37" s="35" t="s">
        <v>16</v>
      </c>
      <c r="B37" s="36"/>
      <c r="C37" s="37">
        <f>SUM(C5:C35)</f>
        <v>88321523.03999999</v>
      </c>
      <c r="D37" s="37">
        <f>SUM(D5:D36)</f>
        <v>88321523.03999999</v>
      </c>
    </row>
    <row r="38" spans="1:4" s="26" customFormat="1" ht="20.25" thickTop="1">
      <c r="A38" s="38"/>
      <c r="B38" s="38"/>
      <c r="C38" s="39"/>
      <c r="D38" s="39"/>
    </row>
    <row r="39" spans="1:4" s="26" customFormat="1" ht="19.5">
      <c r="A39" s="38"/>
      <c r="B39" s="38"/>
      <c r="C39" s="39"/>
      <c r="D39" s="39"/>
    </row>
    <row r="40" spans="1:4" s="26" customFormat="1" ht="19.5">
      <c r="A40" s="38"/>
      <c r="B40" s="38"/>
      <c r="C40" s="39"/>
      <c r="D40" s="39"/>
    </row>
    <row r="41" spans="1:4" s="26" customFormat="1" ht="19.5">
      <c r="A41" s="38"/>
      <c r="B41" s="38"/>
      <c r="C41" s="39"/>
      <c r="D41" s="39"/>
    </row>
    <row r="42" spans="1:6" s="26" customFormat="1" ht="21">
      <c r="A42" s="203" t="s">
        <v>204</v>
      </c>
      <c r="B42" s="203"/>
      <c r="C42" s="203"/>
      <c r="D42" s="203"/>
      <c r="E42" s="47"/>
      <c r="F42" s="47"/>
    </row>
    <row r="43" spans="1:6" s="26" customFormat="1" ht="21">
      <c r="A43" s="203" t="s">
        <v>203</v>
      </c>
      <c r="B43" s="203"/>
      <c r="C43" s="203"/>
      <c r="D43" s="203"/>
      <c r="E43" s="47"/>
      <c r="F43" s="47"/>
    </row>
    <row r="44" spans="1:6" s="26" customFormat="1" ht="21">
      <c r="A44" s="204" t="s">
        <v>119</v>
      </c>
      <c r="B44" s="204"/>
      <c r="C44" s="204"/>
      <c r="D44" s="204"/>
      <c r="E44" s="47"/>
      <c r="F44" s="47"/>
    </row>
    <row r="45" spans="1:4" s="26" customFormat="1" ht="19.5">
      <c r="A45" s="40"/>
      <c r="B45" s="40"/>
      <c r="C45" s="40"/>
      <c r="D45" s="40"/>
    </row>
    <row r="46" spans="1:4" s="26" customFormat="1" ht="19.5">
      <c r="A46" s="40"/>
      <c r="B46" s="40"/>
      <c r="C46" s="40"/>
      <c r="D46" s="40"/>
    </row>
    <row r="47" spans="1:4" s="26" customFormat="1" ht="19.5">
      <c r="A47" s="40"/>
      <c r="B47" s="40"/>
      <c r="C47" s="40"/>
      <c r="D47" s="40"/>
    </row>
    <row r="48" spans="1:4" s="26" customFormat="1" ht="19.5">
      <c r="A48" s="40"/>
      <c r="B48" s="40"/>
      <c r="C48" s="40"/>
      <c r="D48" s="40"/>
    </row>
    <row r="49" spans="1:4" s="26" customFormat="1" ht="19.5">
      <c r="A49" s="40"/>
      <c r="B49" s="40"/>
      <c r="C49" s="40"/>
      <c r="D49" s="40"/>
    </row>
    <row r="50" spans="1:4" s="26" customFormat="1" ht="19.5">
      <c r="A50" s="40"/>
      <c r="B50" s="40"/>
      <c r="C50" s="40"/>
      <c r="D50" s="40"/>
    </row>
    <row r="51" spans="1:4" s="26" customFormat="1" ht="19.5">
      <c r="A51" s="40"/>
      <c r="B51" s="40"/>
      <c r="C51" s="40"/>
      <c r="D51" s="40"/>
    </row>
    <row r="52" spans="1:4" s="26" customFormat="1" ht="19.5">
      <c r="A52" s="40"/>
      <c r="B52" s="40"/>
      <c r="C52" s="40"/>
      <c r="D52" s="40"/>
    </row>
    <row r="53" spans="1:4" s="26" customFormat="1" ht="19.5">
      <c r="A53" s="40"/>
      <c r="B53" s="40"/>
      <c r="C53" s="40"/>
      <c r="D53" s="40"/>
    </row>
    <row r="54" spans="1:4" s="26" customFormat="1" ht="19.5">
      <c r="A54" s="40"/>
      <c r="B54" s="40"/>
      <c r="C54" s="40"/>
      <c r="D54" s="40"/>
    </row>
    <row r="55" spans="1:4" s="26" customFormat="1" ht="19.5">
      <c r="A55" s="40"/>
      <c r="B55" s="40"/>
      <c r="C55" s="40"/>
      <c r="D55" s="40"/>
    </row>
    <row r="56" spans="1:4" s="26" customFormat="1" ht="19.5">
      <c r="A56" s="40"/>
      <c r="B56" s="40"/>
      <c r="C56" s="40"/>
      <c r="D56" s="40"/>
    </row>
    <row r="57" spans="1:4" s="26" customFormat="1" ht="19.5">
      <c r="A57" s="40"/>
      <c r="B57" s="40"/>
      <c r="C57" s="40"/>
      <c r="D57" s="40"/>
    </row>
    <row r="58" spans="1:4" s="26" customFormat="1" ht="19.5">
      <c r="A58" s="40"/>
      <c r="B58" s="40"/>
      <c r="C58" s="40"/>
      <c r="D58" s="40"/>
    </row>
    <row r="59" spans="1:4" s="26" customFormat="1" ht="19.5">
      <c r="A59" s="40"/>
      <c r="B59" s="40"/>
      <c r="C59" s="40"/>
      <c r="D59" s="40"/>
    </row>
    <row r="60" spans="1:4" s="26" customFormat="1" ht="19.5">
      <c r="A60" s="40"/>
      <c r="B60" s="40"/>
      <c r="C60" s="40"/>
      <c r="D60" s="40"/>
    </row>
    <row r="61" spans="1:4" s="26" customFormat="1" ht="19.5">
      <c r="A61" s="40"/>
      <c r="B61" s="40"/>
      <c r="C61" s="40"/>
      <c r="D61" s="40"/>
    </row>
    <row r="62" spans="1:4" s="26" customFormat="1" ht="19.5">
      <c r="A62" s="40"/>
      <c r="B62" s="40"/>
      <c r="C62" s="40"/>
      <c r="D62" s="40"/>
    </row>
    <row r="63" spans="1:4" s="26" customFormat="1" ht="19.5">
      <c r="A63" s="40"/>
      <c r="B63" s="40"/>
      <c r="C63" s="40"/>
      <c r="D63" s="40"/>
    </row>
    <row r="64" spans="1:4" s="26" customFormat="1" ht="19.5">
      <c r="A64" s="40"/>
      <c r="B64" s="40"/>
      <c r="C64" s="40"/>
      <c r="D64" s="40"/>
    </row>
    <row r="65" spans="1:4" s="26" customFormat="1" ht="19.5">
      <c r="A65" s="40"/>
      <c r="B65" s="40"/>
      <c r="C65" s="40"/>
      <c r="D65" s="40"/>
    </row>
    <row r="66" spans="1:4" s="26" customFormat="1" ht="19.5">
      <c r="A66" s="40"/>
      <c r="B66" s="40"/>
      <c r="C66" s="40"/>
      <c r="D66" s="40"/>
    </row>
    <row r="67" spans="1:4" s="26" customFormat="1" ht="19.5">
      <c r="A67" s="40"/>
      <c r="B67" s="40"/>
      <c r="C67" s="40"/>
      <c r="D67" s="40"/>
    </row>
    <row r="68" spans="1:4" s="26" customFormat="1" ht="19.5">
      <c r="A68" s="40"/>
      <c r="B68" s="40"/>
      <c r="C68" s="40"/>
      <c r="D68" s="40"/>
    </row>
    <row r="69" spans="1:4" s="26" customFormat="1" ht="19.5">
      <c r="A69" s="40"/>
      <c r="B69" s="40"/>
      <c r="C69" s="40"/>
      <c r="D69" s="40"/>
    </row>
    <row r="70" spans="1:4" s="26" customFormat="1" ht="19.5">
      <c r="A70" s="40"/>
      <c r="B70" s="40"/>
      <c r="C70" s="40"/>
      <c r="D70" s="40"/>
    </row>
    <row r="71" spans="1:4" s="26" customFormat="1" ht="19.5">
      <c r="A71" s="40"/>
      <c r="B71" s="40"/>
      <c r="C71" s="40"/>
      <c r="D71" s="40"/>
    </row>
    <row r="72" spans="1:4" s="26" customFormat="1" ht="19.5">
      <c r="A72" s="40"/>
      <c r="B72" s="40"/>
      <c r="C72" s="40"/>
      <c r="D72" s="40"/>
    </row>
    <row r="73" spans="1:4" s="26" customFormat="1" ht="19.5">
      <c r="A73" s="40"/>
      <c r="B73" s="40"/>
      <c r="C73" s="40"/>
      <c r="D73" s="40"/>
    </row>
    <row r="74" spans="1:4" s="26" customFormat="1" ht="19.5">
      <c r="A74" s="40"/>
      <c r="B74" s="40"/>
      <c r="C74" s="40"/>
      <c r="D74" s="40"/>
    </row>
    <row r="75" spans="1:4" s="26" customFormat="1" ht="19.5">
      <c r="A75" s="40"/>
      <c r="B75" s="40"/>
      <c r="C75" s="40"/>
      <c r="D75" s="40"/>
    </row>
    <row r="76" spans="1:4" s="26" customFormat="1" ht="19.5">
      <c r="A76" s="40"/>
      <c r="B76" s="40"/>
      <c r="C76" s="40"/>
      <c r="D76" s="40"/>
    </row>
    <row r="77" spans="1:4" s="26" customFormat="1" ht="19.5">
      <c r="A77" s="40"/>
      <c r="B77" s="40"/>
      <c r="C77" s="40"/>
      <c r="D77" s="40"/>
    </row>
    <row r="78" spans="1:4" s="26" customFormat="1" ht="19.5">
      <c r="A78" s="40"/>
      <c r="B78" s="40"/>
      <c r="C78" s="40"/>
      <c r="D78" s="40"/>
    </row>
    <row r="79" spans="1:4" s="26" customFormat="1" ht="19.5">
      <c r="A79" s="40"/>
      <c r="B79" s="40"/>
      <c r="C79" s="40"/>
      <c r="D79" s="40"/>
    </row>
    <row r="80" spans="1:4" s="26" customFormat="1" ht="19.5">
      <c r="A80" s="40"/>
      <c r="B80" s="40"/>
      <c r="C80" s="40"/>
      <c r="D80" s="40"/>
    </row>
    <row r="81" spans="1:4" s="26" customFormat="1" ht="19.5">
      <c r="A81" s="40"/>
      <c r="B81" s="40"/>
      <c r="C81" s="40"/>
      <c r="D81" s="40"/>
    </row>
    <row r="82" spans="1:4" s="26" customFormat="1" ht="19.5">
      <c r="A82" s="40"/>
      <c r="B82" s="40"/>
      <c r="C82" s="40"/>
      <c r="D82" s="40"/>
    </row>
    <row r="83" spans="1:4" s="26" customFormat="1" ht="19.5">
      <c r="A83" s="40"/>
      <c r="B83" s="40"/>
      <c r="C83" s="40"/>
      <c r="D83" s="40"/>
    </row>
    <row r="84" spans="1:4" s="26" customFormat="1" ht="19.5">
      <c r="A84" s="40"/>
      <c r="B84" s="40"/>
      <c r="C84" s="40"/>
      <c r="D84" s="40"/>
    </row>
    <row r="85" spans="1:4" s="26" customFormat="1" ht="19.5">
      <c r="A85" s="40"/>
      <c r="B85" s="40"/>
      <c r="C85" s="40"/>
      <c r="D85" s="40"/>
    </row>
    <row r="86" spans="1:4" s="26" customFormat="1" ht="19.5">
      <c r="A86" s="40"/>
      <c r="B86" s="40"/>
      <c r="C86" s="40"/>
      <c r="D86" s="40"/>
    </row>
    <row r="87" spans="1:4" s="26" customFormat="1" ht="19.5">
      <c r="A87" s="40"/>
      <c r="B87" s="40"/>
      <c r="C87" s="40"/>
      <c r="D87" s="40"/>
    </row>
    <row r="88" spans="1:4" s="26" customFormat="1" ht="19.5">
      <c r="A88" s="40"/>
      <c r="B88" s="40"/>
      <c r="C88" s="40"/>
      <c r="D88" s="40"/>
    </row>
    <row r="89" spans="1:4" s="26" customFormat="1" ht="19.5">
      <c r="A89" s="40"/>
      <c r="B89" s="40"/>
      <c r="C89" s="40"/>
      <c r="D89" s="40"/>
    </row>
    <row r="90" spans="1:4" s="26" customFormat="1" ht="19.5">
      <c r="A90" s="40"/>
      <c r="B90" s="40"/>
      <c r="C90" s="40"/>
      <c r="D90" s="40"/>
    </row>
    <row r="91" spans="1:4" s="26" customFormat="1" ht="19.5">
      <c r="A91" s="40"/>
      <c r="B91" s="40"/>
      <c r="C91" s="40"/>
      <c r="D91" s="40"/>
    </row>
    <row r="92" spans="1:4" s="26" customFormat="1" ht="19.5">
      <c r="A92" s="40"/>
      <c r="B92" s="40"/>
      <c r="C92" s="40"/>
      <c r="D92" s="40"/>
    </row>
    <row r="93" spans="1:4" s="26" customFormat="1" ht="19.5">
      <c r="A93" s="40"/>
      <c r="B93" s="40"/>
      <c r="C93" s="40"/>
      <c r="D93" s="40"/>
    </row>
    <row r="94" spans="1:4" s="26" customFormat="1" ht="19.5">
      <c r="A94" s="40"/>
      <c r="B94" s="40"/>
      <c r="C94" s="40"/>
      <c r="D94" s="40"/>
    </row>
    <row r="95" spans="1:4" s="26" customFormat="1" ht="19.5">
      <c r="A95" s="40"/>
      <c r="B95" s="40"/>
      <c r="C95" s="40"/>
      <c r="D95" s="40"/>
    </row>
    <row r="96" spans="1:4" s="26" customFormat="1" ht="19.5">
      <c r="A96" s="40"/>
      <c r="B96" s="40"/>
      <c r="C96" s="40"/>
      <c r="D96" s="40"/>
    </row>
    <row r="97" spans="1:4" s="26" customFormat="1" ht="19.5">
      <c r="A97" s="40"/>
      <c r="B97" s="40"/>
      <c r="C97" s="40"/>
      <c r="D97" s="40"/>
    </row>
    <row r="98" spans="1:4" s="26" customFormat="1" ht="19.5">
      <c r="A98" s="40"/>
      <c r="B98" s="40"/>
      <c r="C98" s="40"/>
      <c r="D98" s="40"/>
    </row>
    <row r="99" spans="1:4" s="26" customFormat="1" ht="19.5">
      <c r="A99" s="40"/>
      <c r="B99" s="40"/>
      <c r="C99" s="40"/>
      <c r="D99" s="40"/>
    </row>
    <row r="100" spans="1:4" s="26" customFormat="1" ht="19.5">
      <c r="A100" s="40"/>
      <c r="B100" s="40"/>
      <c r="C100" s="40"/>
      <c r="D100" s="40"/>
    </row>
    <row r="101" spans="1:4" s="26" customFormat="1" ht="19.5">
      <c r="A101" s="40"/>
      <c r="B101" s="40"/>
      <c r="C101" s="40"/>
      <c r="D101" s="40"/>
    </row>
    <row r="102" spans="1:4" s="26" customFormat="1" ht="19.5">
      <c r="A102" s="40"/>
      <c r="B102" s="40"/>
      <c r="C102" s="40"/>
      <c r="D102" s="40"/>
    </row>
    <row r="103" spans="1:4" s="26" customFormat="1" ht="19.5">
      <c r="A103" s="40"/>
      <c r="B103" s="40"/>
      <c r="C103" s="40"/>
      <c r="D103" s="40"/>
    </row>
    <row r="104" spans="1:4" s="26" customFormat="1" ht="19.5">
      <c r="A104" s="40"/>
      <c r="B104" s="40"/>
      <c r="C104" s="40"/>
      <c r="D104" s="40"/>
    </row>
    <row r="105" spans="1:4" s="26" customFormat="1" ht="19.5">
      <c r="A105" s="40"/>
      <c r="B105" s="40"/>
      <c r="C105" s="40"/>
      <c r="D105" s="40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2" customFormat="1" ht="24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19" customFormat="1" ht="23.25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3"/>
      <c r="B239" s="3"/>
      <c r="C239" s="3"/>
      <c r="D239" s="3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  <row r="443" spans="1:4" s="2" customFormat="1" ht="24">
      <c r="A443" s="1"/>
      <c r="B443" s="1"/>
      <c r="C443" s="1"/>
      <c r="D443" s="1"/>
    </row>
  </sheetData>
  <sheetProtection/>
  <mergeCells count="6">
    <mergeCell ref="A1:D1"/>
    <mergeCell ref="A2:D2"/>
    <mergeCell ref="A3:D3"/>
    <mergeCell ref="A42:D42"/>
    <mergeCell ref="A43:D43"/>
    <mergeCell ref="A44:D44"/>
  </mergeCells>
  <printOptions/>
  <pageMargins left="0.7480314960629921" right="0.34" top="0.4" bottom="0.16" header="0.15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8"/>
  <sheetViews>
    <sheetView zoomScale="150" zoomScaleNormal="150" zoomScalePageLayoutView="0" workbookViewId="0" topLeftCell="A1">
      <selection activeCell="E73" sqref="E73"/>
    </sheetView>
  </sheetViews>
  <sheetFormatPr defaultColWidth="9.140625" defaultRowHeight="21.75"/>
  <cols>
    <col min="1" max="1" width="49.421875" style="197" customWidth="1"/>
    <col min="2" max="2" width="9.28125" style="198" customWidth="1"/>
    <col min="3" max="4" width="15.28125" style="199" customWidth="1"/>
    <col min="5" max="5" width="15.7109375" style="197" customWidth="1"/>
    <col min="6" max="6" width="3.00390625" style="44" hidden="1" customWidth="1"/>
  </cols>
  <sheetData>
    <row r="1" spans="1:6" s="41" customFormat="1" ht="21">
      <c r="A1" s="214" t="s">
        <v>142</v>
      </c>
      <c r="B1" s="214"/>
      <c r="C1" s="214"/>
      <c r="D1" s="214"/>
      <c r="E1" s="214"/>
      <c r="F1" s="47"/>
    </row>
    <row r="2" spans="1:6" s="41" customFormat="1" ht="21">
      <c r="A2" s="216" t="s">
        <v>89</v>
      </c>
      <c r="B2" s="216"/>
      <c r="C2" s="216"/>
      <c r="D2" s="216"/>
      <c r="E2" s="216"/>
      <c r="F2" s="47"/>
    </row>
    <row r="3" spans="1:6" s="41" customFormat="1" ht="21">
      <c r="A3" s="217" t="s">
        <v>274</v>
      </c>
      <c r="B3" s="217"/>
      <c r="C3" s="217"/>
      <c r="D3" s="217"/>
      <c r="E3" s="217"/>
      <c r="F3" s="102"/>
    </row>
    <row r="4" spans="1:6" s="42" customFormat="1" ht="21">
      <c r="A4" s="206" t="s">
        <v>110</v>
      </c>
      <c r="B4" s="206" t="s">
        <v>1</v>
      </c>
      <c r="C4" s="208" t="s">
        <v>25</v>
      </c>
      <c r="D4" s="208" t="s">
        <v>108</v>
      </c>
      <c r="E4" s="208" t="s">
        <v>107</v>
      </c>
      <c r="F4" s="103"/>
    </row>
    <row r="5" spans="1:6" s="42" customFormat="1" ht="21">
      <c r="A5" s="207"/>
      <c r="B5" s="207"/>
      <c r="C5" s="209"/>
      <c r="D5" s="209"/>
      <c r="E5" s="209"/>
      <c r="F5" s="103"/>
    </row>
    <row r="6" spans="1:6" s="41" customFormat="1" ht="21">
      <c r="A6" s="191" t="s">
        <v>90</v>
      </c>
      <c r="B6" s="170"/>
      <c r="C6" s="192"/>
      <c r="D6" s="192"/>
      <c r="E6" s="192"/>
      <c r="F6" s="104"/>
    </row>
    <row r="7" spans="1:6" s="41" customFormat="1" ht="21">
      <c r="A7" s="175" t="s">
        <v>91</v>
      </c>
      <c r="B7" s="193">
        <v>411000</v>
      </c>
      <c r="C7" s="180"/>
      <c r="D7" s="180"/>
      <c r="E7" s="180"/>
      <c r="F7" s="104"/>
    </row>
    <row r="8" spans="1:6" s="41" customFormat="1" ht="21">
      <c r="A8" s="154" t="s">
        <v>92</v>
      </c>
      <c r="B8" s="170">
        <v>411001</v>
      </c>
      <c r="C8" s="180">
        <v>2580000</v>
      </c>
      <c r="D8" s="180">
        <v>439086.04</v>
      </c>
      <c r="E8" s="180">
        <v>610515.04</v>
      </c>
      <c r="F8" s="104"/>
    </row>
    <row r="9" spans="1:6" s="41" customFormat="1" ht="21">
      <c r="A9" s="154" t="s">
        <v>93</v>
      </c>
      <c r="B9" s="170">
        <v>411002</v>
      </c>
      <c r="C9" s="180">
        <v>200000</v>
      </c>
      <c r="D9" s="194">
        <v>22216.54</v>
      </c>
      <c r="E9" s="194">
        <v>46587.82</v>
      </c>
      <c r="F9" s="104"/>
    </row>
    <row r="10" spans="1:6" s="41" customFormat="1" ht="21">
      <c r="A10" s="154" t="s">
        <v>94</v>
      </c>
      <c r="B10" s="170">
        <v>411003</v>
      </c>
      <c r="C10" s="180">
        <v>400000</v>
      </c>
      <c r="D10" s="180">
        <v>73417</v>
      </c>
      <c r="E10" s="180">
        <v>101938</v>
      </c>
      <c r="F10" s="104"/>
    </row>
    <row r="11" spans="1:6" s="41" customFormat="1" ht="21">
      <c r="A11" s="154" t="s">
        <v>141</v>
      </c>
      <c r="B11" s="170">
        <v>411005</v>
      </c>
      <c r="C11" s="180">
        <v>100000</v>
      </c>
      <c r="D11" s="180">
        <v>0</v>
      </c>
      <c r="E11" s="180">
        <v>100000</v>
      </c>
      <c r="F11" s="104"/>
    </row>
    <row r="12" spans="1:6" s="42" customFormat="1" ht="21">
      <c r="A12" s="183" t="s">
        <v>16</v>
      </c>
      <c r="B12" s="176"/>
      <c r="C12" s="172">
        <f>SUM(C8:C11)</f>
        <v>3280000</v>
      </c>
      <c r="D12" s="172">
        <f>SUM(D8:D11)</f>
        <v>534719.58</v>
      </c>
      <c r="E12" s="172">
        <f>SUM(E8:E11)</f>
        <v>859040.86</v>
      </c>
      <c r="F12" s="103"/>
    </row>
    <row r="13" spans="1:6" s="42" customFormat="1" ht="21">
      <c r="A13" s="175" t="s">
        <v>109</v>
      </c>
      <c r="B13" s="176">
        <v>412000</v>
      </c>
      <c r="C13" s="177"/>
      <c r="D13" s="177"/>
      <c r="E13" s="177"/>
      <c r="F13" s="105"/>
    </row>
    <row r="14" spans="1:6" s="41" customFormat="1" ht="21">
      <c r="A14" s="154" t="s">
        <v>225</v>
      </c>
      <c r="B14" s="170">
        <v>412103</v>
      </c>
      <c r="C14" s="180">
        <v>5000</v>
      </c>
      <c r="D14" s="180">
        <v>2716</v>
      </c>
      <c r="E14" s="180">
        <v>6848.2</v>
      </c>
      <c r="F14" s="104"/>
    </row>
    <row r="15" spans="1:6" s="41" customFormat="1" ht="21">
      <c r="A15" s="154" t="s">
        <v>226</v>
      </c>
      <c r="B15" s="170">
        <v>412106</v>
      </c>
      <c r="C15" s="180">
        <v>15000</v>
      </c>
      <c r="D15" s="180">
        <v>3849</v>
      </c>
      <c r="E15" s="180">
        <v>15746</v>
      </c>
      <c r="F15" s="104"/>
    </row>
    <row r="16" spans="1:6" s="41" customFormat="1" ht="21">
      <c r="A16" s="154" t="s">
        <v>223</v>
      </c>
      <c r="B16" s="170">
        <v>412107</v>
      </c>
      <c r="C16" s="180">
        <v>800000</v>
      </c>
      <c r="D16" s="180">
        <v>44770</v>
      </c>
      <c r="E16" s="180">
        <v>464550</v>
      </c>
      <c r="F16" s="104"/>
    </row>
    <row r="17" spans="1:6" s="41" customFormat="1" ht="21">
      <c r="A17" s="154" t="s">
        <v>224</v>
      </c>
      <c r="B17" s="170"/>
      <c r="C17" s="180">
        <v>5000</v>
      </c>
      <c r="D17" s="180">
        <v>330</v>
      </c>
      <c r="E17" s="180">
        <v>1640</v>
      </c>
      <c r="F17" s="104"/>
    </row>
    <row r="18" spans="1:6" s="41" customFormat="1" ht="21">
      <c r="A18" s="154" t="s">
        <v>222</v>
      </c>
      <c r="B18" s="170">
        <v>412199</v>
      </c>
      <c r="C18" s="180">
        <v>25000</v>
      </c>
      <c r="D18" s="180">
        <v>2140</v>
      </c>
      <c r="E18" s="180">
        <v>9410</v>
      </c>
      <c r="F18" s="104"/>
    </row>
    <row r="19" spans="1:6" s="41" customFormat="1" ht="21">
      <c r="A19" s="154" t="s">
        <v>221</v>
      </c>
      <c r="B19" s="170">
        <v>412210</v>
      </c>
      <c r="C19" s="180">
        <v>50000</v>
      </c>
      <c r="D19" s="180">
        <v>0</v>
      </c>
      <c r="E19" s="180">
        <v>184943</v>
      </c>
      <c r="F19" s="104"/>
    </row>
    <row r="20" spans="1:6" s="41" customFormat="1" ht="21">
      <c r="A20" s="154" t="s">
        <v>268</v>
      </c>
      <c r="B20" s="170">
        <v>412303</v>
      </c>
      <c r="C20" s="180">
        <v>50000</v>
      </c>
      <c r="D20" s="180">
        <v>3200</v>
      </c>
      <c r="E20" s="180">
        <v>84530</v>
      </c>
      <c r="F20" s="104"/>
    </row>
    <row r="21" spans="1:6" s="41" customFormat="1" ht="21">
      <c r="A21" s="154" t="s">
        <v>218</v>
      </c>
      <c r="B21" s="170">
        <v>412304</v>
      </c>
      <c r="C21" s="180">
        <v>15000</v>
      </c>
      <c r="D21" s="180">
        <v>1700</v>
      </c>
      <c r="E21" s="180">
        <v>21470</v>
      </c>
      <c r="F21" s="104"/>
    </row>
    <row r="22" spans="1:6" s="41" customFormat="1" ht="21">
      <c r="A22" s="154" t="s">
        <v>219</v>
      </c>
      <c r="B22" s="170">
        <v>412306</v>
      </c>
      <c r="C22" s="180">
        <v>5000</v>
      </c>
      <c r="D22" s="180">
        <v>0</v>
      </c>
      <c r="E22" s="180">
        <v>0</v>
      </c>
      <c r="F22" s="104"/>
    </row>
    <row r="23" spans="1:6" s="41" customFormat="1" ht="21">
      <c r="A23" s="154" t="s">
        <v>220</v>
      </c>
      <c r="B23" s="170">
        <v>412307</v>
      </c>
      <c r="C23" s="180">
        <v>5000</v>
      </c>
      <c r="D23" s="180">
        <v>400</v>
      </c>
      <c r="E23" s="180">
        <v>1710</v>
      </c>
      <c r="F23" s="104"/>
    </row>
    <row r="24" spans="1:6" s="42" customFormat="1" ht="21">
      <c r="A24" s="183" t="s">
        <v>16</v>
      </c>
      <c r="B24" s="176"/>
      <c r="C24" s="172">
        <f>SUM(C14:C23)</f>
        <v>975000</v>
      </c>
      <c r="D24" s="172">
        <f>SUM(D14:D23)</f>
        <v>59105</v>
      </c>
      <c r="E24" s="172">
        <f>SUM(E14:E23)</f>
        <v>790847.2</v>
      </c>
      <c r="F24" s="103"/>
    </row>
    <row r="25" spans="1:6" s="42" customFormat="1" ht="21">
      <c r="A25" s="175" t="s">
        <v>95</v>
      </c>
      <c r="B25" s="176">
        <v>413000</v>
      </c>
      <c r="C25" s="177"/>
      <c r="D25" s="177"/>
      <c r="E25" s="177"/>
      <c r="F25" s="105"/>
    </row>
    <row r="26" spans="1:6" s="41" customFormat="1" ht="21">
      <c r="A26" s="154" t="s">
        <v>96</v>
      </c>
      <c r="B26" s="170">
        <v>413003</v>
      </c>
      <c r="C26" s="180">
        <v>600000</v>
      </c>
      <c r="D26" s="180">
        <v>0</v>
      </c>
      <c r="E26" s="180">
        <v>295156.18</v>
      </c>
      <c r="F26" s="104"/>
    </row>
    <row r="27" spans="1:6" s="41" customFormat="1" ht="21">
      <c r="A27" s="183" t="s">
        <v>16</v>
      </c>
      <c r="B27" s="176"/>
      <c r="C27" s="172">
        <f>SUM(C26:C26)</f>
        <v>600000</v>
      </c>
      <c r="D27" s="172">
        <f>SUM(D26:D26)</f>
        <v>0</v>
      </c>
      <c r="E27" s="172">
        <f>SUM(E26:E26)</f>
        <v>295156.18</v>
      </c>
      <c r="F27" s="106"/>
    </row>
    <row r="28" spans="1:6" s="42" customFormat="1" ht="21">
      <c r="A28" s="175" t="s">
        <v>97</v>
      </c>
      <c r="B28" s="176">
        <v>415000</v>
      </c>
      <c r="C28" s="177"/>
      <c r="D28" s="177"/>
      <c r="E28" s="177"/>
      <c r="F28" s="105"/>
    </row>
    <row r="29" spans="1:6" s="41" customFormat="1" ht="21">
      <c r="A29" s="154" t="s">
        <v>98</v>
      </c>
      <c r="B29" s="170">
        <v>415004</v>
      </c>
      <c r="C29" s="180">
        <v>90000</v>
      </c>
      <c r="D29" s="180">
        <v>16000</v>
      </c>
      <c r="E29" s="180">
        <v>68500</v>
      </c>
      <c r="F29" s="104"/>
    </row>
    <row r="30" spans="1:6" s="41" customFormat="1" ht="21">
      <c r="A30" s="154" t="s">
        <v>106</v>
      </c>
      <c r="B30" s="170">
        <v>415999</v>
      </c>
      <c r="C30" s="180">
        <v>20000</v>
      </c>
      <c r="D30" s="180">
        <v>0</v>
      </c>
      <c r="E30" s="180">
        <v>0</v>
      </c>
      <c r="F30" s="104"/>
    </row>
    <row r="31" spans="1:6" s="41" customFormat="1" ht="21">
      <c r="A31" s="183" t="s">
        <v>16</v>
      </c>
      <c r="B31" s="176"/>
      <c r="C31" s="195">
        <f>SUM(C29:C30)</f>
        <v>110000</v>
      </c>
      <c r="D31" s="195">
        <f>SUM(D29:D30)</f>
        <v>16000</v>
      </c>
      <c r="E31" s="195">
        <f>SUM(E29:E30)</f>
        <v>68500</v>
      </c>
      <c r="F31" s="106"/>
    </row>
    <row r="32" spans="1:6" s="110" customFormat="1" ht="21">
      <c r="A32" s="212" t="s">
        <v>44</v>
      </c>
      <c r="B32" s="213"/>
      <c r="C32" s="196">
        <f>C12+C24+C27+C31</f>
        <v>4965000</v>
      </c>
      <c r="D32" s="196">
        <f>D12+D24+D27+D31</f>
        <v>609824.58</v>
      </c>
      <c r="E32" s="196">
        <f>E12+E24+E27+E31</f>
        <v>2013544.24</v>
      </c>
      <c r="F32" s="109"/>
    </row>
    <row r="33" spans="1:6" s="108" customFormat="1" ht="21">
      <c r="A33" s="188"/>
      <c r="B33" s="189"/>
      <c r="C33" s="173"/>
      <c r="D33" s="173"/>
      <c r="E33" s="173"/>
      <c r="F33" s="107"/>
    </row>
    <row r="34" spans="1:6" s="108" customFormat="1" ht="21">
      <c r="A34" s="188"/>
      <c r="B34" s="189"/>
      <c r="C34" s="173"/>
      <c r="D34" s="173"/>
      <c r="E34" s="173"/>
      <c r="F34" s="107"/>
    </row>
    <row r="35" spans="1:6" s="108" customFormat="1" ht="21">
      <c r="A35" s="188"/>
      <c r="B35" s="189"/>
      <c r="C35" s="173"/>
      <c r="D35" s="173"/>
      <c r="E35" s="173"/>
      <c r="F35" s="107"/>
    </row>
    <row r="36" spans="1:6" s="108" customFormat="1" ht="21">
      <c r="A36" s="188"/>
      <c r="B36" s="189"/>
      <c r="C36" s="173"/>
      <c r="D36" s="173"/>
      <c r="E36" s="173"/>
      <c r="F36" s="107"/>
    </row>
    <row r="37" spans="1:6" s="108" customFormat="1" ht="21">
      <c r="A37" s="188"/>
      <c r="B37" s="189"/>
      <c r="C37" s="173"/>
      <c r="D37" s="173"/>
      <c r="E37" s="173"/>
      <c r="F37" s="107"/>
    </row>
    <row r="38" spans="1:6" s="108" customFormat="1" ht="21">
      <c r="A38" s="215" t="s">
        <v>200</v>
      </c>
      <c r="B38" s="215"/>
      <c r="C38" s="215"/>
      <c r="D38" s="215"/>
      <c r="E38" s="215"/>
      <c r="F38" s="215"/>
    </row>
    <row r="39" spans="1:6" s="108" customFormat="1" ht="21">
      <c r="A39" s="204" t="s">
        <v>199</v>
      </c>
      <c r="B39" s="204"/>
      <c r="C39" s="204"/>
      <c r="D39" s="204"/>
      <c r="E39" s="204"/>
      <c r="F39" s="204"/>
    </row>
    <row r="40" spans="1:6" s="169" customFormat="1" ht="18">
      <c r="A40" s="214" t="s">
        <v>143</v>
      </c>
      <c r="B40" s="214"/>
      <c r="C40" s="214"/>
      <c r="D40" s="214"/>
      <c r="E40" s="214"/>
      <c r="F40" s="168"/>
    </row>
    <row r="41" spans="1:6" s="169" customFormat="1" ht="18">
      <c r="A41" s="216" t="s">
        <v>89</v>
      </c>
      <c r="B41" s="216"/>
      <c r="C41" s="216"/>
      <c r="D41" s="216"/>
      <c r="E41" s="216"/>
      <c r="F41" s="168"/>
    </row>
    <row r="42" spans="1:6" s="169" customFormat="1" ht="18">
      <c r="A42" s="217" t="s">
        <v>259</v>
      </c>
      <c r="B42" s="217"/>
      <c r="C42" s="217"/>
      <c r="D42" s="217"/>
      <c r="E42" s="217"/>
      <c r="F42" s="168"/>
    </row>
    <row r="43" spans="1:6" s="169" customFormat="1" ht="18">
      <c r="A43" s="206" t="s">
        <v>110</v>
      </c>
      <c r="B43" s="206" t="s">
        <v>1</v>
      </c>
      <c r="C43" s="208" t="s">
        <v>25</v>
      </c>
      <c r="D43" s="208" t="s">
        <v>108</v>
      </c>
      <c r="E43" s="208" t="s">
        <v>107</v>
      </c>
      <c r="F43" s="168"/>
    </row>
    <row r="44" spans="1:6" s="169" customFormat="1" ht="18">
      <c r="A44" s="207"/>
      <c r="B44" s="207"/>
      <c r="C44" s="209"/>
      <c r="D44" s="209"/>
      <c r="E44" s="209"/>
      <c r="F44" s="168"/>
    </row>
    <row r="45" spans="1:6" s="174" customFormat="1" ht="18">
      <c r="A45" s="211" t="s">
        <v>29</v>
      </c>
      <c r="B45" s="211"/>
      <c r="C45" s="172">
        <f>C32</f>
        <v>4965000</v>
      </c>
      <c r="D45" s="172">
        <f>D32</f>
        <v>609824.58</v>
      </c>
      <c r="E45" s="172">
        <f>E32</f>
        <v>2013544.24</v>
      </c>
      <c r="F45" s="173"/>
    </row>
    <row r="46" spans="1:6" s="179" customFormat="1" ht="18">
      <c r="A46" s="175" t="s">
        <v>99</v>
      </c>
      <c r="B46" s="176"/>
      <c r="C46" s="177"/>
      <c r="D46" s="177"/>
      <c r="E46" s="177"/>
      <c r="F46" s="178"/>
    </row>
    <row r="47" spans="1:6" s="179" customFormat="1" ht="18">
      <c r="A47" s="175" t="s">
        <v>100</v>
      </c>
      <c r="B47" s="176">
        <v>421000</v>
      </c>
      <c r="C47" s="177"/>
      <c r="D47" s="177"/>
      <c r="E47" s="177"/>
      <c r="F47" s="178"/>
    </row>
    <row r="48" spans="1:6" s="24" customFormat="1" ht="18">
      <c r="A48" s="154" t="s">
        <v>266</v>
      </c>
      <c r="B48" s="170">
        <v>421002</v>
      </c>
      <c r="C48" s="180">
        <v>9000000</v>
      </c>
      <c r="D48" s="180">
        <v>0</v>
      </c>
      <c r="E48" s="180">
        <v>2864165.13</v>
      </c>
      <c r="F48" s="181"/>
    </row>
    <row r="49" spans="1:6" s="24" customFormat="1" ht="18">
      <c r="A49" s="154" t="s">
        <v>144</v>
      </c>
      <c r="B49" s="170">
        <v>421004</v>
      </c>
      <c r="C49" s="180">
        <v>4500000</v>
      </c>
      <c r="D49" s="180">
        <v>574844.35</v>
      </c>
      <c r="E49" s="180">
        <v>2493291.45</v>
      </c>
      <c r="F49" s="181"/>
    </row>
    <row r="50" spans="1:6" s="24" customFormat="1" ht="18">
      <c r="A50" s="154" t="s">
        <v>145</v>
      </c>
      <c r="B50" s="170">
        <v>421005</v>
      </c>
      <c r="C50" s="180">
        <v>800000</v>
      </c>
      <c r="D50" s="180">
        <v>68086.65</v>
      </c>
      <c r="E50" s="180">
        <v>479078.87</v>
      </c>
      <c r="F50" s="181"/>
    </row>
    <row r="51" spans="1:6" s="24" customFormat="1" ht="18">
      <c r="A51" s="154" t="s">
        <v>146</v>
      </c>
      <c r="B51" s="170">
        <v>421006</v>
      </c>
      <c r="C51" s="180">
        <v>1500000</v>
      </c>
      <c r="D51" s="180">
        <v>195617.86</v>
      </c>
      <c r="E51" s="180">
        <v>1142570.92</v>
      </c>
      <c r="F51" s="181"/>
    </row>
    <row r="52" spans="1:6" s="24" customFormat="1" ht="18">
      <c r="A52" s="154" t="s">
        <v>147</v>
      </c>
      <c r="B52" s="170">
        <v>421007</v>
      </c>
      <c r="C52" s="180">
        <v>2500000</v>
      </c>
      <c r="D52" s="180">
        <v>397192.73</v>
      </c>
      <c r="E52" s="180">
        <v>1728105.67</v>
      </c>
      <c r="F52" s="181"/>
    </row>
    <row r="53" spans="1:6" s="24" customFormat="1" ht="18">
      <c r="A53" s="154" t="s">
        <v>148</v>
      </c>
      <c r="B53" s="170">
        <v>421012</v>
      </c>
      <c r="C53" s="180">
        <v>50000</v>
      </c>
      <c r="D53" s="180">
        <v>0</v>
      </c>
      <c r="E53" s="180">
        <v>18336.96</v>
      </c>
      <c r="F53" s="181"/>
    </row>
    <row r="54" spans="1:6" s="24" customFormat="1" ht="18">
      <c r="A54" s="154" t="s">
        <v>149</v>
      </c>
      <c r="B54" s="170">
        <v>421013</v>
      </c>
      <c r="C54" s="180">
        <v>130000</v>
      </c>
      <c r="D54" s="180">
        <v>0</v>
      </c>
      <c r="E54" s="180">
        <v>71714.68</v>
      </c>
      <c r="F54" s="181"/>
    </row>
    <row r="55" spans="1:6" s="24" customFormat="1" ht="18">
      <c r="A55" s="154" t="s">
        <v>150</v>
      </c>
      <c r="B55" s="170">
        <v>421015</v>
      </c>
      <c r="C55" s="180">
        <v>29419270</v>
      </c>
      <c r="D55" s="180">
        <v>2551537</v>
      </c>
      <c r="E55" s="180">
        <v>13057925</v>
      </c>
      <c r="F55" s="181"/>
    </row>
    <row r="56" spans="1:6" s="24" customFormat="1" ht="18">
      <c r="A56" s="182" t="s">
        <v>227</v>
      </c>
      <c r="B56" s="170">
        <v>421014</v>
      </c>
      <c r="C56" s="180">
        <v>8000</v>
      </c>
      <c r="D56" s="180">
        <v>0</v>
      </c>
      <c r="E56" s="180">
        <v>8644</v>
      </c>
      <c r="F56" s="181"/>
    </row>
    <row r="57" spans="1:6" s="24" customFormat="1" ht="18">
      <c r="A57" s="182" t="s">
        <v>228</v>
      </c>
      <c r="B57" s="170">
        <v>421017</v>
      </c>
      <c r="C57" s="180">
        <v>12000</v>
      </c>
      <c r="D57" s="180">
        <v>0</v>
      </c>
      <c r="E57" s="180">
        <v>0</v>
      </c>
      <c r="F57" s="181"/>
    </row>
    <row r="58" spans="1:6" s="24" customFormat="1" ht="18">
      <c r="A58" s="183" t="s">
        <v>16</v>
      </c>
      <c r="B58" s="176"/>
      <c r="C58" s="172">
        <f>SUM(C48:C57)</f>
        <v>47919270</v>
      </c>
      <c r="D58" s="172">
        <f>SUM(D48:D57)</f>
        <v>3787278.59</v>
      </c>
      <c r="E58" s="172">
        <f>SUM(E48:E57)</f>
        <v>21863832.68</v>
      </c>
      <c r="F58" s="184"/>
    </row>
    <row r="59" spans="1:6" s="24" customFormat="1" ht="18">
      <c r="A59" s="154" t="s">
        <v>101</v>
      </c>
      <c r="B59" s="170"/>
      <c r="C59" s="180"/>
      <c r="D59" s="180"/>
      <c r="E59" s="180"/>
      <c r="F59" s="181"/>
    </row>
    <row r="60" spans="1:6" s="24" customFormat="1" ht="18">
      <c r="A60" s="154" t="s">
        <v>229</v>
      </c>
      <c r="B60" s="176">
        <v>430000</v>
      </c>
      <c r="C60" s="180"/>
      <c r="D60" s="180"/>
      <c r="E60" s="180"/>
      <c r="F60" s="181"/>
    </row>
    <row r="61" spans="1:6" s="24" customFormat="1" ht="18">
      <c r="A61" s="154" t="s">
        <v>260</v>
      </c>
      <c r="B61" s="170">
        <v>431002</v>
      </c>
      <c r="C61" s="180">
        <v>10500000</v>
      </c>
      <c r="D61" s="180">
        <v>0</v>
      </c>
      <c r="E61" s="180">
        <v>2999462</v>
      </c>
      <c r="F61" s="181"/>
    </row>
    <row r="62" spans="1:6" s="24" customFormat="1" ht="18">
      <c r="A62" s="154" t="s">
        <v>264</v>
      </c>
      <c r="B62" s="170"/>
      <c r="C62" s="180"/>
      <c r="D62" s="180">
        <v>0</v>
      </c>
      <c r="E62" s="180">
        <v>1050490</v>
      </c>
      <c r="F62" s="181"/>
    </row>
    <row r="63" spans="1:6" s="24" customFormat="1" ht="18">
      <c r="A63" s="154" t="s">
        <v>265</v>
      </c>
      <c r="B63" s="170"/>
      <c r="C63" s="180"/>
      <c r="D63" s="180">
        <v>0</v>
      </c>
      <c r="E63" s="180">
        <v>2438000</v>
      </c>
      <c r="F63" s="181"/>
    </row>
    <row r="64" spans="1:6" s="24" customFormat="1" ht="18">
      <c r="A64" s="154" t="s">
        <v>261</v>
      </c>
      <c r="B64" s="170"/>
      <c r="C64" s="180"/>
      <c r="D64" s="180">
        <v>0</v>
      </c>
      <c r="E64" s="180">
        <v>27000</v>
      </c>
      <c r="F64" s="181"/>
    </row>
    <row r="65" spans="1:6" s="24" customFormat="1" ht="18">
      <c r="A65" s="154" t="s">
        <v>262</v>
      </c>
      <c r="B65" s="170"/>
      <c r="C65" s="180"/>
      <c r="D65" s="180">
        <v>0</v>
      </c>
      <c r="E65" s="180">
        <v>14000</v>
      </c>
      <c r="F65" s="181"/>
    </row>
    <row r="66" spans="1:6" s="24" customFormat="1" ht="18">
      <c r="A66" s="154" t="s">
        <v>263</v>
      </c>
      <c r="B66" s="170"/>
      <c r="C66" s="180"/>
      <c r="D66" s="180">
        <v>0</v>
      </c>
      <c r="E66" s="180">
        <v>60000</v>
      </c>
      <c r="F66" s="181"/>
    </row>
    <row r="67" spans="1:6" s="179" customFormat="1" ht="18">
      <c r="A67" s="183" t="s">
        <v>16</v>
      </c>
      <c r="B67" s="176"/>
      <c r="C67" s="172">
        <f>SUM(C61)</f>
        <v>10500000</v>
      </c>
      <c r="D67" s="172">
        <f>SUM(D61:D66)</f>
        <v>0</v>
      </c>
      <c r="E67" s="172">
        <f>SUM(E61:E66)</f>
        <v>6588952</v>
      </c>
      <c r="F67" s="178"/>
    </row>
    <row r="68" spans="1:6" s="24" customFormat="1" ht="18">
      <c r="A68" s="154" t="s">
        <v>230</v>
      </c>
      <c r="B68" s="170">
        <v>440000</v>
      </c>
      <c r="C68" s="180"/>
      <c r="D68" s="180"/>
      <c r="E68" s="180"/>
      <c r="F68" s="181"/>
    </row>
    <row r="69" spans="1:6" s="24" customFormat="1" ht="18">
      <c r="A69" s="154" t="s">
        <v>231</v>
      </c>
      <c r="B69" s="170">
        <v>441000</v>
      </c>
      <c r="C69" s="180"/>
      <c r="D69" s="180"/>
      <c r="E69" s="180"/>
      <c r="F69" s="181"/>
    </row>
    <row r="70" spans="1:6" s="24" customFormat="1" ht="18">
      <c r="A70" s="154" t="s">
        <v>232</v>
      </c>
      <c r="B70" s="170">
        <v>441001</v>
      </c>
      <c r="C70" s="180">
        <v>0</v>
      </c>
      <c r="D70" s="180">
        <v>65800</v>
      </c>
      <c r="E70" s="180">
        <v>263200</v>
      </c>
      <c r="F70" s="181"/>
    </row>
    <row r="71" spans="1:6" s="24" customFormat="1" ht="18">
      <c r="A71" s="154" t="s">
        <v>233</v>
      </c>
      <c r="B71" s="170">
        <v>441001</v>
      </c>
      <c r="C71" s="180">
        <v>0</v>
      </c>
      <c r="D71" s="180">
        <v>10500</v>
      </c>
      <c r="E71" s="180">
        <v>42000</v>
      </c>
      <c r="F71" s="181"/>
    </row>
    <row r="72" spans="1:6" s="24" customFormat="1" ht="18">
      <c r="A72" s="154" t="s">
        <v>234</v>
      </c>
      <c r="B72" s="170">
        <v>441001</v>
      </c>
      <c r="C72" s="180">
        <v>0</v>
      </c>
      <c r="D72" s="180">
        <v>3815</v>
      </c>
      <c r="E72" s="180">
        <v>15260</v>
      </c>
      <c r="F72" s="181"/>
    </row>
    <row r="73" spans="1:6" s="24" customFormat="1" ht="18">
      <c r="A73" s="154" t="s">
        <v>235</v>
      </c>
      <c r="B73" s="170">
        <v>441002</v>
      </c>
      <c r="C73" s="180">
        <v>0</v>
      </c>
      <c r="D73" s="180">
        <v>0</v>
      </c>
      <c r="E73" s="180">
        <v>3426200</v>
      </c>
      <c r="F73" s="181"/>
    </row>
    <row r="74" spans="1:6" s="24" customFormat="1" ht="18">
      <c r="A74" s="154" t="s">
        <v>236</v>
      </c>
      <c r="B74" s="170">
        <v>441002</v>
      </c>
      <c r="C74" s="180">
        <v>0</v>
      </c>
      <c r="D74" s="180">
        <v>0</v>
      </c>
      <c r="E74" s="180">
        <v>576800</v>
      </c>
      <c r="F74" s="181"/>
    </row>
    <row r="75" spans="1:6" s="24" customFormat="1" ht="18">
      <c r="A75" s="154" t="s">
        <v>267</v>
      </c>
      <c r="B75" s="170"/>
      <c r="C75" s="180"/>
      <c r="D75" s="180">
        <v>0</v>
      </c>
      <c r="E75" s="180">
        <v>1052119</v>
      </c>
      <c r="F75" s="181"/>
    </row>
    <row r="76" spans="1:6" s="24" customFormat="1" ht="18">
      <c r="A76" s="154" t="s">
        <v>255</v>
      </c>
      <c r="B76" s="170"/>
      <c r="C76" s="180"/>
      <c r="D76" s="180">
        <v>0</v>
      </c>
      <c r="E76" s="180">
        <v>170000</v>
      </c>
      <c r="F76" s="181"/>
    </row>
    <row r="77" spans="1:6" s="24" customFormat="1" ht="18">
      <c r="A77" s="183" t="s">
        <v>16</v>
      </c>
      <c r="B77" s="176"/>
      <c r="C77" s="172">
        <f>SUM(C61)</f>
        <v>10500000</v>
      </c>
      <c r="D77" s="172">
        <f>SUM(D70:D76)</f>
        <v>80115</v>
      </c>
      <c r="E77" s="172">
        <f>SUM(E70:E76)</f>
        <v>5545579</v>
      </c>
      <c r="F77" s="184"/>
    </row>
    <row r="78" spans="1:6" s="179" customFormat="1" ht="18.75" thickBot="1">
      <c r="A78" s="171" t="s">
        <v>102</v>
      </c>
      <c r="B78" s="185"/>
      <c r="C78" s="186">
        <f>C45+C58+C77</f>
        <v>63384270</v>
      </c>
      <c r="D78" s="186">
        <f>D45+D58+D67+D77</f>
        <v>4477218.17</v>
      </c>
      <c r="E78" s="186">
        <f>E45+E58+E67+E77</f>
        <v>36011907.92</v>
      </c>
      <c r="F78" s="187"/>
    </row>
    <row r="79" spans="1:6" s="179" customFormat="1" ht="18.75" thickTop="1">
      <c r="A79" s="188"/>
      <c r="B79" s="189"/>
      <c r="C79" s="173"/>
      <c r="D79" s="173"/>
      <c r="E79" s="173"/>
      <c r="F79" s="173"/>
    </row>
    <row r="80" spans="1:6" s="179" customFormat="1" ht="18">
      <c r="A80" s="188"/>
      <c r="B80" s="189"/>
      <c r="C80" s="173"/>
      <c r="D80" s="173"/>
      <c r="E80" s="173"/>
      <c r="F80" s="173"/>
    </row>
    <row r="81" spans="1:6" s="179" customFormat="1" ht="18">
      <c r="A81" s="188"/>
      <c r="B81" s="189"/>
      <c r="C81" s="173"/>
      <c r="D81" s="173"/>
      <c r="E81" s="173"/>
      <c r="F81" s="173"/>
    </row>
    <row r="82" spans="1:6" s="179" customFormat="1" ht="18">
      <c r="A82" s="188"/>
      <c r="B82" s="189"/>
      <c r="C82" s="173"/>
      <c r="D82" s="173"/>
      <c r="E82" s="173"/>
      <c r="F82" s="173"/>
    </row>
    <row r="83" spans="1:6" s="179" customFormat="1" ht="18">
      <c r="A83" s="210" t="s">
        <v>200</v>
      </c>
      <c r="B83" s="210"/>
      <c r="C83" s="210"/>
      <c r="D83" s="210"/>
      <c r="E83" s="210"/>
      <c r="F83" s="210"/>
    </row>
    <row r="84" spans="1:6" s="24" customFormat="1" ht="18">
      <c r="A84" s="214" t="s">
        <v>199</v>
      </c>
      <c r="B84" s="214"/>
      <c r="C84" s="214"/>
      <c r="D84" s="214"/>
      <c r="E84" s="214"/>
      <c r="F84" s="214"/>
    </row>
    <row r="85" spans="1:6" s="24" customFormat="1" ht="18">
      <c r="A85" s="214" t="s">
        <v>119</v>
      </c>
      <c r="B85" s="214"/>
      <c r="C85" s="214"/>
      <c r="D85" s="214"/>
      <c r="E85" s="214"/>
      <c r="F85" s="214"/>
    </row>
    <row r="86" spans="1:6" s="24" customFormat="1" ht="18">
      <c r="A86" s="214"/>
      <c r="B86" s="214"/>
      <c r="C86" s="214"/>
      <c r="D86" s="214"/>
      <c r="E86" s="214"/>
      <c r="F86" s="214"/>
    </row>
    <row r="87" spans="2:6" s="24" customFormat="1" ht="18">
      <c r="B87" s="170"/>
      <c r="C87" s="190"/>
      <c r="D87" s="190"/>
      <c r="F87" s="190"/>
    </row>
    <row r="88" spans="2:6" s="24" customFormat="1" ht="18">
      <c r="B88" s="170"/>
      <c r="C88" s="190"/>
      <c r="D88" s="190"/>
      <c r="F88" s="190"/>
    </row>
    <row r="89" spans="2:6" s="24" customFormat="1" ht="18">
      <c r="B89" s="170"/>
      <c r="C89" s="190"/>
      <c r="D89" s="190"/>
      <c r="F89" s="190"/>
    </row>
    <row r="90" spans="2:6" s="24" customFormat="1" ht="18">
      <c r="B90" s="170"/>
      <c r="C90" s="190"/>
      <c r="D90" s="190"/>
      <c r="F90" s="190"/>
    </row>
    <row r="91" spans="2:6" s="24" customFormat="1" ht="18">
      <c r="B91" s="170"/>
      <c r="C91" s="190"/>
      <c r="D91" s="190"/>
      <c r="F91" s="190"/>
    </row>
    <row r="92" spans="2:6" s="24" customFormat="1" ht="18">
      <c r="B92" s="170"/>
      <c r="C92" s="190"/>
      <c r="D92" s="190"/>
      <c r="F92" s="190"/>
    </row>
    <row r="93" spans="1:6" s="1" customFormat="1" ht="21">
      <c r="A93" s="24"/>
      <c r="B93" s="170"/>
      <c r="C93" s="190"/>
      <c r="D93" s="190"/>
      <c r="E93" s="24"/>
      <c r="F93" s="22"/>
    </row>
    <row r="94" spans="1:6" s="1" customFormat="1" ht="21">
      <c r="A94" s="24"/>
      <c r="B94" s="170"/>
      <c r="C94" s="190"/>
      <c r="D94" s="190"/>
      <c r="E94" s="24"/>
      <c r="F94" s="22"/>
    </row>
    <row r="95" spans="1:6" s="3" customFormat="1" ht="23.25">
      <c r="A95" s="24"/>
      <c r="B95" s="170"/>
      <c r="C95" s="190"/>
      <c r="D95" s="190"/>
      <c r="E95" s="24"/>
      <c r="F95" s="43"/>
    </row>
    <row r="96" spans="1:6" s="3" customFormat="1" ht="23.25">
      <c r="A96" s="24"/>
      <c r="B96" s="170"/>
      <c r="C96" s="190"/>
      <c r="D96" s="190"/>
      <c r="E96" s="24"/>
      <c r="F96" s="43"/>
    </row>
    <row r="97" spans="1:6" s="3" customFormat="1" ht="23.25">
      <c r="A97" s="24"/>
      <c r="B97" s="170"/>
      <c r="C97" s="190"/>
      <c r="D97" s="190"/>
      <c r="E97" s="24"/>
      <c r="F97" s="43"/>
    </row>
    <row r="98" spans="1:6" s="3" customFormat="1" ht="23.25">
      <c r="A98" s="24"/>
      <c r="B98" s="170"/>
      <c r="C98" s="190"/>
      <c r="D98" s="190"/>
      <c r="E98" s="24"/>
      <c r="F98" s="43"/>
    </row>
    <row r="99" spans="1:6" s="3" customFormat="1" ht="23.25">
      <c r="A99" s="24"/>
      <c r="B99" s="170"/>
      <c r="C99" s="190"/>
      <c r="D99" s="190"/>
      <c r="E99" s="24"/>
      <c r="F99" s="43"/>
    </row>
    <row r="100" spans="1:6" s="3" customFormat="1" ht="23.25">
      <c r="A100" s="24"/>
      <c r="B100" s="170"/>
      <c r="C100" s="190"/>
      <c r="D100" s="190"/>
      <c r="E100" s="24"/>
      <c r="F100" s="43"/>
    </row>
    <row r="101" spans="1:6" s="3" customFormat="1" ht="23.25">
      <c r="A101" s="24"/>
      <c r="B101" s="170"/>
      <c r="C101" s="190"/>
      <c r="D101" s="190"/>
      <c r="E101" s="24"/>
      <c r="F101" s="43"/>
    </row>
    <row r="102" spans="1:6" s="3" customFormat="1" ht="23.25">
      <c r="A102" s="24"/>
      <c r="B102" s="170"/>
      <c r="C102" s="190"/>
      <c r="D102" s="190"/>
      <c r="E102" s="24"/>
      <c r="F102" s="43"/>
    </row>
    <row r="103" spans="1:6" s="3" customFormat="1" ht="23.25">
      <c r="A103" s="24"/>
      <c r="B103" s="170"/>
      <c r="C103" s="190"/>
      <c r="D103" s="190"/>
      <c r="E103" s="24"/>
      <c r="F103" s="43"/>
    </row>
    <row r="104" spans="1:6" s="3" customFormat="1" ht="23.25">
      <c r="A104" s="24"/>
      <c r="B104" s="170"/>
      <c r="C104" s="190"/>
      <c r="D104" s="190"/>
      <c r="E104" s="24"/>
      <c r="F104" s="43"/>
    </row>
    <row r="105" spans="1:6" s="3" customFormat="1" ht="23.25">
      <c r="A105" s="24"/>
      <c r="B105" s="170"/>
      <c r="C105" s="190"/>
      <c r="D105" s="190"/>
      <c r="E105" s="24"/>
      <c r="F105" s="43"/>
    </row>
    <row r="106" spans="1:6" s="3" customFormat="1" ht="23.25">
      <c r="A106" s="24"/>
      <c r="B106" s="170"/>
      <c r="C106" s="190"/>
      <c r="D106" s="190"/>
      <c r="E106" s="24"/>
      <c r="F106" s="43"/>
    </row>
    <row r="107" spans="1:6" s="3" customFormat="1" ht="23.25">
      <c r="A107" s="24"/>
      <c r="B107" s="170"/>
      <c r="C107" s="190"/>
      <c r="D107" s="190"/>
      <c r="E107" s="24"/>
      <c r="F107" s="43"/>
    </row>
    <row r="108" spans="1:6" s="3" customFormat="1" ht="23.25">
      <c r="A108" s="24"/>
      <c r="B108" s="170"/>
      <c r="C108" s="190"/>
      <c r="D108" s="190"/>
      <c r="E108" s="24"/>
      <c r="F108" s="43"/>
    </row>
  </sheetData>
  <sheetProtection/>
  <mergeCells count="24">
    <mergeCell ref="A1:E1"/>
    <mergeCell ref="A2:E2"/>
    <mergeCell ref="A3:E3"/>
    <mergeCell ref="B4:B5"/>
    <mergeCell ref="C4:C5"/>
    <mergeCell ref="D4:D5"/>
    <mergeCell ref="A4:A5"/>
    <mergeCell ref="E4:E5"/>
    <mergeCell ref="A32:B32"/>
    <mergeCell ref="A86:F86"/>
    <mergeCell ref="A43:A44"/>
    <mergeCell ref="A39:F39"/>
    <mergeCell ref="A85:F85"/>
    <mergeCell ref="A38:F38"/>
    <mergeCell ref="A40:E40"/>
    <mergeCell ref="A41:E41"/>
    <mergeCell ref="A42:E42"/>
    <mergeCell ref="A84:F84"/>
    <mergeCell ref="B43:B44"/>
    <mergeCell ref="C43:C44"/>
    <mergeCell ref="D43:D44"/>
    <mergeCell ref="E43:E44"/>
    <mergeCell ref="A83:F83"/>
    <mergeCell ref="A45:B4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3"/>
  <sheetViews>
    <sheetView zoomScale="150" zoomScaleNormal="150" zoomScalePageLayoutView="0" workbookViewId="0" topLeftCell="A1">
      <selection activeCell="C67" sqref="C67"/>
    </sheetView>
  </sheetViews>
  <sheetFormatPr defaultColWidth="9.140625" defaultRowHeight="21.75"/>
  <cols>
    <col min="1" max="1" width="40.140625" style="2" customWidth="1"/>
    <col min="2" max="2" width="13.8515625" style="73" customWidth="1"/>
    <col min="3" max="3" width="14.00390625" style="73" customWidth="1"/>
    <col min="4" max="4" width="13.57421875" style="73" customWidth="1"/>
  </cols>
  <sheetData>
    <row r="1" spans="1:4" s="45" customFormat="1" ht="21">
      <c r="A1" s="220" t="s">
        <v>77</v>
      </c>
      <c r="B1" s="220"/>
      <c r="C1" s="220"/>
      <c r="D1" s="220"/>
    </row>
    <row r="2" spans="1:4" s="45" customFormat="1" ht="21">
      <c r="A2" s="220" t="s">
        <v>84</v>
      </c>
      <c r="B2" s="220"/>
      <c r="C2" s="220"/>
      <c r="D2" s="220"/>
    </row>
    <row r="3" spans="1:4" s="45" customFormat="1" ht="21">
      <c r="A3" s="46" t="s">
        <v>85</v>
      </c>
      <c r="B3" s="60" t="s">
        <v>86</v>
      </c>
      <c r="C3" s="61" t="s">
        <v>87</v>
      </c>
      <c r="D3" s="62" t="s">
        <v>88</v>
      </c>
    </row>
    <row r="4" spans="1:4" s="45" customFormat="1" ht="21">
      <c r="A4" s="45" t="s">
        <v>47</v>
      </c>
      <c r="B4" s="63">
        <v>6257.2</v>
      </c>
      <c r="C4" s="63">
        <v>14824.04</v>
      </c>
      <c r="D4" s="63">
        <v>6257.2</v>
      </c>
    </row>
    <row r="5" spans="1:4" s="45" customFormat="1" ht="21">
      <c r="A5" s="45" t="s">
        <v>15</v>
      </c>
      <c r="B5" s="63">
        <v>6025</v>
      </c>
      <c r="C5" s="63">
        <v>0</v>
      </c>
      <c r="D5" s="64">
        <v>1212400</v>
      </c>
    </row>
    <row r="6" spans="1:4" s="45" customFormat="1" ht="21">
      <c r="A6" s="45" t="s">
        <v>279</v>
      </c>
      <c r="B6" s="63">
        <v>95900</v>
      </c>
      <c r="C6" s="63">
        <v>0</v>
      </c>
      <c r="D6" s="64">
        <v>95900</v>
      </c>
    </row>
    <row r="7" spans="1:4" s="45" customFormat="1" ht="21">
      <c r="A7" s="45" t="s">
        <v>48</v>
      </c>
      <c r="B7" s="63">
        <v>101000</v>
      </c>
      <c r="C7" s="63">
        <v>100000</v>
      </c>
      <c r="D7" s="64">
        <v>257272.79</v>
      </c>
    </row>
    <row r="8" spans="1:4" s="45" customFormat="1" ht="21">
      <c r="A8" s="45" t="s">
        <v>269</v>
      </c>
      <c r="B8" s="63">
        <v>0</v>
      </c>
      <c r="C8" s="63">
        <v>21800</v>
      </c>
      <c r="D8" s="64">
        <v>206400</v>
      </c>
    </row>
    <row r="9" spans="1:4" s="45" customFormat="1" ht="21">
      <c r="A9" s="45" t="s">
        <v>256</v>
      </c>
      <c r="B9" s="63">
        <v>0</v>
      </c>
      <c r="C9" s="64">
        <v>0</v>
      </c>
      <c r="D9" s="64">
        <v>1000</v>
      </c>
    </row>
    <row r="10" spans="1:4" s="45" customFormat="1" ht="21">
      <c r="A10" s="45" t="s">
        <v>237</v>
      </c>
      <c r="B10" s="63">
        <v>0</v>
      </c>
      <c r="C10" s="63">
        <v>0</v>
      </c>
      <c r="D10" s="64">
        <v>551</v>
      </c>
    </row>
    <row r="11" spans="1:4" s="45" customFormat="1" ht="21">
      <c r="A11" s="45" t="s">
        <v>238</v>
      </c>
      <c r="B11" s="63">
        <v>21986</v>
      </c>
      <c r="C11" s="63">
        <v>22809</v>
      </c>
      <c r="D11" s="64">
        <v>21986</v>
      </c>
    </row>
    <row r="12" spans="1:4" s="46" customFormat="1" ht="21.75" thickBot="1">
      <c r="A12" s="65" t="s">
        <v>16</v>
      </c>
      <c r="B12" s="66">
        <f>SUM(B4:B11)</f>
        <v>231168.2</v>
      </c>
      <c r="C12" s="66">
        <f>SUM(C4:C11)</f>
        <v>159433.04</v>
      </c>
      <c r="D12" s="66">
        <f>SUM(D4:D11)</f>
        <v>1801766.99</v>
      </c>
    </row>
    <row r="13" spans="1:4" s="45" customFormat="1" ht="21.75" thickTop="1">
      <c r="A13" s="46" t="s">
        <v>116</v>
      </c>
      <c r="B13" s="67"/>
      <c r="C13" s="67"/>
      <c r="D13" s="67"/>
    </row>
    <row r="14" spans="1:4" s="45" customFormat="1" ht="21">
      <c r="A14" s="46" t="s">
        <v>103</v>
      </c>
      <c r="B14" s="60" t="s">
        <v>86</v>
      </c>
      <c r="C14" s="61" t="s">
        <v>87</v>
      </c>
      <c r="D14" s="62" t="s">
        <v>88</v>
      </c>
    </row>
    <row r="15" spans="1:4" s="45" customFormat="1" ht="21">
      <c r="A15" s="45" t="s">
        <v>239</v>
      </c>
      <c r="B15" s="68">
        <v>0</v>
      </c>
      <c r="C15" s="68"/>
      <c r="D15" s="68">
        <v>201915.45</v>
      </c>
    </row>
    <row r="16" spans="1:4" s="46" customFormat="1" ht="21.75" thickBot="1">
      <c r="A16" s="65" t="s">
        <v>16</v>
      </c>
      <c r="B16" s="66">
        <v>0</v>
      </c>
      <c r="C16" s="66">
        <f>SUM(C15:C15)</f>
        <v>0</v>
      </c>
      <c r="D16" s="66">
        <f>SUM(D15:D15)</f>
        <v>201915.45</v>
      </c>
    </row>
    <row r="17" spans="1:4" s="45" customFormat="1" ht="21.75" thickTop="1">
      <c r="A17" s="46" t="s">
        <v>117</v>
      </c>
      <c r="B17" s="67"/>
      <c r="C17" s="67"/>
      <c r="D17" s="67"/>
    </row>
    <row r="18" spans="1:4" s="45" customFormat="1" ht="21">
      <c r="A18" s="46" t="s">
        <v>103</v>
      </c>
      <c r="B18" s="60" t="s">
        <v>86</v>
      </c>
      <c r="C18" s="61" t="s">
        <v>87</v>
      </c>
      <c r="D18" s="62" t="s">
        <v>88</v>
      </c>
    </row>
    <row r="19" spans="1:4" s="45" customFormat="1" ht="21">
      <c r="A19" s="45" t="s">
        <v>140</v>
      </c>
      <c r="B19" s="68">
        <v>0</v>
      </c>
      <c r="C19" s="68">
        <v>0</v>
      </c>
      <c r="D19" s="68">
        <v>540</v>
      </c>
    </row>
    <row r="20" spans="1:4" s="45" customFormat="1" ht="21">
      <c r="A20" s="45" t="s">
        <v>217</v>
      </c>
      <c r="B20" s="68">
        <v>0</v>
      </c>
      <c r="C20" s="68">
        <v>0</v>
      </c>
      <c r="D20" s="68">
        <v>119628.6</v>
      </c>
    </row>
    <row r="21" spans="1:4" s="45" customFormat="1" ht="21">
      <c r="A21" s="45" t="s">
        <v>240</v>
      </c>
      <c r="B21" s="111">
        <v>0</v>
      </c>
      <c r="C21" s="111">
        <v>0</v>
      </c>
      <c r="D21" s="111">
        <v>684</v>
      </c>
    </row>
    <row r="22" spans="1:4" s="45" customFormat="1" ht="21">
      <c r="A22" s="45" t="s">
        <v>12</v>
      </c>
      <c r="B22" s="111">
        <v>0</v>
      </c>
      <c r="C22" s="111">
        <v>0</v>
      </c>
      <c r="D22" s="111">
        <v>3259175</v>
      </c>
    </row>
    <row r="23" spans="1:4" s="45" customFormat="1" ht="21">
      <c r="A23" s="45" t="s">
        <v>13</v>
      </c>
      <c r="B23" s="111">
        <v>0</v>
      </c>
      <c r="C23" s="111">
        <v>219000</v>
      </c>
      <c r="D23" s="111">
        <v>8737300</v>
      </c>
    </row>
    <row r="24" spans="1:4" s="45" customFormat="1" ht="21.75" thickBot="1">
      <c r="A24" s="65" t="s">
        <v>16</v>
      </c>
      <c r="B24" s="66">
        <v>0</v>
      </c>
      <c r="C24" s="66">
        <f>SUM(C19:C23)</f>
        <v>219000</v>
      </c>
      <c r="D24" s="66">
        <f>SUM(D19:D23)</f>
        <v>12117327.6</v>
      </c>
    </row>
    <row r="25" spans="1:4" s="45" customFormat="1" ht="21.75" thickTop="1">
      <c r="A25" s="46" t="s">
        <v>250</v>
      </c>
      <c r="B25" s="69"/>
      <c r="C25" s="67"/>
      <c r="D25" s="67"/>
    </row>
    <row r="26" spans="1:4" s="45" customFormat="1" ht="21">
      <c r="A26" s="46" t="s">
        <v>118</v>
      </c>
      <c r="B26" s="60" t="s">
        <v>86</v>
      </c>
      <c r="C26" s="61" t="s">
        <v>87</v>
      </c>
      <c r="D26" s="62" t="s">
        <v>88</v>
      </c>
    </row>
    <row r="27" spans="1:4" s="45" customFormat="1" ht="21">
      <c r="A27" s="45" t="s">
        <v>120</v>
      </c>
      <c r="B27" s="70">
        <v>0</v>
      </c>
      <c r="C27" s="68">
        <v>673100</v>
      </c>
      <c r="D27" s="68">
        <v>31200</v>
      </c>
    </row>
    <row r="28" spans="1:4" s="45" customFormat="1" ht="21">
      <c r="A28" s="45" t="s">
        <v>121</v>
      </c>
      <c r="B28" s="70">
        <v>0</v>
      </c>
      <c r="C28" s="68">
        <v>0</v>
      </c>
      <c r="D28" s="68">
        <v>6400</v>
      </c>
    </row>
    <row r="29" spans="1:4" s="45" customFormat="1" ht="21">
      <c r="A29" s="45" t="s">
        <v>241</v>
      </c>
      <c r="B29" s="70">
        <v>65800</v>
      </c>
      <c r="C29" s="68">
        <v>0</v>
      </c>
      <c r="D29" s="68">
        <v>70030</v>
      </c>
    </row>
    <row r="30" spans="1:4" s="45" customFormat="1" ht="21">
      <c r="A30" s="45" t="s">
        <v>153</v>
      </c>
      <c r="B30" s="70">
        <v>10500</v>
      </c>
      <c r="C30" s="68">
        <v>0</v>
      </c>
      <c r="D30" s="68">
        <v>15485</v>
      </c>
    </row>
    <row r="31" spans="1:4" s="45" customFormat="1" ht="21">
      <c r="A31" s="45" t="s">
        <v>122</v>
      </c>
      <c r="B31" s="70">
        <v>3815</v>
      </c>
      <c r="C31" s="68">
        <v>995</v>
      </c>
      <c r="D31" s="68">
        <v>3280</v>
      </c>
    </row>
    <row r="32" spans="1:4" s="45" customFormat="1" ht="21">
      <c r="A32" s="200" t="s">
        <v>258</v>
      </c>
      <c r="B32" s="166">
        <v>0</v>
      </c>
      <c r="C32" s="111">
        <v>0</v>
      </c>
      <c r="D32" s="111">
        <v>1052119</v>
      </c>
    </row>
    <row r="33" spans="1:4" s="45" customFormat="1" ht="23.25">
      <c r="A33" s="167" t="s">
        <v>257</v>
      </c>
      <c r="B33" s="166">
        <v>0</v>
      </c>
      <c r="C33" s="111">
        <v>168300</v>
      </c>
      <c r="D33" s="111">
        <v>1700</v>
      </c>
    </row>
    <row r="34" spans="1:4" s="45" customFormat="1" ht="21.75" thickBot="1">
      <c r="A34" s="65" t="s">
        <v>16</v>
      </c>
      <c r="B34" s="66">
        <f>SUM(B27:B33)</f>
        <v>80115</v>
      </c>
      <c r="C34" s="66">
        <f>SUM(C27:C33)</f>
        <v>842395</v>
      </c>
      <c r="D34" s="66">
        <f>SUM(D27:D33)</f>
        <v>1180214</v>
      </c>
    </row>
    <row r="35" spans="1:4" s="45" customFormat="1" ht="21.75" thickTop="1">
      <c r="A35" s="65"/>
      <c r="B35" s="71"/>
      <c r="C35" s="71"/>
      <c r="D35" s="71"/>
    </row>
    <row r="36" spans="1:4" s="45" customFormat="1" ht="21">
      <c r="A36" s="65"/>
      <c r="B36" s="71"/>
      <c r="C36" s="71"/>
      <c r="D36" s="71"/>
    </row>
    <row r="37" spans="1:6" s="45" customFormat="1" ht="21">
      <c r="A37" s="218" t="s">
        <v>205</v>
      </c>
      <c r="B37" s="218"/>
      <c r="C37" s="218"/>
      <c r="D37" s="218"/>
      <c r="E37" s="218"/>
      <c r="F37" s="133"/>
    </row>
    <row r="38" spans="1:6" s="19" customFormat="1" ht="21.75">
      <c r="A38" s="219" t="s">
        <v>206</v>
      </c>
      <c r="B38" s="219"/>
      <c r="C38" s="219"/>
      <c r="D38" s="219"/>
      <c r="E38" s="219"/>
      <c r="F38" s="134"/>
    </row>
    <row r="39" spans="1:6" s="19" customFormat="1" ht="21.75">
      <c r="A39" s="220" t="s">
        <v>77</v>
      </c>
      <c r="B39" s="220"/>
      <c r="C39" s="220"/>
      <c r="D39" s="220"/>
      <c r="E39" s="48"/>
      <c r="F39" s="48"/>
    </row>
    <row r="40" spans="1:6" s="19" customFormat="1" ht="21.75">
      <c r="A40" s="220" t="s">
        <v>84</v>
      </c>
      <c r="B40" s="220"/>
      <c r="C40" s="220"/>
      <c r="D40" s="220"/>
      <c r="E40" s="48"/>
      <c r="F40" s="48"/>
    </row>
    <row r="41" spans="1:4" s="19" customFormat="1" ht="21.75">
      <c r="A41" s="46" t="s">
        <v>123</v>
      </c>
      <c r="B41" s="69"/>
      <c r="C41" s="72"/>
      <c r="D41" s="72"/>
    </row>
    <row r="42" spans="1:4" s="19" customFormat="1" ht="21.75">
      <c r="A42" s="46" t="s">
        <v>118</v>
      </c>
      <c r="B42" s="60" t="s">
        <v>86</v>
      </c>
      <c r="C42" s="61" t="s">
        <v>87</v>
      </c>
      <c r="D42" s="62" t="s">
        <v>88</v>
      </c>
    </row>
    <row r="43" spans="1:4" s="19" customFormat="1" ht="21.75">
      <c r="A43" s="45" t="s">
        <v>120</v>
      </c>
      <c r="B43" s="70">
        <v>0</v>
      </c>
      <c r="C43" s="70">
        <v>0</v>
      </c>
      <c r="D43" s="70">
        <v>0</v>
      </c>
    </row>
    <row r="44" spans="1:4" s="19" customFormat="1" ht="21.75">
      <c r="A44" s="45" t="s">
        <v>121</v>
      </c>
      <c r="B44" s="70">
        <v>0</v>
      </c>
      <c r="C44" s="70">
        <v>141600</v>
      </c>
      <c r="D44" s="70">
        <v>141600</v>
      </c>
    </row>
    <row r="45" spans="1:4" s="19" customFormat="1" ht="21.75">
      <c r="A45" s="45" t="s">
        <v>207</v>
      </c>
      <c r="B45" s="70">
        <v>0</v>
      </c>
      <c r="C45" s="70">
        <v>18400</v>
      </c>
      <c r="D45" s="70">
        <v>83800</v>
      </c>
    </row>
    <row r="46" spans="1:4" s="19" customFormat="1" ht="21.75">
      <c r="A46" s="45" t="s">
        <v>153</v>
      </c>
      <c r="B46" s="70">
        <v>0</v>
      </c>
      <c r="C46" s="70">
        <v>1500</v>
      </c>
      <c r="D46" s="70">
        <v>10500</v>
      </c>
    </row>
    <row r="47" spans="1:4" s="19" customFormat="1" ht="21.75">
      <c r="A47" s="45" t="s">
        <v>122</v>
      </c>
      <c r="B47" s="70">
        <v>0</v>
      </c>
      <c r="C47" s="70">
        <v>0</v>
      </c>
      <c r="D47" s="70">
        <v>0</v>
      </c>
    </row>
    <row r="48" spans="1:4" s="19" customFormat="1" ht="21.75">
      <c r="A48" s="45" t="s">
        <v>197</v>
      </c>
      <c r="B48" s="68">
        <v>0</v>
      </c>
      <c r="C48" s="68">
        <v>0</v>
      </c>
      <c r="D48" s="68">
        <v>1890000</v>
      </c>
    </row>
    <row r="49" spans="1:4" s="19" customFormat="1" ht="21.75">
      <c r="A49" s="45" t="s">
        <v>212</v>
      </c>
      <c r="B49" s="111">
        <v>0</v>
      </c>
      <c r="C49" s="111">
        <v>0</v>
      </c>
      <c r="D49" s="111">
        <v>0</v>
      </c>
    </row>
    <row r="50" spans="1:4" s="46" customFormat="1" ht="21.75" thickBot="1">
      <c r="A50" s="65" t="s">
        <v>16</v>
      </c>
      <c r="B50" s="66">
        <f>SUM(B43:B49)</f>
        <v>0</v>
      </c>
      <c r="C50" s="66">
        <f>SUM(C43:C49)</f>
        <v>161500</v>
      </c>
      <c r="D50" s="66">
        <f>SUM(D43:D49)</f>
        <v>2125900</v>
      </c>
    </row>
    <row r="51" spans="2:4" s="19" customFormat="1" ht="22.5" thickTop="1">
      <c r="B51" s="72"/>
      <c r="C51" s="72"/>
      <c r="D51" s="72"/>
    </row>
    <row r="52" spans="2:4" s="19" customFormat="1" ht="21.75">
      <c r="B52" s="72"/>
      <c r="C52" s="72"/>
      <c r="D52" s="72"/>
    </row>
    <row r="53" spans="2:4" s="19" customFormat="1" ht="21.75">
      <c r="B53" s="72"/>
      <c r="C53" s="72"/>
      <c r="D53" s="72"/>
    </row>
    <row r="54" spans="2:4" s="19" customFormat="1" ht="21.75">
      <c r="B54" s="72"/>
      <c r="C54" s="72"/>
      <c r="D54" s="72"/>
    </row>
    <row r="55" spans="2:4" s="19" customFormat="1" ht="21.75">
      <c r="B55" s="72"/>
      <c r="C55" s="72"/>
      <c r="D55" s="72"/>
    </row>
    <row r="56" spans="2:4" s="19" customFormat="1" ht="21.75">
      <c r="B56" s="72"/>
      <c r="C56" s="72"/>
      <c r="D56" s="72"/>
    </row>
    <row r="57" spans="2:4" s="19" customFormat="1" ht="21.75">
      <c r="B57" s="72"/>
      <c r="C57" s="72"/>
      <c r="D57" s="72"/>
    </row>
    <row r="58" spans="2:4" s="19" customFormat="1" ht="21.75">
      <c r="B58" s="72"/>
      <c r="C58" s="72"/>
      <c r="D58" s="72"/>
    </row>
    <row r="59" spans="2:4" s="19" customFormat="1" ht="21.75">
      <c r="B59" s="72"/>
      <c r="C59" s="72"/>
      <c r="D59" s="72"/>
    </row>
    <row r="60" spans="2:4" s="19" customFormat="1" ht="21.75">
      <c r="B60" s="72"/>
      <c r="C60" s="72"/>
      <c r="D60" s="72"/>
    </row>
    <row r="61" spans="5:6" ht="24">
      <c r="E61" s="19"/>
      <c r="F61" s="19"/>
    </row>
    <row r="62" spans="1:6" ht="21.75">
      <c r="A62" s="133"/>
      <c r="B62" s="133"/>
      <c r="C62" s="133"/>
      <c r="D62" s="133"/>
      <c r="E62" s="133"/>
      <c r="F62" s="133"/>
    </row>
    <row r="63" spans="1:6" ht="21.75">
      <c r="A63" s="134"/>
      <c r="B63" s="134"/>
      <c r="C63" s="134"/>
      <c r="D63" s="134"/>
      <c r="E63" s="134"/>
      <c r="F63" s="134"/>
    </row>
    <row r="64" spans="1:6" ht="21.75">
      <c r="A64" s="47" t="s">
        <v>119</v>
      </c>
      <c r="B64" s="47"/>
      <c r="C64" s="47"/>
      <c r="D64" s="47"/>
      <c r="E64" s="47"/>
      <c r="F64" s="47"/>
    </row>
    <row r="65" spans="5:6" ht="24">
      <c r="E65" s="19"/>
      <c r="F65" s="19"/>
    </row>
    <row r="66" spans="5:6" ht="24">
      <c r="E66" s="19"/>
      <c r="F66" s="19"/>
    </row>
    <row r="72" spans="1:5" ht="21.75">
      <c r="A72" s="218" t="s">
        <v>205</v>
      </c>
      <c r="B72" s="218"/>
      <c r="C72" s="218"/>
      <c r="D72" s="218"/>
      <c r="E72" s="218"/>
    </row>
    <row r="73" spans="1:5" ht="21.75">
      <c r="A73" s="219" t="s">
        <v>206</v>
      </c>
      <c r="B73" s="219"/>
      <c r="C73" s="219"/>
      <c r="D73" s="219"/>
      <c r="E73" s="219"/>
    </row>
  </sheetData>
  <sheetProtection/>
  <mergeCells count="8">
    <mergeCell ref="A72:E72"/>
    <mergeCell ref="A73:E73"/>
    <mergeCell ref="A37:E37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7"/>
  <sheetViews>
    <sheetView zoomScale="150" zoomScaleNormal="150" zoomScalePageLayoutView="0" workbookViewId="0" topLeftCell="A43">
      <selection activeCell="B51" sqref="B51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02" t="s">
        <v>71</v>
      </c>
      <c r="B1" s="202"/>
      <c r="C1" s="202"/>
      <c r="D1" s="202"/>
      <c r="E1" s="202"/>
    </row>
    <row r="2" spans="1:5" s="1" customFormat="1" ht="21">
      <c r="A2" s="225" t="s">
        <v>249</v>
      </c>
      <c r="B2" s="225"/>
      <c r="C2" s="225"/>
      <c r="D2" s="225"/>
      <c r="E2" s="225"/>
    </row>
    <row r="3" spans="1:5" s="1" customFormat="1" ht="21">
      <c r="A3" s="202" t="s">
        <v>20</v>
      </c>
      <c r="B3" s="202"/>
      <c r="C3" s="202"/>
      <c r="D3" s="202"/>
      <c r="E3" s="202"/>
    </row>
    <row r="4" spans="1:5" s="1" customFormat="1" ht="21.75" thickBot="1">
      <c r="A4" s="226" t="s">
        <v>273</v>
      </c>
      <c r="B4" s="227"/>
      <c r="C4" s="227"/>
      <c r="D4" s="227"/>
      <c r="E4" s="227"/>
    </row>
    <row r="5" spans="1:5" s="1" customFormat="1" ht="21.75" thickTop="1">
      <c r="A5" s="221" t="s">
        <v>21</v>
      </c>
      <c r="B5" s="222"/>
      <c r="C5" s="76"/>
      <c r="D5" s="76" t="s">
        <v>23</v>
      </c>
      <c r="E5" s="77" t="s">
        <v>22</v>
      </c>
    </row>
    <row r="6" spans="1:5" s="1" customFormat="1" ht="21">
      <c r="A6" s="78" t="s">
        <v>25</v>
      </c>
      <c r="B6" s="78" t="s">
        <v>27</v>
      </c>
      <c r="C6" s="76" t="s">
        <v>28</v>
      </c>
      <c r="D6" s="76" t="s">
        <v>24</v>
      </c>
      <c r="E6" s="78" t="s">
        <v>27</v>
      </c>
    </row>
    <row r="7" spans="1:5" s="1" customFormat="1" ht="21.75" thickBot="1">
      <c r="A7" s="79" t="s">
        <v>26</v>
      </c>
      <c r="B7" s="79" t="s">
        <v>26</v>
      </c>
      <c r="C7" s="79"/>
      <c r="D7" s="79"/>
      <c r="E7" s="79" t="s">
        <v>26</v>
      </c>
    </row>
    <row r="8" spans="1:8" s="1" customFormat="1" ht="21.75" thickTop="1">
      <c r="A8" s="80"/>
      <c r="B8" s="81">
        <v>63801654.08</v>
      </c>
      <c r="C8" s="49" t="s">
        <v>29</v>
      </c>
      <c r="D8" s="82"/>
      <c r="E8" s="81">
        <v>68336397.45</v>
      </c>
      <c r="H8" s="55"/>
    </row>
    <row r="9" spans="1:5" s="1" customFormat="1" ht="21">
      <c r="A9" s="80"/>
      <c r="B9" s="80"/>
      <c r="C9" s="50" t="s">
        <v>30</v>
      </c>
      <c r="D9" s="83"/>
      <c r="E9" s="80"/>
    </row>
    <row r="10" spans="1:5" s="1" customFormat="1" ht="21">
      <c r="A10" s="80">
        <v>3280000</v>
      </c>
      <c r="B10" s="64">
        <v>859040.86</v>
      </c>
      <c r="C10" s="1" t="s">
        <v>31</v>
      </c>
      <c r="D10" s="84">
        <v>411000</v>
      </c>
      <c r="E10" s="64">
        <v>534719.58</v>
      </c>
    </row>
    <row r="11" spans="1:5" s="1" customFormat="1" ht="21">
      <c r="A11" s="80">
        <v>975000</v>
      </c>
      <c r="B11" s="64">
        <v>790847.2</v>
      </c>
      <c r="C11" s="1" t="s">
        <v>32</v>
      </c>
      <c r="D11" s="84">
        <v>412000</v>
      </c>
      <c r="E11" s="64">
        <v>59105</v>
      </c>
    </row>
    <row r="12" spans="1:5" s="1" customFormat="1" ht="21">
      <c r="A12" s="80">
        <v>600000</v>
      </c>
      <c r="B12" s="64">
        <v>295156.18</v>
      </c>
      <c r="C12" s="1" t="s">
        <v>33</v>
      </c>
      <c r="D12" s="84">
        <v>413000</v>
      </c>
      <c r="E12" s="64">
        <v>0</v>
      </c>
    </row>
    <row r="13" spans="1:5" s="1" customFormat="1" ht="21">
      <c r="A13" s="64">
        <v>0</v>
      </c>
      <c r="B13" s="64">
        <v>0</v>
      </c>
      <c r="C13" s="1" t="s">
        <v>34</v>
      </c>
      <c r="D13" s="84">
        <v>414000</v>
      </c>
      <c r="E13" s="64">
        <v>0</v>
      </c>
    </row>
    <row r="14" spans="1:5" s="1" customFormat="1" ht="21">
      <c r="A14" s="64">
        <v>110000</v>
      </c>
      <c r="B14" s="64">
        <v>68500</v>
      </c>
      <c r="C14" s="1" t="s">
        <v>35</v>
      </c>
      <c r="D14" s="84">
        <v>415000</v>
      </c>
      <c r="E14" s="64">
        <v>16000</v>
      </c>
    </row>
    <row r="15" spans="1:5" s="1" customFormat="1" ht="21">
      <c r="A15" s="64">
        <v>0</v>
      </c>
      <c r="B15" s="64">
        <v>0</v>
      </c>
      <c r="C15" s="1" t="s">
        <v>36</v>
      </c>
      <c r="D15" s="84">
        <v>416000</v>
      </c>
      <c r="E15" s="64">
        <v>0</v>
      </c>
    </row>
    <row r="16" spans="1:5" s="1" customFormat="1" ht="21">
      <c r="A16" s="80">
        <v>47919270</v>
      </c>
      <c r="B16" s="64">
        <v>21863832.68</v>
      </c>
      <c r="C16" s="1" t="s">
        <v>37</v>
      </c>
      <c r="D16" s="84">
        <v>421000</v>
      </c>
      <c r="E16" s="64">
        <v>3787278.59</v>
      </c>
    </row>
    <row r="17" spans="1:5" s="1" customFormat="1" ht="21">
      <c r="A17" s="80">
        <v>10500000</v>
      </c>
      <c r="B17" s="64">
        <v>6588952</v>
      </c>
      <c r="C17" s="1" t="s">
        <v>11</v>
      </c>
      <c r="D17" s="84">
        <v>430000</v>
      </c>
      <c r="E17" s="64">
        <v>0</v>
      </c>
    </row>
    <row r="18" spans="1:5" s="1" customFormat="1" ht="21">
      <c r="A18" s="80"/>
      <c r="B18" s="64">
        <v>5545579</v>
      </c>
      <c r="C18" s="1" t="s">
        <v>252</v>
      </c>
      <c r="D18" s="84"/>
      <c r="E18" s="64">
        <v>80115</v>
      </c>
    </row>
    <row r="19" spans="1:5" s="1" customFormat="1" ht="21.75" thickBot="1">
      <c r="A19" s="85">
        <f>SUM(A8:A17)</f>
        <v>63384270</v>
      </c>
      <c r="B19" s="86">
        <f>SUM(B10:B18)</f>
        <v>36011907.92</v>
      </c>
      <c r="D19" s="83"/>
      <c r="E19" s="86">
        <f>SUM(E10:E18)</f>
        <v>4477218.17</v>
      </c>
    </row>
    <row r="20" spans="1:5" s="1" customFormat="1" ht="7.5" customHeight="1" thickTop="1">
      <c r="A20" s="22"/>
      <c r="B20" s="87"/>
      <c r="D20" s="84"/>
      <c r="E20" s="80">
        <v>0</v>
      </c>
    </row>
    <row r="21" spans="1:5" s="1" customFormat="1" ht="21">
      <c r="A21" s="22"/>
      <c r="B21" s="80">
        <v>827806.87</v>
      </c>
      <c r="C21" s="1" t="s">
        <v>125</v>
      </c>
      <c r="D21" s="84">
        <v>900</v>
      </c>
      <c r="E21" s="80">
        <v>231168.2</v>
      </c>
    </row>
    <row r="22" spans="1:5" s="1" customFormat="1" ht="21">
      <c r="A22" s="22"/>
      <c r="B22" s="80">
        <v>289128</v>
      </c>
      <c r="C22" s="1" t="s">
        <v>38</v>
      </c>
      <c r="D22" s="84" t="s">
        <v>67</v>
      </c>
      <c r="E22" s="80">
        <v>17000</v>
      </c>
    </row>
    <row r="23" spans="1:5" s="1" customFormat="1" ht="21">
      <c r="A23" s="22"/>
      <c r="B23" s="80">
        <v>1700340</v>
      </c>
      <c r="C23" s="1" t="s">
        <v>124</v>
      </c>
      <c r="D23" s="84"/>
      <c r="E23" s="80">
        <v>0</v>
      </c>
    </row>
    <row r="24" spans="1:5" s="1" customFormat="1" ht="21">
      <c r="A24" s="22"/>
      <c r="B24" s="80">
        <v>1657.18</v>
      </c>
      <c r="C24" s="1" t="s">
        <v>130</v>
      </c>
      <c r="D24" s="83"/>
      <c r="E24" s="80">
        <v>1169.46</v>
      </c>
    </row>
    <row r="25" spans="1:5" s="1" customFormat="1" ht="21">
      <c r="A25" s="22"/>
      <c r="B25" s="64">
        <v>60000</v>
      </c>
      <c r="C25" s="1" t="s">
        <v>129</v>
      </c>
      <c r="D25" s="84"/>
      <c r="E25" s="64">
        <v>60000</v>
      </c>
    </row>
    <row r="26" spans="1:5" s="1" customFormat="1" ht="21">
      <c r="A26" s="22"/>
      <c r="B26" s="80">
        <v>17200</v>
      </c>
      <c r="C26" s="1" t="s">
        <v>244</v>
      </c>
      <c r="D26" s="84"/>
      <c r="E26" s="64">
        <v>2700</v>
      </c>
    </row>
    <row r="27" spans="1:5" s="1" customFormat="1" ht="21">
      <c r="A27" s="22"/>
      <c r="B27" s="64">
        <v>28881.09</v>
      </c>
      <c r="C27" s="1" t="s">
        <v>14</v>
      </c>
      <c r="D27" s="84"/>
      <c r="E27" s="64">
        <v>0</v>
      </c>
    </row>
    <row r="28" spans="1:5" s="1" customFormat="1" ht="21">
      <c r="A28" s="22"/>
      <c r="B28" s="64"/>
      <c r="D28" s="84"/>
      <c r="E28" s="64"/>
    </row>
    <row r="29" spans="1:5" s="1" customFormat="1" ht="21">
      <c r="A29" s="22"/>
      <c r="B29" s="64"/>
      <c r="D29" s="84"/>
      <c r="E29" s="64"/>
    </row>
    <row r="30" spans="1:5" s="1" customFormat="1" ht="21">
      <c r="A30" s="22"/>
      <c r="B30" s="64"/>
      <c r="D30" s="84"/>
      <c r="E30" s="64"/>
    </row>
    <row r="31" spans="1:5" s="1" customFormat="1" ht="21">
      <c r="A31" s="22"/>
      <c r="B31" s="80"/>
      <c r="D31" s="84"/>
      <c r="E31" s="64"/>
    </row>
    <row r="32" spans="1:5" s="1" customFormat="1" ht="21">
      <c r="A32" s="22"/>
      <c r="B32" s="88">
        <f>SUM(B21:B31)</f>
        <v>2925013.14</v>
      </c>
      <c r="C32" s="89"/>
      <c r="D32" s="90"/>
      <c r="E32" s="88">
        <f>SUM(E21:E31)</f>
        <v>312037.66000000003</v>
      </c>
    </row>
    <row r="33" spans="1:5" s="1" customFormat="1" ht="21.75" thickBot="1">
      <c r="A33" s="22"/>
      <c r="B33" s="85">
        <f>B19+B32</f>
        <v>38936921.06</v>
      </c>
      <c r="C33" s="51"/>
      <c r="D33" s="91"/>
      <c r="E33" s="92">
        <f>E19+E32</f>
        <v>4789255.83</v>
      </c>
    </row>
    <row r="34" spans="1:5" s="1" customFormat="1" ht="21.75" thickTop="1">
      <c r="A34" s="22"/>
      <c r="B34" s="55"/>
      <c r="C34" s="51"/>
      <c r="D34" s="56"/>
      <c r="E34" s="55"/>
    </row>
    <row r="35" spans="1:5" s="1" customFormat="1" ht="21">
      <c r="A35" s="22"/>
      <c r="B35" s="55"/>
      <c r="C35" s="51"/>
      <c r="D35" s="56"/>
      <c r="E35" s="55"/>
    </row>
    <row r="36" spans="1:5" s="1" customFormat="1" ht="21">
      <c r="A36" s="22"/>
      <c r="B36" s="55"/>
      <c r="C36" s="51"/>
      <c r="D36" s="56"/>
      <c r="E36" s="55"/>
    </row>
    <row r="37" spans="1:5" s="1" customFormat="1" ht="21">
      <c r="A37" s="22"/>
      <c r="B37" s="55"/>
      <c r="C37" s="51"/>
      <c r="D37" s="56"/>
      <c r="E37" s="55"/>
    </row>
    <row r="38" spans="1:5" s="1" customFormat="1" ht="21">
      <c r="A38" s="22"/>
      <c r="B38" s="55"/>
      <c r="C38" s="51"/>
      <c r="D38" s="56"/>
      <c r="E38" s="55"/>
    </row>
    <row r="39" spans="1:6" s="93" customFormat="1" ht="21">
      <c r="A39" s="218" t="s">
        <v>205</v>
      </c>
      <c r="B39" s="218"/>
      <c r="C39" s="218"/>
      <c r="D39" s="218"/>
      <c r="E39" s="218"/>
      <c r="F39" s="47"/>
    </row>
    <row r="40" spans="1:6" s="93" customFormat="1" ht="21">
      <c r="A40" s="219" t="s">
        <v>206</v>
      </c>
      <c r="B40" s="219"/>
      <c r="C40" s="219"/>
      <c r="D40" s="219"/>
      <c r="E40" s="219"/>
      <c r="F40" s="47"/>
    </row>
    <row r="41" spans="1:6" s="93" customFormat="1" ht="21">
      <c r="A41" s="204" t="s">
        <v>119</v>
      </c>
      <c r="B41" s="204"/>
      <c r="C41" s="204"/>
      <c r="D41" s="204"/>
      <c r="E41" s="204"/>
      <c r="F41" s="47"/>
    </row>
    <row r="42" spans="1:5" s="1" customFormat="1" ht="21">
      <c r="A42" s="223" t="s">
        <v>21</v>
      </c>
      <c r="B42" s="224"/>
      <c r="C42" s="78"/>
      <c r="D42" s="78" t="s">
        <v>23</v>
      </c>
      <c r="E42" s="94" t="s">
        <v>22</v>
      </c>
    </row>
    <row r="43" spans="1:5" s="1" customFormat="1" ht="21.75" thickBot="1">
      <c r="A43" s="95" t="s">
        <v>45</v>
      </c>
      <c r="B43" s="95" t="s">
        <v>46</v>
      </c>
      <c r="C43" s="79" t="s">
        <v>28</v>
      </c>
      <c r="D43" s="79" t="s">
        <v>24</v>
      </c>
      <c r="E43" s="95" t="s">
        <v>46</v>
      </c>
    </row>
    <row r="44" spans="1:5" s="1" customFormat="1" ht="21.75" thickTop="1">
      <c r="A44" s="80"/>
      <c r="B44" s="81"/>
      <c r="C44" s="96" t="s">
        <v>39</v>
      </c>
      <c r="D44" s="90"/>
      <c r="E44" s="81"/>
    </row>
    <row r="45" spans="1:5" s="1" customFormat="1" ht="21">
      <c r="A45" s="80">
        <v>4336600</v>
      </c>
      <c r="B45" s="80">
        <v>803682</v>
      </c>
      <c r="C45" s="1" t="s">
        <v>40</v>
      </c>
      <c r="D45" s="84">
        <v>510000</v>
      </c>
      <c r="E45" s="80">
        <v>26314</v>
      </c>
    </row>
    <row r="46" spans="1:5" s="1" customFormat="1" ht="21">
      <c r="A46" s="80">
        <v>0</v>
      </c>
      <c r="B46" s="80">
        <v>3977380</v>
      </c>
      <c r="C46" s="1" t="s">
        <v>251</v>
      </c>
      <c r="D46" s="84">
        <v>610000</v>
      </c>
      <c r="E46" s="80">
        <v>674095</v>
      </c>
    </row>
    <row r="47" spans="1:5" s="1" customFormat="1" ht="21">
      <c r="A47" s="80">
        <v>3958440</v>
      </c>
      <c r="B47" s="80">
        <v>1649350</v>
      </c>
      <c r="C47" s="1" t="s">
        <v>104</v>
      </c>
      <c r="D47" s="84">
        <v>521000</v>
      </c>
      <c r="E47" s="80">
        <v>329870</v>
      </c>
    </row>
    <row r="48" spans="1:5" s="1" customFormat="1" ht="21">
      <c r="A48" s="80">
        <v>14811778</v>
      </c>
      <c r="B48" s="64">
        <v>5182861</v>
      </c>
      <c r="C48" s="1" t="s">
        <v>105</v>
      </c>
      <c r="D48" s="84">
        <v>522000</v>
      </c>
      <c r="E48" s="64">
        <v>1003880</v>
      </c>
    </row>
    <row r="49" spans="1:5" s="1" customFormat="1" ht="21">
      <c r="A49" s="80">
        <v>0</v>
      </c>
      <c r="B49" s="64">
        <v>219685</v>
      </c>
      <c r="C49" s="1" t="s">
        <v>280</v>
      </c>
      <c r="D49" s="84">
        <v>622000</v>
      </c>
      <c r="E49" s="64">
        <v>0</v>
      </c>
    </row>
    <row r="50" spans="1:5" s="1" customFormat="1" ht="21">
      <c r="A50" s="64">
        <v>2276400</v>
      </c>
      <c r="B50" s="64">
        <v>298856</v>
      </c>
      <c r="C50" s="1" t="s">
        <v>7</v>
      </c>
      <c r="D50" s="84">
        <v>531000</v>
      </c>
      <c r="E50" s="64">
        <v>65347</v>
      </c>
    </row>
    <row r="51" spans="1:5" s="1" customFormat="1" ht="21">
      <c r="A51" s="64">
        <v>7711200</v>
      </c>
      <c r="B51" s="64">
        <v>1890547.93</v>
      </c>
      <c r="C51" s="1" t="s">
        <v>8</v>
      </c>
      <c r="D51" s="84">
        <v>532000</v>
      </c>
      <c r="E51" s="64">
        <v>520469.65</v>
      </c>
    </row>
    <row r="52" spans="1:5" s="1" customFormat="1" ht="21">
      <c r="A52" s="64">
        <v>5609102</v>
      </c>
      <c r="B52" s="64">
        <v>1421504.6</v>
      </c>
      <c r="C52" s="1" t="s">
        <v>9</v>
      </c>
      <c r="D52" s="84">
        <v>533000</v>
      </c>
      <c r="E52" s="64">
        <v>475827.2</v>
      </c>
    </row>
    <row r="53" spans="1:5" s="1" customFormat="1" ht="21">
      <c r="A53" s="64">
        <v>920000</v>
      </c>
      <c r="B53" s="64">
        <v>198381.79</v>
      </c>
      <c r="C53" s="1" t="s">
        <v>10</v>
      </c>
      <c r="D53" s="84">
        <v>534000</v>
      </c>
      <c r="E53" s="64">
        <v>33131.96</v>
      </c>
    </row>
    <row r="54" spans="1:5" s="1" customFormat="1" ht="21">
      <c r="A54" s="64">
        <v>2210200</v>
      </c>
      <c r="B54" s="64">
        <v>182118.71</v>
      </c>
      <c r="C54" s="1" t="s">
        <v>12</v>
      </c>
      <c r="D54" s="84">
        <v>541000</v>
      </c>
      <c r="E54" s="64">
        <v>44937.2</v>
      </c>
    </row>
    <row r="55" spans="1:5" s="1" customFormat="1" ht="21">
      <c r="A55" s="64">
        <v>13949100</v>
      </c>
      <c r="B55" s="64">
        <v>74500</v>
      </c>
      <c r="C55" s="1" t="s">
        <v>13</v>
      </c>
      <c r="D55" s="84">
        <v>542000</v>
      </c>
      <c r="E55" s="64">
        <v>0</v>
      </c>
    </row>
    <row r="56" spans="1:5" s="1" customFormat="1" ht="21">
      <c r="A56" s="64">
        <v>1114850</v>
      </c>
      <c r="B56" s="64">
        <v>812646</v>
      </c>
      <c r="C56" s="1" t="s">
        <v>243</v>
      </c>
      <c r="D56" s="84">
        <v>550000</v>
      </c>
      <c r="E56" s="64">
        <v>0</v>
      </c>
    </row>
    <row r="57" spans="1:5" s="1" customFormat="1" ht="21">
      <c r="A57" s="97">
        <v>6486600</v>
      </c>
      <c r="B57" s="97">
        <v>5243</v>
      </c>
      <c r="C57" s="1" t="s">
        <v>11</v>
      </c>
      <c r="D57" s="84">
        <v>560000</v>
      </c>
      <c r="E57" s="97">
        <v>0</v>
      </c>
    </row>
    <row r="58" spans="1:5" s="1" customFormat="1" ht="21">
      <c r="A58" s="97"/>
      <c r="B58" s="97">
        <v>168300</v>
      </c>
      <c r="C58" s="1" t="s">
        <v>281</v>
      </c>
      <c r="D58" s="84"/>
      <c r="E58" s="97">
        <v>168300</v>
      </c>
    </row>
    <row r="59" spans="1:5" s="1" customFormat="1" ht="21.75" thickBot="1">
      <c r="A59" s="86">
        <f>SUM(A45:A57)</f>
        <v>63384270</v>
      </c>
      <c r="B59" s="86">
        <f>SUM(B45:B58)</f>
        <v>16885056.03</v>
      </c>
      <c r="D59" s="83"/>
      <c r="E59" s="86">
        <f>SUM(E45:E58)</f>
        <v>3342172.0100000002</v>
      </c>
    </row>
    <row r="60" spans="1:5" s="1" customFormat="1" ht="21.75" thickTop="1">
      <c r="A60" s="155" t="s">
        <v>245</v>
      </c>
      <c r="B60" s="64">
        <v>0</v>
      </c>
      <c r="C60" s="1" t="s">
        <v>14</v>
      </c>
      <c r="D60" s="84">
        <v>700</v>
      </c>
      <c r="E60" s="64">
        <v>0</v>
      </c>
    </row>
    <row r="61" spans="1:5" s="1" customFormat="1" ht="21">
      <c r="A61" s="201" t="s">
        <v>272</v>
      </c>
      <c r="B61" s="64">
        <v>1026034.13</v>
      </c>
      <c r="C61" s="1" t="s">
        <v>125</v>
      </c>
      <c r="D61" s="84">
        <v>900</v>
      </c>
      <c r="E61" s="64">
        <v>159433.04</v>
      </c>
    </row>
    <row r="62" spans="1:5" s="1" customFormat="1" ht="21">
      <c r="A62" s="98"/>
      <c r="B62" s="97">
        <v>293028</v>
      </c>
      <c r="C62" s="1" t="s">
        <v>38</v>
      </c>
      <c r="D62" s="84" t="s">
        <v>67</v>
      </c>
      <c r="E62" s="97">
        <v>3900</v>
      </c>
    </row>
    <row r="63" spans="1:5" s="1" customFormat="1" ht="21">
      <c r="A63" s="22"/>
      <c r="B63" s="64">
        <v>3977768</v>
      </c>
      <c r="C63" s="1" t="s">
        <v>126</v>
      </c>
      <c r="D63" s="84"/>
      <c r="E63" s="64">
        <v>0</v>
      </c>
    </row>
    <row r="64" spans="1:5" s="1" customFormat="1" ht="21">
      <c r="A64" s="22"/>
      <c r="B64" s="64">
        <v>7490800.75</v>
      </c>
      <c r="C64" s="1" t="s">
        <v>117</v>
      </c>
      <c r="D64" s="84">
        <v>600</v>
      </c>
      <c r="E64" s="64">
        <v>219000</v>
      </c>
    </row>
    <row r="65" spans="1:5" s="1" customFormat="1" ht="21">
      <c r="A65" s="22"/>
      <c r="B65" s="97">
        <v>3826240</v>
      </c>
      <c r="C65" s="1" t="s">
        <v>127</v>
      </c>
      <c r="D65" s="84">
        <v>704</v>
      </c>
      <c r="E65" s="97">
        <v>161500</v>
      </c>
    </row>
    <row r="66" spans="1:5" s="1" customFormat="1" ht="21">
      <c r="A66" s="22"/>
      <c r="B66" s="97"/>
      <c r="D66" s="84"/>
      <c r="E66" s="97"/>
    </row>
    <row r="67" spans="1:5" s="1" customFormat="1" ht="21">
      <c r="A67" s="22"/>
      <c r="B67" s="64"/>
      <c r="D67" s="84"/>
      <c r="E67" s="64"/>
    </row>
    <row r="68" spans="1:5" s="1" customFormat="1" ht="21">
      <c r="A68" s="22"/>
      <c r="B68" s="64"/>
      <c r="D68" s="84"/>
      <c r="E68" s="64"/>
    </row>
    <row r="69" spans="1:5" s="1" customFormat="1" ht="21">
      <c r="A69" s="22"/>
      <c r="B69" s="64"/>
      <c r="D69" s="84"/>
      <c r="E69" s="64"/>
    </row>
    <row r="70" spans="1:5" s="1" customFormat="1" ht="21">
      <c r="A70" s="22"/>
      <c r="B70" s="64"/>
      <c r="D70" s="84"/>
      <c r="E70" s="64"/>
    </row>
    <row r="71" spans="1:5" s="1" customFormat="1" ht="21">
      <c r="A71" s="22"/>
      <c r="B71" s="88">
        <f>SUM(B60:B70)</f>
        <v>16613870.879999999</v>
      </c>
      <c r="D71" s="83"/>
      <c r="E71" s="88">
        <f>SUM(E60:E70)</f>
        <v>543833.04</v>
      </c>
    </row>
    <row r="72" spans="1:5" s="1" customFormat="1" ht="21">
      <c r="A72" s="22"/>
      <c r="B72" s="88">
        <f>B59+B71</f>
        <v>33498926.91</v>
      </c>
      <c r="C72" s="49" t="s">
        <v>41</v>
      </c>
      <c r="D72" s="83"/>
      <c r="E72" s="88">
        <f>E59+E71</f>
        <v>3886005.0500000003</v>
      </c>
    </row>
    <row r="73" spans="1:5" s="1" customFormat="1" ht="21">
      <c r="A73" s="22"/>
      <c r="B73" s="81">
        <v>5437994.15</v>
      </c>
      <c r="C73" s="49" t="s">
        <v>42</v>
      </c>
      <c r="D73" s="90"/>
      <c r="E73" s="81">
        <v>903250.78</v>
      </c>
    </row>
    <row r="74" spans="1:5" s="1" customFormat="1" ht="21">
      <c r="A74" s="22"/>
      <c r="B74" s="81"/>
      <c r="C74" s="49" t="s">
        <v>43</v>
      </c>
      <c r="D74" s="90"/>
      <c r="E74" s="81"/>
    </row>
    <row r="75" spans="1:5" s="1" customFormat="1" ht="21">
      <c r="A75" s="22"/>
      <c r="B75" s="99"/>
      <c r="C75" s="49" t="s">
        <v>134</v>
      </c>
      <c r="D75" s="90"/>
      <c r="E75" s="100"/>
    </row>
    <row r="76" spans="1:5" s="1" customFormat="1" ht="21.75" thickBot="1">
      <c r="A76" s="22"/>
      <c r="B76" s="85">
        <f>B8+B73-B75</f>
        <v>69239648.23</v>
      </c>
      <c r="C76" s="49" t="s">
        <v>44</v>
      </c>
      <c r="D76" s="91"/>
      <c r="E76" s="92">
        <f>E8+E73-E75</f>
        <v>69239648.23</v>
      </c>
    </row>
    <row r="77" spans="1:5" s="1" customFormat="1" ht="21.75" thickTop="1">
      <c r="A77" s="22"/>
      <c r="B77" s="101"/>
      <c r="C77" s="49"/>
      <c r="D77" s="56"/>
      <c r="E77" s="55"/>
    </row>
    <row r="78" spans="1:5" s="1" customFormat="1" ht="21">
      <c r="A78" s="22"/>
      <c r="B78" s="101"/>
      <c r="C78" s="49"/>
      <c r="D78" s="56"/>
      <c r="E78" s="55"/>
    </row>
    <row r="79" spans="1:5" s="1" customFormat="1" ht="21">
      <c r="A79" s="22"/>
      <c r="B79" s="101"/>
      <c r="C79" s="49"/>
      <c r="D79" s="56"/>
      <c r="E79" s="55"/>
    </row>
    <row r="80" spans="1:6" s="1" customFormat="1" ht="21">
      <c r="A80" s="218" t="s">
        <v>205</v>
      </c>
      <c r="B80" s="218"/>
      <c r="C80" s="218"/>
      <c r="D80" s="218"/>
      <c r="E80" s="218"/>
      <c r="F80" s="47"/>
    </row>
    <row r="81" spans="1:6" s="1" customFormat="1" ht="21">
      <c r="A81" s="219" t="s">
        <v>206</v>
      </c>
      <c r="B81" s="219"/>
      <c r="C81" s="219"/>
      <c r="D81" s="219"/>
      <c r="E81" s="219"/>
      <c r="F81" s="47"/>
    </row>
    <row r="82" spans="1:6" s="1" customFormat="1" ht="21">
      <c r="A82" s="204" t="s">
        <v>119</v>
      </c>
      <c r="B82" s="204"/>
      <c r="C82" s="204"/>
      <c r="D82" s="204"/>
      <c r="E82" s="204"/>
      <c r="F82" s="47"/>
    </row>
    <row r="83" spans="1:5" s="1" customFormat="1" ht="21">
      <c r="A83" s="204"/>
      <c r="B83" s="204"/>
      <c r="C83" s="204"/>
      <c r="D83" s="204"/>
      <c r="E83" s="204"/>
    </row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1" customFormat="1" ht="21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="3" customFormat="1" ht="23.25"/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  <row r="1045" spans="1:5" s="3" customFormat="1" ht="23.25">
      <c r="A1045" s="19"/>
      <c r="B1045" s="19"/>
      <c r="C1045" s="19"/>
      <c r="D1045" s="19"/>
      <c r="E1045" s="19"/>
    </row>
    <row r="1046" spans="1:5" s="3" customFormat="1" ht="23.25">
      <c r="A1046" s="19"/>
      <c r="B1046" s="19"/>
      <c r="C1046" s="19"/>
      <c r="D1046" s="19"/>
      <c r="E1046" s="19"/>
    </row>
    <row r="1047" spans="1:5" s="3" customFormat="1" ht="23.25">
      <c r="A1047" s="19"/>
      <c r="B1047" s="19"/>
      <c r="C1047" s="19"/>
      <c r="D1047" s="19"/>
      <c r="E1047" s="19"/>
    </row>
  </sheetData>
  <sheetProtection/>
  <mergeCells count="13">
    <mergeCell ref="A1:E1"/>
    <mergeCell ref="A2:E2"/>
    <mergeCell ref="A3:E3"/>
    <mergeCell ref="A4:E4"/>
    <mergeCell ref="A83:E83"/>
    <mergeCell ref="A5:B5"/>
    <mergeCell ref="A42:B42"/>
    <mergeCell ref="A81:E81"/>
    <mergeCell ref="A80:E80"/>
    <mergeCell ref="A82:E82"/>
    <mergeCell ref="A39:E39"/>
    <mergeCell ref="A40:E40"/>
    <mergeCell ref="A41:E41"/>
  </mergeCells>
  <printOptions/>
  <pageMargins left="0.45" right="0.35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1"/>
  <sheetViews>
    <sheetView zoomScalePageLayoutView="0" workbookViewId="0" topLeftCell="A1">
      <selection activeCell="D66" sqref="D66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46" t="s">
        <v>72</v>
      </c>
      <c r="B1" s="247"/>
      <c r="C1" s="246" t="s">
        <v>50</v>
      </c>
      <c r="D1" s="247"/>
    </row>
    <row r="2" spans="1:4" s="3" customFormat="1" ht="23.25">
      <c r="A2" s="248" t="s">
        <v>51</v>
      </c>
      <c r="B2" s="249"/>
      <c r="C2" s="248" t="s">
        <v>209</v>
      </c>
      <c r="D2" s="249"/>
    </row>
    <row r="3" spans="1:4" s="3" customFormat="1" ht="23.25">
      <c r="A3" s="250" t="s">
        <v>52</v>
      </c>
      <c r="B3" s="251"/>
      <c r="C3" s="252"/>
      <c r="D3" s="253"/>
    </row>
    <row r="4" spans="1:4" s="3" customFormat="1" ht="23.25">
      <c r="A4" s="232" t="s">
        <v>282</v>
      </c>
      <c r="B4" s="233"/>
      <c r="C4" s="234"/>
      <c r="D4" s="5">
        <v>16402271.42</v>
      </c>
    </row>
    <row r="5" spans="1:4" s="3" customFormat="1" ht="23.25">
      <c r="A5" s="6" t="s">
        <v>53</v>
      </c>
      <c r="B5" s="7"/>
      <c r="C5" s="16"/>
      <c r="D5" s="20"/>
    </row>
    <row r="6" spans="1:4" s="3" customFormat="1" ht="23.25">
      <c r="A6" s="8" t="s">
        <v>54</v>
      </c>
      <c r="B6" s="9" t="s">
        <v>55</v>
      </c>
      <c r="C6" s="57" t="s">
        <v>49</v>
      </c>
      <c r="D6" s="20"/>
    </row>
    <row r="7" spans="1:4" s="3" customFormat="1" ht="23.25">
      <c r="A7" s="58"/>
      <c r="B7" s="137"/>
      <c r="C7" s="136"/>
      <c r="D7" s="138"/>
    </row>
    <row r="8" spans="1:4" s="3" customFormat="1" ht="23.25">
      <c r="A8" s="58"/>
      <c r="B8" s="137"/>
      <c r="C8" s="136"/>
      <c r="D8" s="20"/>
    </row>
    <row r="9" spans="1:4" s="3" customFormat="1" ht="23.25">
      <c r="A9" s="58"/>
      <c r="B9" s="137"/>
      <c r="C9" s="136"/>
      <c r="D9" s="20"/>
    </row>
    <row r="10" spans="1:4" s="3" customFormat="1" ht="23.25">
      <c r="A10" s="8"/>
      <c r="B10" s="9"/>
      <c r="C10" s="57"/>
      <c r="D10" s="20"/>
    </row>
    <row r="11" spans="1:4" s="3" customFormat="1" ht="23.25">
      <c r="A11" s="8"/>
      <c r="B11" s="9"/>
      <c r="C11" s="57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35" t="s">
        <v>60</v>
      </c>
      <c r="B13" s="236"/>
      <c r="C13" s="18"/>
      <c r="D13" s="20"/>
    </row>
    <row r="14" spans="1:4" s="3" customFormat="1" ht="23.25">
      <c r="A14" s="8" t="s">
        <v>56</v>
      </c>
      <c r="B14" s="9" t="s">
        <v>57</v>
      </c>
      <c r="C14" s="57" t="s">
        <v>49</v>
      </c>
      <c r="D14" s="20"/>
    </row>
    <row r="15" spans="1:4" s="3" customFormat="1" ht="23.25">
      <c r="A15" s="58"/>
      <c r="B15" s="12"/>
      <c r="C15" s="18"/>
      <c r="D15" s="20"/>
    </row>
    <row r="16" spans="1:4" s="3" customFormat="1" ht="23.25">
      <c r="A16" s="58"/>
      <c r="B16" s="12"/>
      <c r="C16" s="18"/>
      <c r="D16" s="20"/>
    </row>
    <row r="17" spans="1:4" s="3" customFormat="1" ht="23.25">
      <c r="A17" s="58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37" t="s">
        <v>139</v>
      </c>
      <c r="B20" s="238"/>
      <c r="C20" s="239"/>
      <c r="D20" s="20">
        <v>60457.92</v>
      </c>
    </row>
    <row r="21" spans="1:4" s="3" customFormat="1" ht="23.25">
      <c r="A21" s="11"/>
      <c r="B21" s="12"/>
      <c r="C21" s="18"/>
      <c r="D21" s="20" t="s">
        <v>119</v>
      </c>
    </row>
    <row r="22" spans="1:4" s="3" customFormat="1" ht="23.25">
      <c r="A22" s="235" t="s">
        <v>58</v>
      </c>
      <c r="B22" s="236"/>
      <c r="C22" s="16"/>
      <c r="D22" s="20"/>
    </row>
    <row r="23" spans="1:4" s="3" customFormat="1" ht="23.25">
      <c r="A23" s="13" t="s">
        <v>59</v>
      </c>
      <c r="B23" s="7"/>
      <c r="C23" s="16"/>
      <c r="D23" s="20"/>
    </row>
    <row r="24" spans="1:4" s="3" customFormat="1" ht="23.25">
      <c r="A24" s="13" t="s">
        <v>198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40"/>
      <c r="B28" s="241"/>
      <c r="C28" s="242"/>
      <c r="D28" s="25" t="s">
        <v>119</v>
      </c>
    </row>
    <row r="29" spans="1:4" s="3" customFormat="1" ht="23.25">
      <c r="A29" s="243" t="s">
        <v>283</v>
      </c>
      <c r="B29" s="244"/>
      <c r="C29" s="245"/>
      <c r="D29" s="21">
        <v>16341813.5</v>
      </c>
    </row>
    <row r="30" spans="1:4" s="3" customFormat="1" ht="23.25">
      <c r="A30" s="14" t="s">
        <v>61</v>
      </c>
      <c r="B30" s="15"/>
      <c r="C30" s="14" t="s">
        <v>62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65</v>
      </c>
      <c r="B32" s="16"/>
      <c r="C32" s="10" t="s">
        <v>64</v>
      </c>
      <c r="D32" s="16"/>
    </row>
    <row r="33" spans="1:4" s="3" customFormat="1" ht="23.25">
      <c r="A33" s="228" t="s">
        <v>63</v>
      </c>
      <c r="B33" s="229"/>
      <c r="C33" s="228" t="s">
        <v>63</v>
      </c>
      <c r="D33" s="229"/>
    </row>
    <row r="34" spans="1:4" s="3" customFormat="1" ht="23.25">
      <c r="A34" s="228" t="s">
        <v>196</v>
      </c>
      <c r="B34" s="229"/>
      <c r="C34" s="228" t="s">
        <v>196</v>
      </c>
      <c r="D34" s="229"/>
    </row>
    <row r="35" spans="1:4" s="3" customFormat="1" ht="23.25">
      <c r="A35" s="230" t="s">
        <v>284</v>
      </c>
      <c r="B35" s="231"/>
      <c r="C35" s="230" t="s">
        <v>284</v>
      </c>
      <c r="D35" s="231"/>
    </row>
    <row r="36" s="2" customFormat="1" ht="24"/>
    <row r="37" spans="1:4" s="2" customFormat="1" ht="24">
      <c r="A37" s="246" t="s">
        <v>72</v>
      </c>
      <c r="B37" s="247"/>
      <c r="C37" s="246" t="s">
        <v>285</v>
      </c>
      <c r="D37" s="247"/>
    </row>
    <row r="38" spans="1:4" s="2" customFormat="1" ht="24">
      <c r="A38" s="248" t="s">
        <v>51</v>
      </c>
      <c r="B38" s="249"/>
      <c r="C38" s="248" t="s">
        <v>286</v>
      </c>
      <c r="D38" s="249"/>
    </row>
    <row r="39" spans="1:4" s="2" customFormat="1" ht="24">
      <c r="A39" s="250" t="s">
        <v>52</v>
      </c>
      <c r="B39" s="251"/>
      <c r="C39" s="252"/>
      <c r="D39" s="253"/>
    </row>
    <row r="40" spans="1:4" s="2" customFormat="1" ht="24">
      <c r="A40" s="232" t="s">
        <v>282</v>
      </c>
      <c r="B40" s="233"/>
      <c r="C40" s="234"/>
      <c r="D40" s="5">
        <v>10829557.99</v>
      </c>
    </row>
    <row r="41" spans="1:4" s="2" customFormat="1" ht="24">
      <c r="A41" s="6" t="s">
        <v>53</v>
      </c>
      <c r="B41" s="7"/>
      <c r="C41" s="16"/>
      <c r="D41" s="20"/>
    </row>
    <row r="42" spans="1:4" s="2" customFormat="1" ht="24">
      <c r="A42" s="8" t="s">
        <v>54</v>
      </c>
      <c r="B42" s="9" t="s">
        <v>55</v>
      </c>
      <c r="C42" s="57" t="s">
        <v>49</v>
      </c>
      <c r="D42" s="20"/>
    </row>
    <row r="43" spans="1:4" s="2" customFormat="1" ht="24">
      <c r="A43" s="137">
        <v>240389</v>
      </c>
      <c r="B43" s="137">
        <v>240389</v>
      </c>
      <c r="C43" s="136">
        <v>38440</v>
      </c>
      <c r="D43" s="138">
        <v>38440</v>
      </c>
    </row>
    <row r="44" spans="1:4" s="2" customFormat="1" ht="24">
      <c r="A44" s="58"/>
      <c r="B44" s="137"/>
      <c r="C44" s="136"/>
      <c r="D44" s="20"/>
    </row>
    <row r="45" spans="1:4" s="2" customFormat="1" ht="24">
      <c r="A45" s="58"/>
      <c r="B45" s="137"/>
      <c r="C45" s="136"/>
      <c r="D45" s="20"/>
    </row>
    <row r="46" spans="1:4" s="2" customFormat="1" ht="24">
      <c r="A46" s="8"/>
      <c r="B46" s="9"/>
      <c r="C46" s="57"/>
      <c r="D46" s="20"/>
    </row>
    <row r="47" spans="1:4" s="2" customFormat="1" ht="24">
      <c r="A47" s="8"/>
      <c r="B47" s="9"/>
      <c r="C47" s="57"/>
      <c r="D47" s="20"/>
    </row>
    <row r="48" spans="1:4" s="2" customFormat="1" ht="24">
      <c r="A48" s="11"/>
      <c r="B48" s="23"/>
      <c r="C48" s="18"/>
      <c r="D48" s="20"/>
    </row>
    <row r="49" spans="1:4" s="2" customFormat="1" ht="24">
      <c r="A49" s="235" t="s">
        <v>60</v>
      </c>
      <c r="B49" s="236"/>
      <c r="C49" s="18"/>
      <c r="D49" s="20"/>
    </row>
    <row r="50" spans="1:4" s="2" customFormat="1" ht="24">
      <c r="A50" s="8" t="s">
        <v>56</v>
      </c>
      <c r="B50" s="9" t="s">
        <v>57</v>
      </c>
      <c r="C50" s="57" t="s">
        <v>49</v>
      </c>
      <c r="D50" s="20"/>
    </row>
    <row r="51" spans="1:4" s="2" customFormat="1" ht="24">
      <c r="A51" s="58"/>
      <c r="B51" s="12"/>
      <c r="C51" s="18"/>
      <c r="D51" s="20"/>
    </row>
    <row r="52" spans="1:4" s="2" customFormat="1" ht="24">
      <c r="A52" s="58"/>
      <c r="B52" s="12"/>
      <c r="C52" s="18"/>
      <c r="D52" s="20"/>
    </row>
    <row r="53" spans="1:4" s="2" customFormat="1" ht="24">
      <c r="A53" s="58"/>
      <c r="B53" s="12"/>
      <c r="C53" s="18"/>
      <c r="D53" s="20"/>
    </row>
    <row r="54" spans="1:4" s="2" customFormat="1" ht="24">
      <c r="A54" s="11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237" t="s">
        <v>139</v>
      </c>
      <c r="B56" s="238"/>
      <c r="C56" s="239"/>
      <c r="D56" s="20" t="s">
        <v>119</v>
      </c>
    </row>
    <row r="57" spans="1:4" s="2" customFormat="1" ht="24">
      <c r="A57" s="11"/>
      <c r="B57" s="12"/>
      <c r="C57" s="18"/>
      <c r="D57" s="20" t="s">
        <v>119</v>
      </c>
    </row>
    <row r="58" spans="1:4" s="2" customFormat="1" ht="24">
      <c r="A58" s="235" t="s">
        <v>58</v>
      </c>
      <c r="B58" s="236"/>
      <c r="C58" s="16"/>
      <c r="D58" s="20"/>
    </row>
    <row r="59" spans="1:4" s="2" customFormat="1" ht="24">
      <c r="A59" s="13" t="s">
        <v>59</v>
      </c>
      <c r="B59" s="7"/>
      <c r="C59" s="16"/>
      <c r="D59" s="20"/>
    </row>
    <row r="60" spans="1:4" s="2" customFormat="1" ht="24">
      <c r="A60" s="13" t="s">
        <v>198</v>
      </c>
      <c r="B60" s="7"/>
      <c r="C60" s="16"/>
      <c r="D60" s="20"/>
    </row>
    <row r="61" spans="1:4" s="2" customFormat="1" ht="24">
      <c r="A61" s="13"/>
      <c r="B61" s="7"/>
      <c r="C61" s="16"/>
      <c r="D61" s="20"/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240"/>
      <c r="B64" s="241"/>
      <c r="C64" s="242"/>
      <c r="D64" s="25" t="s">
        <v>119</v>
      </c>
    </row>
    <row r="65" spans="1:4" s="2" customFormat="1" ht="24">
      <c r="A65" s="243" t="s">
        <v>283</v>
      </c>
      <c r="B65" s="244"/>
      <c r="C65" s="245"/>
      <c r="D65" s="21">
        <v>10867997.99</v>
      </c>
    </row>
    <row r="66" spans="1:4" s="2" customFormat="1" ht="24">
      <c r="A66" s="14" t="s">
        <v>61</v>
      </c>
      <c r="B66" s="15"/>
      <c r="C66" s="14" t="s">
        <v>62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65</v>
      </c>
      <c r="B68" s="16"/>
      <c r="C68" s="10" t="s">
        <v>64</v>
      </c>
      <c r="D68" s="16"/>
    </row>
    <row r="69" spans="1:4" s="2" customFormat="1" ht="24">
      <c r="A69" s="228" t="s">
        <v>63</v>
      </c>
      <c r="B69" s="229"/>
      <c r="C69" s="228" t="s">
        <v>63</v>
      </c>
      <c r="D69" s="229"/>
    </row>
    <row r="70" spans="1:4" s="2" customFormat="1" ht="24">
      <c r="A70" s="228" t="s">
        <v>196</v>
      </c>
      <c r="B70" s="229"/>
      <c r="C70" s="228" t="s">
        <v>196</v>
      </c>
      <c r="D70" s="229"/>
    </row>
    <row r="71" spans="1:4" s="2" customFormat="1" ht="24">
      <c r="A71" s="230" t="s">
        <v>284</v>
      </c>
      <c r="B71" s="231"/>
      <c r="C71" s="230" t="s">
        <v>284</v>
      </c>
      <c r="D71" s="231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</sheetData>
  <sheetProtection/>
  <mergeCells count="36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  <mergeCell ref="A37:B37"/>
    <mergeCell ref="C37:D37"/>
    <mergeCell ref="A38:B38"/>
    <mergeCell ref="C38:D38"/>
    <mergeCell ref="A39:B39"/>
    <mergeCell ref="C39:D39"/>
    <mergeCell ref="A40:C40"/>
    <mergeCell ref="A49:B49"/>
    <mergeCell ref="A56:C56"/>
    <mergeCell ref="A58:B58"/>
    <mergeCell ref="A64:C64"/>
    <mergeCell ref="A65:C65"/>
    <mergeCell ref="A69:B69"/>
    <mergeCell ref="C69:D69"/>
    <mergeCell ref="A70:B70"/>
    <mergeCell ref="C70:D70"/>
    <mergeCell ref="A71:B71"/>
    <mergeCell ref="C71:D71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tabSelected="1" zoomScale="160" zoomScaleNormal="160" zoomScalePageLayoutView="0" workbookViewId="0" topLeftCell="A1">
      <selection activeCell="C12" sqref="C12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13" customFormat="1" ht="17.25">
      <c r="A1" s="257" t="s">
        <v>154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spans="1:15" s="113" customFormat="1" ht="17.25">
      <c r="A2" s="257" t="s">
        <v>155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</row>
    <row r="3" spans="1:15" s="113" customFormat="1" ht="17.25">
      <c r="A3" s="258" t="s">
        <v>247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s="113" customFormat="1" ht="17.25">
      <c r="A4" s="114" t="s">
        <v>28</v>
      </c>
      <c r="B4" s="115" t="s">
        <v>25</v>
      </c>
      <c r="C4" s="116" t="s">
        <v>16</v>
      </c>
      <c r="D4" s="115" t="s">
        <v>156</v>
      </c>
      <c r="E4" s="116" t="s">
        <v>157</v>
      </c>
      <c r="F4" s="115" t="s">
        <v>158</v>
      </c>
      <c r="G4" s="116" t="s">
        <v>159</v>
      </c>
      <c r="H4" s="115" t="s">
        <v>160</v>
      </c>
      <c r="I4" s="116" t="s">
        <v>161</v>
      </c>
      <c r="J4" s="115" t="s">
        <v>162</v>
      </c>
      <c r="K4" s="116" t="s">
        <v>163</v>
      </c>
      <c r="L4" s="115" t="s">
        <v>164</v>
      </c>
      <c r="M4" s="116" t="s">
        <v>165</v>
      </c>
      <c r="N4" s="116" t="s">
        <v>166</v>
      </c>
      <c r="O4" s="116" t="s">
        <v>40</v>
      </c>
    </row>
    <row r="5" spans="1:15" s="113" customFormat="1" ht="17.25">
      <c r="A5" s="117"/>
      <c r="B5" s="118"/>
      <c r="C5" s="119"/>
      <c r="D5" s="118"/>
      <c r="E5" s="119" t="s">
        <v>167</v>
      </c>
      <c r="F5" s="118"/>
      <c r="G5" s="119"/>
      <c r="H5" s="118" t="s">
        <v>168</v>
      </c>
      <c r="I5" s="119" t="s">
        <v>169</v>
      </c>
      <c r="J5" s="118" t="s">
        <v>170</v>
      </c>
      <c r="K5" s="119" t="s">
        <v>171</v>
      </c>
      <c r="L5" s="118" t="s">
        <v>172</v>
      </c>
      <c r="M5" s="119"/>
      <c r="N5" s="119" t="s">
        <v>173</v>
      </c>
      <c r="O5" s="119"/>
    </row>
    <row r="6" spans="1:15" s="113" customFormat="1" ht="17.25">
      <c r="A6" s="117"/>
      <c r="B6" s="118"/>
      <c r="C6" s="119"/>
      <c r="D6" s="118"/>
      <c r="E6" s="119"/>
      <c r="F6" s="118"/>
      <c r="G6" s="119"/>
      <c r="H6" s="118"/>
      <c r="I6" s="120"/>
      <c r="J6" s="119" t="s">
        <v>174</v>
      </c>
      <c r="K6" s="118" t="s">
        <v>175</v>
      </c>
      <c r="L6" s="119" t="s">
        <v>176</v>
      </c>
      <c r="M6" s="121"/>
      <c r="N6" s="119"/>
      <c r="O6" s="119"/>
    </row>
    <row r="7" spans="1:15" s="113" customFormat="1" ht="17.25">
      <c r="A7" s="117"/>
      <c r="B7" s="118"/>
      <c r="C7" s="119"/>
      <c r="D7" s="118" t="s">
        <v>177</v>
      </c>
      <c r="E7" s="119" t="s">
        <v>178</v>
      </c>
      <c r="F7" s="118" t="s">
        <v>179</v>
      </c>
      <c r="G7" s="119" t="s">
        <v>180</v>
      </c>
      <c r="H7" s="118" t="s">
        <v>181</v>
      </c>
      <c r="I7" s="119" t="s">
        <v>182</v>
      </c>
      <c r="J7" s="118" t="s">
        <v>183</v>
      </c>
      <c r="K7" s="119" t="s">
        <v>184</v>
      </c>
      <c r="L7" s="118" t="s">
        <v>185</v>
      </c>
      <c r="M7" s="119" t="s">
        <v>186</v>
      </c>
      <c r="N7" s="119" t="s">
        <v>187</v>
      </c>
      <c r="O7" s="119" t="s">
        <v>188</v>
      </c>
    </row>
    <row r="8" spans="1:15" s="113" customFormat="1" ht="17.25">
      <c r="A8" s="146" t="s">
        <v>39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</row>
    <row r="9" spans="1:16" s="113" customFormat="1" ht="17.25">
      <c r="A9" s="148" t="s">
        <v>40</v>
      </c>
      <c r="B9" s="147"/>
      <c r="C9" s="147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0"/>
      <c r="P9" s="132">
        <f>SUM(O9)</f>
        <v>0</v>
      </c>
    </row>
    <row r="10" spans="1:16" s="161" customFormat="1" ht="17.25">
      <c r="A10" s="156" t="s">
        <v>213</v>
      </c>
      <c r="B10" s="157"/>
      <c r="C10" s="157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9"/>
      <c r="P10" s="160"/>
    </row>
    <row r="11" spans="1:16" s="113" customFormat="1" ht="17.25">
      <c r="A11" s="148" t="s">
        <v>189</v>
      </c>
      <c r="B11" s="147"/>
      <c r="C11" s="151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52"/>
      <c r="P11" s="132"/>
    </row>
    <row r="12" spans="1:16" s="113" customFormat="1" ht="17.25">
      <c r="A12" s="148" t="s">
        <v>131</v>
      </c>
      <c r="B12" s="147"/>
      <c r="C12" s="151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52"/>
      <c r="P12" s="132"/>
    </row>
    <row r="13" spans="1:16" s="161" customFormat="1" ht="17.25">
      <c r="A13" s="156" t="s">
        <v>248</v>
      </c>
      <c r="B13" s="157"/>
      <c r="C13" s="162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63"/>
      <c r="P13" s="160"/>
    </row>
    <row r="14" spans="1:16" s="113" customFormat="1" ht="17.25">
      <c r="A14" s="148" t="s">
        <v>7</v>
      </c>
      <c r="B14" s="153"/>
      <c r="C14" s="153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52"/>
      <c r="P14" s="132"/>
    </row>
    <row r="15" spans="1:16" s="113" customFormat="1" ht="17.25">
      <c r="A15" s="148" t="s">
        <v>8</v>
      </c>
      <c r="B15" s="153"/>
      <c r="C15" s="153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52"/>
      <c r="P15" s="132"/>
    </row>
    <row r="16" spans="1:16" s="161" customFormat="1" ht="17.25">
      <c r="A16" s="156" t="s">
        <v>214</v>
      </c>
      <c r="B16" s="164"/>
      <c r="C16" s="164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63"/>
      <c r="P16" s="160"/>
    </row>
    <row r="17" spans="1:16" s="113" customFormat="1" ht="17.25">
      <c r="A17" s="148" t="s">
        <v>9</v>
      </c>
      <c r="B17" s="153"/>
      <c r="C17" s="153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52"/>
      <c r="P17" s="135">
        <f aca="true" t="shared" si="0" ref="P17:P24">SUM(D17:O17)</f>
        <v>0</v>
      </c>
    </row>
    <row r="18" spans="1:16" s="161" customFormat="1" ht="17.25">
      <c r="A18" s="156" t="s">
        <v>215</v>
      </c>
      <c r="B18" s="164"/>
      <c r="C18" s="164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63"/>
      <c r="P18" s="165"/>
    </row>
    <row r="19" spans="1:16" s="113" customFormat="1" ht="17.25">
      <c r="A19" s="148" t="s">
        <v>10</v>
      </c>
      <c r="B19" s="153"/>
      <c r="C19" s="153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52"/>
      <c r="P19" s="132">
        <f t="shared" si="0"/>
        <v>0</v>
      </c>
    </row>
    <row r="20" spans="1:16" s="113" customFormat="1" ht="17.25">
      <c r="A20" s="148" t="s">
        <v>190</v>
      </c>
      <c r="B20" s="153"/>
      <c r="C20" s="153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52"/>
      <c r="P20" s="135">
        <f t="shared" si="0"/>
        <v>0</v>
      </c>
    </row>
    <row r="21" spans="1:16" s="161" customFormat="1" ht="17.25">
      <c r="A21" s="156" t="s">
        <v>216</v>
      </c>
      <c r="B21" s="164"/>
      <c r="C21" s="164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63"/>
      <c r="P21" s="165"/>
    </row>
    <row r="22" spans="1:16" s="113" customFormat="1" ht="17.25">
      <c r="A22" s="148" t="s">
        <v>191</v>
      </c>
      <c r="B22" s="153"/>
      <c r="C22" s="153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52"/>
      <c r="P22" s="135">
        <v>0</v>
      </c>
    </row>
    <row r="23" spans="1:16" s="113" customFormat="1" ht="17.25">
      <c r="A23" s="148" t="s">
        <v>11</v>
      </c>
      <c r="B23" s="153"/>
      <c r="C23" s="153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52"/>
      <c r="P23" s="135">
        <f t="shared" si="0"/>
        <v>0</v>
      </c>
    </row>
    <row r="24" spans="1:16" s="113" customFormat="1" ht="17.25">
      <c r="A24" s="122" t="s">
        <v>16</v>
      </c>
      <c r="B24" s="144">
        <f aca="true" t="shared" si="1" ref="B24:O24">SUM(B9:B23)</f>
        <v>0</v>
      </c>
      <c r="C24" s="145">
        <f t="shared" si="1"/>
        <v>0</v>
      </c>
      <c r="D24" s="125">
        <f t="shared" si="1"/>
        <v>0</v>
      </c>
      <c r="E24" s="125">
        <f t="shared" si="1"/>
        <v>0</v>
      </c>
      <c r="F24" s="125">
        <f t="shared" si="1"/>
        <v>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5">
        <f t="shared" si="1"/>
        <v>0</v>
      </c>
      <c r="K24" s="125">
        <f t="shared" si="1"/>
        <v>0</v>
      </c>
      <c r="L24" s="125">
        <f t="shared" si="1"/>
        <v>0</v>
      </c>
      <c r="M24" s="125">
        <f t="shared" si="1"/>
        <v>0</v>
      </c>
      <c r="N24" s="125">
        <f t="shared" si="1"/>
        <v>0</v>
      </c>
      <c r="O24" s="126">
        <f t="shared" si="1"/>
        <v>0</v>
      </c>
      <c r="P24" s="132">
        <f t="shared" si="0"/>
        <v>0</v>
      </c>
    </row>
    <row r="25" spans="1:15" s="113" customFormat="1" ht="17.25">
      <c r="A25" s="146" t="s">
        <v>30</v>
      </c>
      <c r="B25" s="147"/>
      <c r="C25" s="147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7"/>
    </row>
    <row r="26" spans="1:15" s="113" customFormat="1" ht="17.25">
      <c r="A26" s="148" t="s">
        <v>31</v>
      </c>
      <c r="B26" s="147"/>
      <c r="C26" s="15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7"/>
    </row>
    <row r="27" spans="1:15" s="113" customFormat="1" ht="17.25">
      <c r="A27" s="148" t="s">
        <v>132</v>
      </c>
      <c r="B27" s="147"/>
      <c r="C27" s="15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7"/>
    </row>
    <row r="28" spans="1:15" s="113" customFormat="1" ht="17.25">
      <c r="A28" s="148" t="s">
        <v>33</v>
      </c>
      <c r="B28" s="147"/>
      <c r="C28" s="15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7" t="s">
        <v>119</v>
      </c>
    </row>
    <row r="29" spans="1:15" s="113" customFormat="1" ht="17.25">
      <c r="A29" s="148" t="s">
        <v>35</v>
      </c>
      <c r="B29" s="153"/>
      <c r="C29" s="15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7"/>
    </row>
    <row r="30" spans="1:15" s="113" customFormat="1" ht="17.25">
      <c r="A30" s="148" t="s">
        <v>192</v>
      </c>
      <c r="B30" s="147"/>
      <c r="C30" s="153"/>
      <c r="D30" s="128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7"/>
    </row>
    <row r="31" spans="1:15" s="113" customFormat="1" ht="17.25">
      <c r="A31" s="148" t="s">
        <v>193</v>
      </c>
      <c r="B31" s="147"/>
      <c r="C31" s="153"/>
      <c r="D31" s="123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</row>
    <row r="32" spans="1:15" s="113" customFormat="1" ht="17.25">
      <c r="A32" s="148" t="s">
        <v>194</v>
      </c>
      <c r="B32" s="147"/>
      <c r="C32" s="153"/>
      <c r="D32" s="123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</row>
    <row r="33" spans="1:15" s="113" customFormat="1" ht="18" thickBot="1">
      <c r="A33" s="124" t="s">
        <v>16</v>
      </c>
      <c r="B33" s="129"/>
      <c r="C33" s="129"/>
      <c r="D33" s="130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</row>
    <row r="34" spans="1:15" s="113" customFormat="1" ht="18.75" thickBot="1" thickTop="1">
      <c r="A34" s="254" t="s">
        <v>195</v>
      </c>
      <c r="B34" s="255"/>
      <c r="C34" s="131">
        <f>C33-C24</f>
        <v>0</v>
      </c>
      <c r="D34" s="123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</row>
    <row r="35" spans="1:15" s="113" customFormat="1" ht="18" thickTop="1">
      <c r="A35" s="142"/>
      <c r="B35" s="142"/>
      <c r="C35" s="143"/>
      <c r="D35" s="123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="112" customFormat="1" ht="17.25"/>
    <row r="37" s="112" customFormat="1" ht="17.25"/>
    <row r="38" s="112" customFormat="1" ht="17.25"/>
    <row r="39" s="112" customFormat="1" ht="17.25"/>
    <row r="40" s="112" customFormat="1" ht="17.25"/>
    <row r="41" s="112" customFormat="1" ht="17.25"/>
    <row r="42" s="112" customFormat="1" ht="17.25"/>
    <row r="43" s="112" customFormat="1" ht="17.25"/>
    <row r="44" s="112" customFormat="1" ht="17.25"/>
    <row r="45" s="112" customFormat="1" ht="17.25"/>
    <row r="46" s="112" customFormat="1" ht="17.25"/>
    <row r="47" s="112" customFormat="1" ht="17.25"/>
    <row r="48" s="112" customFormat="1" ht="17.25"/>
    <row r="49" s="112" customFormat="1" ht="17.25"/>
    <row r="50" s="112" customFormat="1" ht="17.25"/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" top="0.2755905511811024" bottom="0.16" header="0.2362204724409449" footer="0.1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2015-05-11T08:36:42Z</cp:lastPrinted>
  <dcterms:created xsi:type="dcterms:W3CDTF">2004-06-11T15:17:09Z</dcterms:created>
  <dcterms:modified xsi:type="dcterms:W3CDTF">2015-05-11T08:41:52Z</dcterms:modified>
  <cp:category/>
  <cp:version/>
  <cp:contentType/>
  <cp:contentStatus/>
</cp:coreProperties>
</file>