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0" yWindow="255" windowWidth="15480" windowHeight="8130" tabRatio="567"/>
  </bookViews>
  <sheets>
    <sheet name="ยุทธศาสตร์1" sheetId="5" r:id="rId1"/>
    <sheet name="ยุทธศาสตร์(2)" sheetId="13" r:id="rId2"/>
    <sheet name="ยุทธศาสตร์(3)" sheetId="14" r:id="rId3"/>
    <sheet name="ยุทธศาสตร์(4)" sheetId="15" r:id="rId4"/>
    <sheet name="ยุทธศาสตร์(5)" sheetId="16" r:id="rId5"/>
    <sheet name="ยุทธศาสตร์(6)" sheetId="17" r:id="rId6"/>
    <sheet name="บัญชีสรุป" sheetId="1" r:id="rId7"/>
  </sheets>
  <definedNames>
    <definedName name="_xlnm.Print_Area" localSheetId="5">'ยุทธศาสตร์(6)'!$A$1:$O$144</definedName>
    <definedName name="_xlnm.Print_Titles" localSheetId="6">บัญชีสรุป!$5:$7</definedName>
  </definedNames>
  <calcPr calcId="125725"/>
</workbook>
</file>

<file path=xl/calcChain.xml><?xml version="1.0" encoding="utf-8"?>
<calcChain xmlns="http://schemas.openxmlformats.org/spreadsheetml/2006/main">
  <c r="R66" i="16"/>
  <c r="P66"/>
  <c r="N66"/>
  <c r="R41"/>
  <c r="P41"/>
  <c r="N41"/>
  <c r="R90" i="15"/>
  <c r="P90"/>
  <c r="N90"/>
  <c r="R65"/>
  <c r="P65"/>
  <c r="N65"/>
  <c r="R8"/>
  <c r="P8"/>
  <c r="N8"/>
  <c r="R532" i="14"/>
  <c r="P532"/>
  <c r="N532"/>
  <c r="R481"/>
  <c r="P481"/>
  <c r="N481"/>
  <c r="R8"/>
  <c r="P8"/>
  <c r="N8"/>
  <c r="N81" i="13"/>
  <c r="P81"/>
  <c r="R81"/>
  <c r="N8"/>
  <c r="P8"/>
  <c r="R8"/>
  <c r="R133"/>
  <c r="P133"/>
  <c r="N133"/>
  <c r="R107"/>
  <c r="P107"/>
  <c r="N107"/>
  <c r="E44" i="1"/>
  <c r="C44"/>
  <c r="E82"/>
  <c r="E86" s="1"/>
  <c r="C82"/>
  <c r="C86" s="1"/>
  <c r="N426" i="5"/>
  <c r="C20" i="1" s="1"/>
  <c r="N133" i="5"/>
  <c r="C17" i="1" s="1"/>
  <c r="E49"/>
  <c r="E77"/>
  <c r="C75"/>
  <c r="E73"/>
  <c r="C73"/>
  <c r="B65"/>
  <c r="H65" s="1"/>
  <c r="E56"/>
  <c r="E60"/>
  <c r="C60"/>
  <c r="G64"/>
  <c r="E64"/>
  <c r="C65"/>
  <c r="I65" s="1"/>
  <c r="G69"/>
  <c r="E69"/>
  <c r="G62"/>
  <c r="E62"/>
  <c r="G60"/>
  <c r="G56"/>
  <c r="C56"/>
  <c r="C54"/>
  <c r="E47"/>
  <c r="G44"/>
  <c r="G9"/>
  <c r="N8" i="5"/>
  <c r="C9" i="1" s="1"/>
  <c r="E39"/>
  <c r="C39"/>
  <c r="C34"/>
  <c r="E34"/>
  <c r="G47"/>
  <c r="F82"/>
  <c r="F86" s="1"/>
  <c r="D82"/>
  <c r="D86" s="1"/>
  <c r="B82"/>
  <c r="B86" s="1"/>
  <c r="F77"/>
  <c r="D77"/>
  <c r="B77"/>
  <c r="F75"/>
  <c r="D75"/>
  <c r="B75"/>
  <c r="F73"/>
  <c r="D73"/>
  <c r="B73"/>
  <c r="F69"/>
  <c r="D69"/>
  <c r="B69"/>
  <c r="F67"/>
  <c r="D67"/>
  <c r="B67"/>
  <c r="F64"/>
  <c r="D64"/>
  <c r="B64"/>
  <c r="F62"/>
  <c r="D62"/>
  <c r="B62"/>
  <c r="F60"/>
  <c r="D60"/>
  <c r="B60"/>
  <c r="F56"/>
  <c r="D56"/>
  <c r="B56"/>
  <c r="F54"/>
  <c r="D54"/>
  <c r="B54"/>
  <c r="F49"/>
  <c r="D49"/>
  <c r="B49"/>
  <c r="F47"/>
  <c r="D47"/>
  <c r="B47"/>
  <c r="F44"/>
  <c r="D44"/>
  <c r="B44"/>
  <c r="F39"/>
  <c r="D39"/>
  <c r="B39"/>
  <c r="F37"/>
  <c r="D37"/>
  <c r="B37"/>
  <c r="F35"/>
  <c r="D35"/>
  <c r="B35"/>
  <c r="F34"/>
  <c r="D34"/>
  <c r="B34"/>
  <c r="F27"/>
  <c r="D27"/>
  <c r="B27"/>
  <c r="F30"/>
  <c r="D30"/>
  <c r="B30"/>
  <c r="F24"/>
  <c r="D24"/>
  <c r="B24"/>
  <c r="F22"/>
  <c r="D22"/>
  <c r="B22"/>
  <c r="F20"/>
  <c r="D20"/>
  <c r="B20"/>
  <c r="F17"/>
  <c r="D17"/>
  <c r="B17"/>
  <c r="F14"/>
  <c r="D14"/>
  <c r="B14"/>
  <c r="F13"/>
  <c r="D13"/>
  <c r="B13"/>
  <c r="F11"/>
  <c r="D11"/>
  <c r="B11"/>
  <c r="F9"/>
  <c r="D9"/>
  <c r="B9"/>
  <c r="G82"/>
  <c r="G77"/>
  <c r="C77"/>
  <c r="G75"/>
  <c r="E75"/>
  <c r="G73"/>
  <c r="G67"/>
  <c r="E67"/>
  <c r="C62"/>
  <c r="G54"/>
  <c r="E54"/>
  <c r="G49"/>
  <c r="C49"/>
  <c r="C47"/>
  <c r="G39"/>
  <c r="G37"/>
  <c r="E37"/>
  <c r="G35"/>
  <c r="E35"/>
  <c r="G30"/>
  <c r="E30"/>
  <c r="N558" i="5"/>
  <c r="C30" i="1" s="1"/>
  <c r="G27"/>
  <c r="E27"/>
  <c r="N497" i="5"/>
  <c r="C27" i="1" s="1"/>
  <c r="G34"/>
  <c r="E24"/>
  <c r="N475" i="5"/>
  <c r="C24" i="1" s="1"/>
  <c r="G22"/>
  <c r="E22"/>
  <c r="N456" i="5"/>
  <c r="C22" i="1" s="1"/>
  <c r="G20"/>
  <c r="E20"/>
  <c r="G17"/>
  <c r="E17"/>
  <c r="G14"/>
  <c r="E14"/>
  <c r="N117" i="5"/>
  <c r="C14" i="1" s="1"/>
  <c r="G13"/>
  <c r="E13"/>
  <c r="N92" i="5"/>
  <c r="C13" i="1" s="1"/>
  <c r="G11"/>
  <c r="E11"/>
  <c r="N45" i="5"/>
  <c r="C11" i="1" s="1"/>
  <c r="E9"/>
  <c r="C64"/>
  <c r="C69"/>
  <c r="C37"/>
  <c r="C35"/>
  <c r="C67" l="1"/>
  <c r="H44"/>
  <c r="E42"/>
  <c r="E79"/>
  <c r="H73"/>
  <c r="F79"/>
  <c r="H77"/>
  <c r="D79"/>
  <c r="H75"/>
  <c r="I75"/>
  <c r="H79"/>
  <c r="C79"/>
  <c r="I73"/>
  <c r="G79"/>
  <c r="I77"/>
  <c r="B79"/>
  <c r="H34"/>
  <c r="F42"/>
  <c r="H37"/>
  <c r="H82"/>
  <c r="H86" s="1"/>
  <c r="I35"/>
  <c r="D42"/>
  <c r="H35"/>
  <c r="H39"/>
  <c r="I11"/>
  <c r="I17"/>
  <c r="I20"/>
  <c r="D32"/>
  <c r="H11"/>
  <c r="H14"/>
  <c r="H20"/>
  <c r="I30"/>
  <c r="H27"/>
  <c r="H9"/>
  <c r="F32"/>
  <c r="H13"/>
  <c r="H17"/>
  <c r="H30"/>
  <c r="I9"/>
  <c r="I13"/>
  <c r="I27"/>
  <c r="G24"/>
  <c r="I24" s="1"/>
  <c r="H24"/>
  <c r="H22"/>
  <c r="B32"/>
  <c r="C32"/>
  <c r="I14"/>
  <c r="G86"/>
  <c r="I82"/>
  <c r="I86" s="1"/>
  <c r="H49"/>
  <c r="F51"/>
  <c r="D51"/>
  <c r="G51"/>
  <c r="I47"/>
  <c r="E51"/>
  <c r="I49"/>
  <c r="H47"/>
  <c r="E32"/>
  <c r="I22"/>
  <c r="G32"/>
  <c r="C42"/>
  <c r="I34"/>
  <c r="I37"/>
  <c r="I39"/>
  <c r="G42"/>
  <c r="B42"/>
  <c r="D70"/>
  <c r="H56"/>
  <c r="H62"/>
  <c r="H69"/>
  <c r="I56"/>
  <c r="I60"/>
  <c r="I67"/>
  <c r="H54"/>
  <c r="F70"/>
  <c r="H60"/>
  <c r="H64"/>
  <c r="H67"/>
  <c r="E70"/>
  <c r="I69"/>
  <c r="I64"/>
  <c r="C70"/>
  <c r="G70"/>
  <c r="I62"/>
  <c r="B51"/>
  <c r="I54"/>
  <c r="B70"/>
  <c r="I44"/>
  <c r="C51"/>
  <c r="B87" l="1"/>
  <c r="D87"/>
  <c r="I79"/>
  <c r="I42"/>
  <c r="H42"/>
  <c r="C87"/>
  <c r="H32"/>
  <c r="I32"/>
  <c r="F87"/>
  <c r="G87"/>
  <c r="H51"/>
  <c r="I51"/>
  <c r="E87"/>
  <c r="H70"/>
  <c r="I70"/>
  <c r="H87" l="1"/>
  <c r="I87"/>
</calcChain>
</file>

<file path=xl/sharedStrings.xml><?xml version="1.0" encoding="utf-8"?>
<sst xmlns="http://schemas.openxmlformats.org/spreadsheetml/2006/main" count="6594" uniqueCount="2812">
  <si>
    <t>ยุทธศาสตร์ที่  6  ยุทธศาสตร์การพัฒนาส่งเสริมความปลอดภัยในชีวิตและทรัพย์สินของประชาชน</t>
  </si>
  <si>
    <t xml:space="preserve">6.1  แนวทางการพัฒนาส่งเสริมให้ประชาชนในท้องถิ่นมีส่วนร่วมในการแก้ไขป้องกัน การดูแลรักษาความปลอดภัยในชีวิตและทรัพย์สิน </t>
  </si>
  <si>
    <t>1.7  แนวทางการพัฒนาและส่งเสริมการกีฬา และการนันทนาการ ให้ประชาชนมีสุขภาพแข็งแรง</t>
  </si>
  <si>
    <t>งบประมาณและที่มา</t>
  </si>
  <si>
    <t>2.4  แนวทางการพัฒนาส่งเสริมสนับสนุนการประกอบอาชีพที่มั่นคง และมีรายได้เพิ่มขึ้นตามกระบวนการเรียนรู้หลักปรัชญาของเศรษฐกิจพอเพียง</t>
  </si>
  <si>
    <t xml:space="preserve">  5.2  แนวทางการพัฒนาสร้างจิตสำนึก และส่งเสริมการมีส่วนร่วมของ</t>
  </si>
  <si>
    <t>ประชาชน และทุกภาคส่วนในการจัดการทรัพยากรธรรมชาติ</t>
  </si>
  <si>
    <t xml:space="preserve">  5.3  แนวทางการพัฒนาจัดระบบการจัดการน้ำเสีย และการจัดการขยะ</t>
  </si>
  <si>
    <t>ในครัวเรือนและชุมชน</t>
  </si>
  <si>
    <t>6)  ยุทธศาสตร์การพัฒนาส่งเสริมความปลอดภัยในชีวิตและทรัพย์สิน</t>
  </si>
  <si>
    <t>ของประชาชน</t>
  </si>
  <si>
    <t xml:space="preserve">  6.1  แนวทางการพัฒนาส่งเสริมให้ประชาชนในท้องถิ่นมีส่วนร่วมใน</t>
  </si>
  <si>
    <t>การแก้ไขป้องกัน การดูแลรักษาความปลอดภัยในชีวิตและทรัพย์สิน</t>
  </si>
  <si>
    <t>และบรรเทาสาธารณภัยต่างๆ โดยส่งเสริมด้านการให้ความรู้ การอบรม</t>
  </si>
  <si>
    <t>ให้ประชาชนในท้องถิ่นอาสาสมัครป้องกันและบรรเทาสาธารณภัย</t>
  </si>
  <si>
    <t>ยุทธศาสตร์</t>
  </si>
  <si>
    <t>งบประมาณ</t>
  </si>
  <si>
    <t>(บาท)</t>
  </si>
  <si>
    <t>รวม  3  ปี</t>
  </si>
  <si>
    <t>จำนวน</t>
  </si>
  <si>
    <t>โครงการ</t>
  </si>
  <si>
    <t>รวม</t>
  </si>
  <si>
    <t>ยุทธศาสตร์ที่  2  ยุทธศาสตร์การพัฒนาเศรษฐกิจ</t>
  </si>
  <si>
    <t xml:space="preserve">  1.10  แนวทางการพัฒนาระบบการให้บริการสาธารณสุข การป้องกัน</t>
  </si>
  <si>
    <t>ระงับ ควบคุมโรคติดต่อและไม่ติดต่อ</t>
  </si>
  <si>
    <t>4.4  แนวทางการพัฒนาปรับปรุงสถานที่ การปฏิบัติงาน และการจัดหาเครื่องมือ เครื่องใช้การปฏิบัติงานให้เพียงพอ และมีประสิทธิภาพ</t>
  </si>
  <si>
    <t>1.5  แนวทางการพัฒนาคุณภาพการศึกษาในระบบและนอกระบบให้ได้มาตรฐานการศึกษา และสนับสนุนให้ประชาชนได้รับการศึกษาขั้นพื้นฐาน อย่างทั่วถึงและมีคุณภาพ</t>
  </si>
  <si>
    <t>1.4  แนวทางการพัฒนาระบบเศรษฐกิจชุมชนให้มีการกระจายตัวอย่างทั่วถึงและเพิ่มรายได้แก่ประชาชนส่งเสริมอาชีพตามแนวพระราชดำริเศรษฐกิจพอเพียง</t>
  </si>
  <si>
    <t>5.3  แนวทางการพัฒนาจัดระบบการจัดการน้ำเสีย และการจัดการขยะในครัวเรือนและชุมชน</t>
  </si>
  <si>
    <t>2.2  แนวทางการพัฒนาส่งเสริมและสนับสนุนการเกษตรแบบยั่งยืน โดยการใช้ปุ๋ยอินทรีย์ แบบชีวภาพและการเกษตรที่ปลอดภัยจากสารพิษ</t>
  </si>
  <si>
    <t>1.3  แนวทางการพัฒนาการป้องกันและแก้ไขปัญหายาเสพติด</t>
  </si>
  <si>
    <t>1) ยุทธศาสตร์การพัฒนาคนและสังคม</t>
  </si>
  <si>
    <t>2) ยุทธศาสตร์การพัฒนาด้านเศรษฐกิจ</t>
  </si>
  <si>
    <t>3)  ยุทธศาสตร์การพัฒนาด้านโครงสร้างพื้นฐาน</t>
  </si>
  <si>
    <t>4)  ยุทธศาสตร์การพัฒนาด้านการเมืองการบริหาร</t>
  </si>
  <si>
    <t>4.2  แนวทางการพัฒนาส่งเสริมการมีส่วนร่วมในการบริหารราชการส่วนท้องถิ่น</t>
  </si>
  <si>
    <t xml:space="preserve">  1.4  แนวทางการพัฒนาระบบเศรษฐกิจชุมชน  ให้มีการกระจายตัว</t>
  </si>
  <si>
    <t xml:space="preserve">  1.5  แนวทางการพัฒนาคุณภาพ การศึกษาในระบบและนอกระบบ</t>
  </si>
  <si>
    <t xml:space="preserve">  1.6  แนวทางการพัฒนาอนุรักษ์ ฟื้นฟู ศาสนา ศิลปวัฒนธรรม</t>
  </si>
  <si>
    <t>ประเพณี และภูมิปัญญาท้องถิ่น</t>
  </si>
  <si>
    <t xml:space="preserve">  1.7  แนวทางการพัฒนาและส่งเสริมการกีฬา และการนันทนาการ</t>
  </si>
  <si>
    <t xml:space="preserve"> ให้ประชาชนมีสุขภาพแข็งแรง</t>
  </si>
  <si>
    <t xml:space="preserve">  1.8 แนวทางการพัฒนาสนับสนุนงบประมาณในการควบคุมโรคให้</t>
  </si>
  <si>
    <t xml:space="preserve">  1.9  แนวทางการพัฒนาส่งเสริมการจัดสวัสดิการ คุ้มครองเด็กและ</t>
  </si>
  <si>
    <t>เยาวชน และการให้การสงเคราะห์ผู้สูงอายุ เด็กและผู้ด้อยโอกาสทาง</t>
  </si>
  <si>
    <t>สังคม</t>
  </si>
  <si>
    <t xml:space="preserve">  1.1  แนวทางการพัฒนาส่งเสริมคุณภาพชีวิตความเป็นอยู่ของ</t>
  </si>
  <si>
    <t>ประชาชนให้มีคุณภาพชีวิตที่ดี</t>
  </si>
  <si>
    <t xml:space="preserve">  1.2  แนวทางการพัฒนาศักยภาพ คน ครอบครัว และชุมชนให้เข้มแข็ง</t>
  </si>
  <si>
    <t>และสามารถพึ่งพาตนเองได้</t>
  </si>
  <si>
    <t>อย่างทั่วถึงและเพิ่มรายได้แก่ประชาชน ส่งเสริมอาชีพตามแนวพระราช</t>
  </si>
  <si>
    <t>ดำริเศรษฐกิจพอเพียง</t>
  </si>
  <si>
    <t xml:space="preserve"> ให้ได้มาตรฐานการศึกษา และสนับสนุนให้ประชาชนได้รับการศึกษา</t>
  </si>
  <si>
    <t>ขั้นพื้นฐาน อย่างทั่วถึงและมีคุณภาพ</t>
  </si>
  <si>
    <t>กับสถานีอนามัยตำบลหินเหล็กไฟ ตลอดจนการร่วมออกปฏิบัติงาน</t>
  </si>
  <si>
    <t>กับสถานีอนามัย</t>
  </si>
  <si>
    <t>3.1  แนวทางการพัฒนาเส้นทางคมนาคม ให้สามารถใช้ในการสัญจร ไป-มา อย่างสะดวก รวดเร็ว และปรับปรุงเส้นทางคมนาคมให้แหล่งชุมชนให้ได้มาตรฐานมั่นคง</t>
  </si>
  <si>
    <t>พอเพียง</t>
  </si>
  <si>
    <t>ยุทธศาสตร์ที่  4  ยุทธศาสตร์การพัฒนาด้านการเมืองการบริหาร</t>
  </si>
  <si>
    <t>4.1  แนวทางการพัฒนาความรู้ ความสามารถ สมรรถนะของบุคลากร และองค์กรให้อยู่ในระดับมาตรฐานที่มีประสิทธิภาพ</t>
  </si>
  <si>
    <t>และบรรเทาสาธารณภัยต่างๆ โดยส่งเสริมด้านการให้ความรู้ การอบรม ให้ประชาชนในท้องถิ่นอาสาสมัครป้องกันและบรรเทาสาธารณภัย</t>
  </si>
  <si>
    <t>1.6  แนวทางการพัฒนาอนุรักษ์ ฟื้นฟู ศาสนา ศิลปวัฒนธรรม ประเพณี และภูมิปัญญาท้องถิ่น</t>
  </si>
  <si>
    <t>1.9  แนวทางการพัฒนาส่งเสริมการจัดสวัสดิการ คุ้มครองเด็กและเยาวชน และการให้การสงเคราะห์ผู้สูงอายุ เด็กและผู้ด้อยโอกาสทางสังคม</t>
  </si>
  <si>
    <t>1.10  แนวทางการพัฒนาระบบการให้บริการสาธารณสุข การป้องกัน ระงับ  ควบคุมโรคติดต่อและไม่ติดต่อ</t>
  </si>
  <si>
    <t>5.1  แนวทางการพัฒนาอนุรักษ์ ฟื้นฟู ทรัพยากรธรรมชาติและสิ่งแวดล้อม และใช้ประโยชน์ให้เหมาะสมกับสภาพพื้นที่</t>
  </si>
  <si>
    <t>1.8  แนวทางการพัฒนาสนับสนุนงบประมาณในการควบคุมโรคให้กับสถานีอนามัยตำบลหินเหล็กไฟตลอดจนการร่วมออกปฏิบัติงานกับสถานีอนามัย</t>
  </si>
  <si>
    <t xml:space="preserve">  1.3  แนวทางการพัฒนาการป้องกันและแก้ไขปัญหายาเสพติด</t>
  </si>
  <si>
    <t xml:space="preserve">  2.2  แนวทางการพัฒนาส่งเสริมและสนับสนุนการเกษตรแบบยั่งยืน</t>
  </si>
  <si>
    <t>โดยการใช้ปุ๋ยอินทรีย์ แบบชีวภาพและการเกษตรที่ปลอดภัยจากสารพิษ</t>
  </si>
  <si>
    <t xml:space="preserve">  2.3  แนวทางการพัฒนาด้านการให้ความรู้ การถ่ายทอดเทคโนโลยี</t>
  </si>
  <si>
    <t>การแก้ไขปัญหาโรคระบาด ผลผลิตทางการเกษตร</t>
  </si>
  <si>
    <t xml:space="preserve">  2.4  แนวทางการพัฒนาส่งเสริมสนับสนุนการประกอบอาชีพที่มั่นคง</t>
  </si>
  <si>
    <t xml:space="preserve"> และมีรายได้เพิ่มขึ้นตามกระบวนการเรียนรู้ หลักปรัชญาของเศรษฐกิจ</t>
  </si>
  <si>
    <t xml:space="preserve">   3.1  แนวทางการพัฒนาเส้นทางคมนาคม ให้สามารถใช้ในการสัญจร</t>
  </si>
  <si>
    <t>ไป-มา อย่างสะดวกรวดเร็ว และปรับปรุงเส้นทางคมนาคมให้แหล่ง</t>
  </si>
  <si>
    <t>ชุมชน ให้ได้มาตรฐานมั่นคงถาวร</t>
  </si>
  <si>
    <t xml:space="preserve">  3.2  แนวทางการพัฒนาปรับปรุงระบบสาธารณูปโภค สาธารณูปการ</t>
  </si>
  <si>
    <t>การขยายเขตให้บริการ ไฟฟ้าประปา</t>
  </si>
  <si>
    <t xml:space="preserve">  3.3  แนวทางการพัฒนาปรับปรุง แหล่งน้ำเพื่อการเกษตรและการ</t>
  </si>
  <si>
    <t>อุปโภค บริโภค และให้สอดคล้อง กับแผนการป้องกันอุทกภัย</t>
  </si>
  <si>
    <t xml:space="preserve">  4.1  แนวทางการพัฒนาความรู้ ความสามารถ สมรรถนะของบุคลากร</t>
  </si>
  <si>
    <t>และองค์กรให้อยู่ในระดับมาตรฐานที่มีประสิทธิภาพ</t>
  </si>
  <si>
    <t xml:space="preserve">  4.2  แนวทางการพัฒนาส่งเสริมการมีส่วนร่วมในการบริหารราชการ</t>
  </si>
  <si>
    <t>ส่วนท้องถิ่น</t>
  </si>
  <si>
    <t xml:space="preserve">  4.3  แนวทางการพัฒนาส่งเสริมการให้ความรู้ ด้านการเมืองแก่บุคลากร</t>
  </si>
  <si>
    <t>และผู้นำท้องถิ่นทุกรูปแบบ</t>
  </si>
  <si>
    <t xml:space="preserve">  4.4  แนวทางการพัฒนาปรับปรุงสถานที่ การปฏิบัติงาน และการจัดหา</t>
  </si>
  <si>
    <t>เครื่องมือ เครื่องใช้ในการปฏิบัติงานให้เพียงพอ และมีประสิทธิภาพ</t>
  </si>
  <si>
    <t xml:space="preserve">  4.5  แนวทางการพัฒนาการจัดเก็บรายได้ของ อบต. ให้มีประสิทธิภาพ</t>
  </si>
  <si>
    <t>และเป็นธรรม</t>
  </si>
  <si>
    <t xml:space="preserve">  4.7  แนวทางการพัฒนาปรับปรุงโครงสร้างระบบและกระบวนการ</t>
  </si>
  <si>
    <t>ทำงานให้ทันสมัย</t>
  </si>
  <si>
    <t xml:space="preserve">  4.8  แนวทางการพัฒนาเสริมสร้างความพึงพอใจและความมั่นใจให้แก่</t>
  </si>
  <si>
    <t>ประชาชนผู้มารับบริการ</t>
  </si>
  <si>
    <t xml:space="preserve">  4.9  แนวทางการพัฒนาระบบสารสนเทศ เพื่อบริการประชาชน</t>
  </si>
  <si>
    <t>5)  ยุทธศาสตร์การพัฒนาด้านทรัพยากรธรรมชาติและสิ่งแวดล้อม</t>
  </si>
  <si>
    <t>ยุทธศาสตร์ที่  3  ยุทธศาสตร์การพัฒนาด้านโครงสร้างพื้นฐาน</t>
  </si>
  <si>
    <t xml:space="preserve">  5.1  แนวทางการพัฒนาอนุรักษ์ ฟื้นฟู ทรัพยากรธรรมชาติ</t>
  </si>
  <si>
    <t>และสิ่งแวดล้อม และใช้ประโยชน์ให้เหมาะสมกับสภาพพื้นที่</t>
  </si>
  <si>
    <t>3.2  แนวทางการพัฒนาปรับปรุงระบบสาธารณูปโภค สาธารณูปการ การขยายเขตให้บริการ ไฟฟ้า ประปา</t>
  </si>
  <si>
    <t>3.3  แนวทางการพัฒนาปรับปรุง แหล่งน้ำเพื่อการเกษตร และการอุปโภค บริโภค และให้สอดคล้องกับแผนการป้องกันอุทกภัย</t>
  </si>
  <si>
    <t>รวมทั้งสิ้น</t>
  </si>
  <si>
    <t>ที่</t>
  </si>
  <si>
    <t>วัตถุประสงค์</t>
  </si>
  <si>
    <t>เป้าหมาย</t>
  </si>
  <si>
    <t>(ผลผลิตของโครงการ)</t>
  </si>
  <si>
    <t>ผลลัพธ์ที่คาดว่า</t>
  </si>
  <si>
    <t>จะได้รับ</t>
  </si>
  <si>
    <t>หน่วยงานที่</t>
  </si>
  <si>
    <t>รับผิดชอบ</t>
  </si>
  <si>
    <t>องค์การบริหารส่วนตำบลหินเหล็กไฟ</t>
  </si>
  <si>
    <t>หน่วยงาน</t>
  </si>
  <si>
    <t>ที่รับผิดชอบ</t>
  </si>
  <si>
    <t>2.3  แนวทางการพัฒนาด้านการให้ความรู้ การถ่ายทอดเทคโยโลยี การแก้ไขปัญหาโรคระบาด ผลการผลิตทางการเกษตร</t>
  </si>
  <si>
    <t>ปี 2557</t>
  </si>
  <si>
    <t>ปี 2558</t>
  </si>
  <si>
    <t>ปี  2559</t>
  </si>
  <si>
    <t xml:space="preserve"> </t>
  </si>
  <si>
    <t xml:space="preserve">                 งบประมาณและที่มา</t>
  </si>
  <si>
    <t>5.2  แนวทางการพัฒนาสร้างจิตสำนึก และส่งเสริมการมีส่วนร่วมของประชาชน และทุกภาคส่วนในการจัดการทรัพยากรธรรมชาติ</t>
  </si>
  <si>
    <t xml:space="preserve">                                                                                                    องค์การบริหารส่วนตำบลหินเหล็กไฟ</t>
  </si>
  <si>
    <t xml:space="preserve">                                                                                                    รายละเอียดโครงการพัฒนา</t>
  </si>
  <si>
    <t xml:space="preserve">                                                                                           แผนพัฒนาสามปี (พ.ศ. 2558 - พ.ศ. 2560)</t>
  </si>
  <si>
    <t xml:space="preserve">  4.3  แนวทางการพัฒนาส่งเสริมการให้ความรู้ ด้านการเมืองแก่บุคลากรและผู้นำท้องถิ่นทุกรูปแบบ</t>
  </si>
  <si>
    <t>ตัวชี้วัด</t>
  </si>
  <si>
    <t>(KPI)</t>
  </si>
  <si>
    <t>รายละเอียดโครงการพัฒนา</t>
  </si>
  <si>
    <t>ยุทธศาสตร์จังหวัดที่  1 เสริมสร้างความมั่นคงและสังคมคุณภาพตามวิธีภูมิปัญญาไทย</t>
  </si>
  <si>
    <t>ยุทธศาสตร์การพัฒนาของ อปท.ในเขตจังหวัดที่ 1 พัฒนาด้านการศึกษาและคุณภาพชีวิต</t>
  </si>
  <si>
    <t>ยุทธศาสตร์จังหวัดที่ 2 เพิ่มขีดความสามารถในการแข่งขันในด้านการผลิต และแปรรูปสัปปะรด มะพร้าว และสินค้าเกษตรสู่ตลาดโลก</t>
  </si>
  <si>
    <t>ยุทธศาสตร์การพัฒนาของ อปท.ในเขตจังหวัดที่ 2 พัฒนาด้านส่งเสริมรายได้และการผลิต</t>
  </si>
  <si>
    <t>ยุทธศาสตร์จังหวัดที่ 3 เสริมสร้างความโดดเด่นบนพื้นฐานเอกลักษณ์ของจังหวัด</t>
  </si>
  <si>
    <t>ยุทธศาสตร์จังหวัดที่ 4 เสริมสร้างระบบสนับสนุนการบริหารเศรษฐกิจ การค้า การลงทุนที่สร้างสรรค์เข้าสู่ประชาคมอาเซียนและนานาชาติ</t>
  </si>
  <si>
    <t>ยุทธศาสตร์ที่  5  ยุทธศาสตร์การพัฒนาด้านการเมืองการบริหาร</t>
  </si>
  <si>
    <t>ยุทธศาสตร์จังหวัดที่ 5 เสริมสร้างประสิทธิภาพในการบริหารจัดการทรัพยากรธรรมชาติและสิ่งแวดล้อมที่สมดุล</t>
  </si>
  <si>
    <t>ยุทธศาสตร์ที่ 1 การพัฒนาด้านคนและสังคม</t>
  </si>
  <si>
    <t>แผนพัฒนาสามปี (พ.ศ.2559-2561)</t>
  </si>
  <si>
    <t>1.1  แนวทางการพัฒนาส่งเสริมคุณภาพชีวิตความเป็นอยู่ของประชาชนให้มีคุณภาพชีวิตที่ดี</t>
  </si>
  <si>
    <t>1.2  แนวทางการพัฒนาศักยภาพ คน ครอบครัว และชุมชนให้เข้มแข็ง และสามารถพึ่งพาตนเองได้</t>
  </si>
  <si>
    <t xml:space="preserve">              บัญชีสรุปโครงการพัฒนา</t>
  </si>
  <si>
    <t>ยุทธศาสตร์การพัฒนาของ อปท.ในเขตจังหวัดที่ 6 พัฒนาเส้นทางคมนาคมแหล่งน้ำและสาธารณูปโภค</t>
  </si>
  <si>
    <t>ยุทธศาสตร์การพัฒนาของ อปท.ในเขตจังหวัดที่ 5 พัฒนาระบบบริหารงานให้มีความเป็นเลิศ</t>
  </si>
  <si>
    <t>ยุทธศาสตร์การพัฒนาของ อปท.ในเขตจังหวัดที่ 4 การบริหารจัดการทรัพยากรธรรมชาติและสิ่งแวดล้อม</t>
  </si>
  <si>
    <t>ยุทธศาสตร์การพัฒนาของ อปท.ในเขตจังหวัดที่ 3 พัฒนาด้านสังคมการศึกษาและคุณภาพชีวิต</t>
  </si>
  <si>
    <t>ยุทธศาสตร์จังหวัดที่ 1 เสริมสร้างความมั่นคงและสังคมคุณภาพตามวิถีภูมิปัญญาไทย</t>
  </si>
  <si>
    <t>4.5  แนวทางการพัฒนาการจัดเก็บรายได้ของ อบต. ให้มีประสิทธิภาพ และเป็นธรรม</t>
  </si>
  <si>
    <t>เพื่อใช้จ่ายในการจัดฝึกอบรม</t>
  </si>
  <si>
    <t xml:space="preserve">มีจำนวน  อปพร. </t>
  </si>
  <si>
    <t>เพิ่มขึ้น 50 นาย</t>
  </si>
  <si>
    <t>(งบ อบต.)</t>
  </si>
  <si>
    <t xml:space="preserve">โครงการจัดฝึกอบรม  </t>
  </si>
  <si>
    <t>อปพร.  รุ่นที่ 2</t>
  </si>
  <si>
    <t xml:space="preserve">งานกิจการ อปพร. </t>
  </si>
  <si>
    <t>สำนักปลัด</t>
  </si>
  <si>
    <t>มีศักยภาพเพิ่มมากขึ้น</t>
  </si>
  <si>
    <t>(งานป้องกันฯ)</t>
  </si>
  <si>
    <t>เพิ่มจำนวน  อปพร.  ในการ</t>
  </si>
  <si>
    <t>แก่องค์กรและส่วนรวมใน</t>
  </si>
  <si>
    <t>พื้นที่ตำบลหินเหล็กไฟ</t>
  </si>
  <si>
    <t xml:space="preserve">โครงการฝึกอบรมทบทวน </t>
  </si>
  <si>
    <t>อปพร.จำนวน 50 นาย</t>
  </si>
  <si>
    <t xml:space="preserve"> อปพร.</t>
  </si>
  <si>
    <t>ช่วยเหลือผู้ประสบภัย</t>
  </si>
  <si>
    <t>ได้ทันเวลา</t>
  </si>
  <si>
    <r>
      <t>ปฏิบัติหน้าที่อันเป็น</t>
    </r>
    <r>
      <rPr>
        <sz val="12"/>
        <rFont val="TH SarabunPSK"/>
        <family val="2"/>
      </rPr>
      <t>ประโยชน์</t>
    </r>
  </si>
  <si>
    <t>เพื่อเป็นค่าใช้จ่ายในการฝึก</t>
  </si>
  <si>
    <t>อบรมทบทวนเพิ่มเติมความรู้</t>
  </si>
  <si>
    <t xml:space="preserve">ให้แก่เจ้าหน้าที่ อปพร. </t>
  </si>
  <si>
    <t>อบต.หินเหล็กไฟเพื่อนำไปใช้</t>
  </si>
  <si>
    <t>ประโยชน์ ในการช่วยเหลือ</t>
  </si>
  <si>
    <t>ประชาชน</t>
  </si>
  <si>
    <t>โครงการจัดซื้อรถยนต์ปิกอัพ</t>
  </si>
  <si>
    <t>จำนวน  1  คัน</t>
  </si>
  <si>
    <t>เคลื่อนที่เร็ว(ตรวจการณ์)</t>
  </si>
  <si>
    <t>เขตอำเภอหัวหิน</t>
  </si>
  <si>
    <t>และทันต่อเหตุการณ์</t>
  </si>
  <si>
    <t xml:space="preserve">งานกิจการ  อปพร. </t>
  </si>
  <si>
    <t xml:space="preserve">มีศักยภาพเพิ่มขึ้น   </t>
  </si>
  <si>
    <t>ออกปฏิบัติหน้าที่</t>
  </si>
  <si>
    <t>ได้อย่างรวดเร็ว</t>
  </si>
  <si>
    <t>และทันต่อเวลา</t>
  </si>
  <si>
    <t>โครงการก่อสร้างศูนย์ อปพร.</t>
  </si>
  <si>
    <t>จำนวน 1 ห้อง</t>
  </si>
  <si>
    <t>ประชาชนได้รับ</t>
  </si>
  <si>
    <t>การช่วยเหลือได้ทันท่วงที</t>
  </si>
  <si>
    <t>ทั้งตำบลหินเหล็กไฟ</t>
  </si>
  <si>
    <t>ช่วยลดอุบัติเหตุทางถนน</t>
  </si>
  <si>
    <t>ในช่วงเทศกาลต่าง ๆ</t>
  </si>
  <si>
    <t xml:space="preserve">ช่วยลดปัญหาภัยแล้ง </t>
  </si>
  <si>
    <t>และไฟป่าให้กับประชาชน</t>
  </si>
  <si>
    <t>ในตำบลหินเหล็กไฟได้</t>
  </si>
  <si>
    <t>เป็นค่าบำรุงรักษา</t>
  </si>
  <si>
    <t xml:space="preserve">งานป้องกันฯมีศักยภาพ </t>
  </si>
  <si>
    <t>ซ่อมแซมรถน้ำ</t>
  </si>
  <si>
    <t>เพิ่มมากขึ้นรวดเร็ว</t>
  </si>
  <si>
    <t xml:space="preserve">เอนกประสงค์ </t>
  </si>
  <si>
    <t>ใช้งานได้ตามปกติ</t>
  </si>
  <si>
    <t>จำนวน 2 คัน</t>
  </si>
  <si>
    <t>เพื่อเป็นค่าซ่อมบำรุงรักษา</t>
  </si>
  <si>
    <t>งานป้องกันฯมีศักยภาพ</t>
  </si>
  <si>
    <t>ซ่อมแซมครุภัณฑ์วงเงิน</t>
  </si>
  <si>
    <t xml:space="preserve">ไม่เกินห้าพันบาท </t>
  </si>
  <si>
    <t>แจกจ่ายน้ำ</t>
  </si>
  <si>
    <t>ช่วยลดปัญหาภัยแล้ง</t>
  </si>
  <si>
    <t>และแก้ไขปัญหา</t>
  </si>
  <si>
    <t>ไฟป่าให้กับประชาชน</t>
  </si>
  <si>
    <t>ภัยแล้งในพื้นที่</t>
  </si>
  <si>
    <t>ตำบลหินเหล็กไฟ</t>
  </si>
  <si>
    <t>ประชาชนในพื้นที่</t>
  </si>
  <si>
    <t>งานป้องกันฯ มีศักยภาพ</t>
  </si>
  <si>
    <t xml:space="preserve">การปฏิบัติหน้าที่ </t>
  </si>
  <si>
    <t>เป็นค่าตอบแทน</t>
  </si>
  <si>
    <t>ของ อปพร.</t>
  </si>
  <si>
    <t>การปฏิบัติหน้าที่อันเป็น</t>
  </si>
  <si>
    <t>และบรรเทาสาธารณภัย</t>
  </si>
  <si>
    <t>ประโยชน์แก่องค์การ</t>
  </si>
  <si>
    <t>ประชาชนในตำบล</t>
  </si>
  <si>
    <t>โรงเรียนในเขต ตำบล</t>
  </si>
  <si>
    <t>นักเรียนสามารถนำความรู้</t>
  </si>
  <si>
    <t>หินเหล็กไฟ</t>
  </si>
  <si>
    <t>ไปใช้ในชีวิตประจำวันได้</t>
  </si>
  <si>
    <t>โครงการฝึกซ้อมแผนป้องกัน</t>
  </si>
  <si>
    <t>เพื่อเพิ่มเติมทักษะการป้องกัน</t>
  </si>
  <si>
    <t>เจ้าหน้าที่ป้องกันฯ</t>
  </si>
  <si>
    <t xml:space="preserve">สามารถปฏิบัติงานได้ตาม                                      </t>
  </si>
  <si>
    <t>และบรรเทาสาธารณภัยให้แก่</t>
  </si>
  <si>
    <t>และประชาชนในพื้นที่</t>
  </si>
  <si>
    <t>แผนงานป้องกันฯ</t>
  </si>
  <si>
    <t>อย่างมีประสิทธิภาพ</t>
  </si>
  <si>
    <t>งานป้องกันมีศักยภาพเพิ่ม</t>
  </si>
  <si>
    <t>อบต. หินเหล็กไฟ</t>
  </si>
  <si>
    <t>มากขึ้นรวดเร็วและทัน</t>
  </si>
  <si>
    <t>ต่อเหตุการณ์</t>
  </si>
  <si>
    <t>โครงการประชาสัมพันธ์</t>
  </si>
  <si>
    <t>ประชาชนในตำบลได้รับรู้</t>
  </si>
  <si>
    <t>งานป้องกันฯ</t>
  </si>
  <si>
    <t>ถึงสาเหตุสาธารณภัยต่างๆ</t>
  </si>
  <si>
    <t>โครงการจัดซื้อชุดผจญเพลิง</t>
  </si>
  <si>
    <t>จำนวน 2 ชุด</t>
  </si>
  <si>
    <t xml:space="preserve">งานป้องกันฯ มีศักยภาพ </t>
  </si>
  <si>
    <t>เพิ่มขึ้นออกปฏิบัติหน้าที่</t>
  </si>
  <si>
    <t xml:space="preserve">และมีประสิทธิภาพ </t>
  </si>
  <si>
    <t>ได้อย่างรวดเร็วและปลอดภัย</t>
  </si>
  <si>
    <t>เพื่อใช้ปฏิบัติงานสำนักงาน</t>
  </si>
  <si>
    <t>จำนวน  10  ชุด</t>
  </si>
  <si>
    <t>เจ้าหน้าที่งานป้องกันฯ</t>
  </si>
  <si>
    <t>และปฏิบัติงานนอกสนาม</t>
  </si>
  <si>
    <t>เพื่อความคล่องตัว</t>
  </si>
  <si>
    <t>สามารถช่วยเหลือ</t>
  </si>
  <si>
    <t>ประชาชนที่ประสบ</t>
  </si>
  <si>
    <t>อัคคีภัยได้ทันต่อเหตุการณ์</t>
  </si>
  <si>
    <t>โครงการจัดซื้อวัสดุสำนักงาน</t>
  </si>
  <si>
    <t>เพื่อเป็นค่าใช้จ่ายในการจัดซื้อ</t>
  </si>
  <si>
    <t>งานป้องกันฯมีวัสดุ</t>
  </si>
  <si>
    <t>สำนักงานไว้</t>
  </si>
  <si>
    <t>ใช้ปฏิบัติงาน</t>
  </si>
  <si>
    <t>โครงการจัดซื้อวัสดุคอมพิวเตอร์</t>
  </si>
  <si>
    <t>คอมพิวเตอร์ไว้</t>
  </si>
  <si>
    <t>อุปกรณ์ยานพาหนะ</t>
  </si>
  <si>
    <t>ไว้ใช้ปฏิบัติงาน</t>
  </si>
  <si>
    <t>อุปกรณ์ไฟฟ้าและวิทยุ</t>
  </si>
  <si>
    <t>โครงการติดตั้งถังดับเพลิง</t>
  </si>
  <si>
    <t>เพื่อป้องกันการเกิดอัคคีภัย</t>
  </si>
  <si>
    <t xml:space="preserve">พื้นที่     </t>
  </si>
  <si>
    <t>ประชาชนสามารถ</t>
  </si>
  <si>
    <t>ภายในชุมชน</t>
  </si>
  <si>
    <t>ในตำบลหินเหล็กไฟ</t>
  </si>
  <si>
    <t xml:space="preserve">ตำบลหินเหล็กไฟ </t>
  </si>
  <si>
    <t>ใช้ถังดับเพลิงเข้าระงับเหตุ</t>
  </si>
  <si>
    <t>เพลิงไหม้ได้อย่างทันท่วงที</t>
  </si>
  <si>
    <t>อปพร.ออกปฏิบัติหน้าที่ช่วย</t>
  </si>
  <si>
    <t>เหลือประชาชนผู้ประสบภัย</t>
  </si>
  <si>
    <r>
      <t>เพื่อใช้ประโยชน์ในงาน</t>
    </r>
    <r>
      <rPr>
        <sz val="12"/>
        <rFont val="TH SarabunPSK"/>
        <family val="2"/>
      </rPr>
      <t>กิจการ</t>
    </r>
  </si>
  <si>
    <t>ต่างๆได้อย่างรวดเร็วและทัน</t>
  </si>
  <si>
    <t>โครงการป้องกันและลดอุบัติ</t>
  </si>
  <si>
    <t>เหตุทางถนนในช่วงเทศกาล</t>
  </si>
  <si>
    <t>ต่าง ๆ</t>
  </si>
  <si>
    <t xml:space="preserve">โครงการแก้ไขปัญหาภัยแล้ง </t>
  </si>
  <si>
    <t>ไฟป่า</t>
  </si>
  <si>
    <t>เพื่อให้อปพร.มีสถานที่ในการ</t>
  </si>
  <si>
    <t>ปฏิบัติงานและเตรียมพร้อม</t>
  </si>
  <si>
    <t>ในการช่วยเหลือประชาชน</t>
  </si>
  <si>
    <t>เพื่อเป็นค่าใช้จ่ายในการป้อง</t>
  </si>
  <si>
    <t>กันและลดอุบัติเหตุทางถนน</t>
  </si>
  <si>
    <t>ในช่วงเทศกาลต่างๆ</t>
  </si>
  <si>
    <t>กันและแก้ไขปัญหาภัยแล้ง</t>
  </si>
  <si>
    <t>ไฟป่าที่เกิดขึ้นในตำบล</t>
  </si>
  <si>
    <t>โครงการค่าบำรุงรักษา</t>
  </si>
  <si>
    <t xml:space="preserve">และปรับปรุงครุภัณฑ์ </t>
  </si>
  <si>
    <t>(วงเงินเกิน 5,000บาท)</t>
  </si>
  <si>
    <t>ซ่อมแซมครุภัณฑ์ที่มีวงเงิน</t>
  </si>
  <si>
    <t>เพื่อจ่ายเป็นค่าบำรุงรักษา</t>
  </si>
  <si>
    <t>เกินห้าพันบาทให้สามารถ</t>
  </si>
  <si>
    <t>โครงการค่าน้ำมันเชื้อเพลิง</t>
  </si>
  <si>
    <t>รถบรรทุกน้ำเอนกประสงค์</t>
  </si>
  <si>
    <t xml:space="preserve">คันหมายเลขทะเบียน </t>
  </si>
  <si>
    <t>บน-1358และรถน้ำเอนก</t>
  </si>
  <si>
    <t>ประสงค์คันสีส้ม</t>
  </si>
  <si>
    <t>เพื่อใช้ในการแจกจ่ายน้ำให้</t>
  </si>
  <si>
    <t>แก่ประชาชนที่ประสบปัญหา</t>
  </si>
  <si>
    <t xml:space="preserve">โครงการค่าน้ำมันเชื้อเพลิง </t>
  </si>
  <si>
    <t>รถกู้ภัยยี่ห้ออีซูซุหมายเลข</t>
  </si>
  <si>
    <t>ทะเบียน 81-0424และรถ</t>
  </si>
  <si>
    <t>กู้ภัยยี่ห้อมิตซู หมายเลข</t>
  </si>
  <si>
    <t>ทะเบียน บค-8051</t>
  </si>
  <si>
    <t>เจ้าหน้าที่ประจำศูนย์ป้องกัน</t>
  </si>
  <si>
    <t>เพื่อช่วยเหลือประชาชนที่</t>
  </si>
  <si>
    <t>เพื่อเป็นค่าใช้จ่ายต่างๆ</t>
  </si>
  <si>
    <t xml:space="preserve">ในการดำเนินการศูนย์อปพร. </t>
  </si>
  <si>
    <t>โครงการจ้างเหมาบริการ</t>
  </si>
  <si>
    <t>โครงการค่าใช้จ่ายในการ</t>
  </si>
  <si>
    <t xml:space="preserve">ดำเนินการศูนย์ อปพร. </t>
  </si>
  <si>
    <t>อบต.หินเหล็กไฟ</t>
  </si>
  <si>
    <t>โครงการฝึกอบรมให้ความรู้</t>
  </si>
  <si>
    <t>เรื่องอัคคีภัยในสถานศึกษา</t>
  </si>
  <si>
    <t>เพื่อให้นักเรียนในพื้นที่ตำบล</t>
  </si>
  <si>
    <t>หินเหล็กไฟ มีความรู้เรื่อง</t>
  </si>
  <si>
    <t xml:space="preserve">อัคคีภัย </t>
  </si>
  <si>
    <t>เพื่อเป็นค่าใช้ในการเดินทาง</t>
  </si>
  <si>
    <t>ไปราชการ</t>
  </si>
  <si>
    <t>เดินทางไปราชการของงาน</t>
  </si>
  <si>
    <t>เพื่อเป็นค่าใช้จ่ายในรณรงค์</t>
  </si>
  <si>
    <t>ประชาสัมพันธ์การเกิด</t>
  </si>
  <si>
    <t>สาธารณภัยและกิจกรรม</t>
  </si>
  <si>
    <t>ต่างๆของงานป้องกัน</t>
  </si>
  <si>
    <t>เพื่อจัดซื้อชุดผจญเพลิงให้แก่</t>
  </si>
  <si>
    <t>เจ้าหน้าที่ป้องกันฯเพื่อใช้</t>
  </si>
  <si>
    <t>ปฎิบัติงานอย่างปลอดภัย</t>
  </si>
  <si>
    <t>โครงการจัดซื้อวัสดุเครื่อง</t>
  </si>
  <si>
    <t>แต่งกาย</t>
  </si>
  <si>
    <t>วัสดุอุปกรณ์สำนักงานในงาน</t>
  </si>
  <si>
    <t>ป้องกันฯ</t>
  </si>
  <si>
    <t>วัสดุอุปกรณ์คอมพิวเตอร์ใน</t>
  </si>
  <si>
    <t>เพื่อเป็นค่าใช้จ่ายในการจัด</t>
  </si>
  <si>
    <t>ซื้อวัสดุอุปกรณ์ยานพาหนะ</t>
  </si>
  <si>
    <t>และขนส่งงานป้องกันฯ</t>
  </si>
  <si>
    <t>เพื่อเป็นค่าวัสดุเครื่องดับ</t>
  </si>
  <si>
    <t>เพลิงของงานป้องกันฯ</t>
  </si>
  <si>
    <t>ประชาชนในพื้นที่ตำบล</t>
  </si>
  <si>
    <t>ข่าวสารของงานป้องกัน</t>
  </si>
  <si>
    <t>หินเหล็กไฟรับทราบ</t>
  </si>
  <si>
    <t>เพื่อเตรียมการป้องกัน</t>
  </si>
  <si>
    <t>อย่างทันท่วงที</t>
  </si>
  <si>
    <t>มีชุดปฏิบัติงานทั้งในสำนัก</t>
  </si>
  <si>
    <t>งานและนอกสถานที่</t>
  </si>
  <si>
    <t>ที่ปฏิบัติหน้าที่อันเป็น</t>
  </si>
  <si>
    <t>ประโยชน์</t>
  </si>
  <si>
    <t>เพื่อเป็นค่าจ้างเหมาเจ้าหน้า</t>
  </si>
  <si>
    <t>ที่ประจำศูนย์อบต.หินเหล็กไฟ</t>
  </si>
  <si>
    <t xml:space="preserve">  </t>
  </si>
  <si>
    <t>โครงการป้องกันและควบคุม</t>
  </si>
  <si>
    <t>สัตว์เลี้ยงมีสุขภาพแข็งแรง</t>
  </si>
  <si>
    <t>กองเกษตร</t>
  </si>
  <si>
    <t>ปลอดภัยจากโรคพิษสุนัขบ้า</t>
  </si>
  <si>
    <t>โครงการแปลงสาธิตการ</t>
  </si>
  <si>
    <t>เกษตรผสมผสานโดยยึดแนว</t>
  </si>
  <si>
    <t>ทางพระราชดำริเศรษฐกิจ</t>
  </si>
  <si>
    <t>เพิ่มแหล่งการเรียนรู้การปลูก</t>
  </si>
  <si>
    <t>พืชผักการเลี้ยงสัตว์การ</t>
  </si>
  <si>
    <t xml:space="preserve">ประกอบอาชีพการเกษตร </t>
  </si>
  <si>
    <t>ประชาชนสามารถนำความ</t>
  </si>
  <si>
    <t>รู้ที่ได้จากแปลงสาธิตไปใช้ได้</t>
  </si>
  <si>
    <t>จริงในการดำเนินชีวิต</t>
  </si>
  <si>
    <t>บ้านหนองซอ</t>
  </si>
  <si>
    <t>การเกษตร</t>
  </si>
  <si>
    <t>โครงการส่งเสริมและพัฒนา</t>
  </si>
  <si>
    <t xml:space="preserve">แหล่งเรียนรู้พืชสมุนไพร  </t>
  </si>
  <si>
    <t>เพื่อส่งเสริมและเสริมสร้าง</t>
  </si>
  <si>
    <t>ความรู้เกี่ยวกับสุนไพรในการ</t>
  </si>
  <si>
    <t>ใช้งานต่างๆทั้งด้านสุขภาพ</t>
  </si>
  <si>
    <t>ของมนุษย์และด้านเกษตร</t>
  </si>
  <si>
    <t>เป็นแหล่งเรียนรู้ด้านพืชสมุน</t>
  </si>
  <si>
    <t>ไพรและการแปรรูปสมุนไพร</t>
  </si>
  <si>
    <t>แก่ประชาชนในตำบล</t>
  </si>
  <si>
    <t>บ้านหนองคร้า</t>
  </si>
  <si>
    <t>เพื่อพัฒนาและส่งเสริมอาชีพ</t>
  </si>
  <si>
    <t>เกษตรกร หรือ กลุ่มเกษตรกร</t>
  </si>
  <si>
    <t>การเกษตร แก่เกษตรกร หรือ</t>
  </si>
  <si>
    <t xml:space="preserve">ที่เข้าร่วมมีรายได้ที่เพิ่มขึ้น </t>
  </si>
  <si>
    <t>กลุ่มเกษตรกร</t>
  </si>
  <si>
    <t xml:space="preserve">โครงการอนุรักษ์ ฟื้นฟู </t>
  </si>
  <si>
    <t>การเพิ่มขึ้นของทรัพยากร-</t>
  </si>
  <si>
    <t>ทรัพยากรธรรมชาติ</t>
  </si>
  <si>
    <t>พื้นที่สาธารณะ และ</t>
  </si>
  <si>
    <t>พื้นที่ในการศึกษาใช้หญ้าแฝก</t>
  </si>
  <si>
    <t>พื้นที่ของเกษตรกร</t>
  </si>
  <si>
    <t>เพื่อการอนุรักษ์ดินและน้ำ</t>
  </si>
  <si>
    <t>ตามแนวทางพระราชดำริ</t>
  </si>
  <si>
    <t>เพื่อเป็นศูนย์ในการเพาะชำ</t>
  </si>
  <si>
    <t>เป็นแหล่งรวบรวมพันธุ์ไม้</t>
  </si>
  <si>
    <t xml:space="preserve">ขยายพันธุ์ รวบรวมกล้าไม้ </t>
  </si>
  <si>
    <t>เพาะชำ ขยายพันธุ์ และเป็น</t>
  </si>
  <si>
    <t>ออกสู่ประชาชนในพื้นที่</t>
  </si>
  <si>
    <t>แหล่งเรียนรู้การขยายพันธุ์พืช</t>
  </si>
  <si>
    <t>จำนวนพันธุ์</t>
  </si>
  <si>
    <t>ที่ออกสู่เกษตรกร</t>
  </si>
  <si>
    <t>ลงสู่เกษตรกรได้มากขึ้น</t>
  </si>
  <si>
    <t>ในพื้นที่ตำบลหินเหล็กไฟ</t>
  </si>
  <si>
    <t>โครงการปรับปรุงภูมิทัศน์</t>
  </si>
  <si>
    <t>พื้นที่ภายในสำนักงาน</t>
  </si>
  <si>
    <t>เพิ่มภาพลักษณ์ ที่งดงามของ</t>
  </si>
  <si>
    <t>อบต.หินเหล็กไฟ ฯลฯ</t>
  </si>
  <si>
    <t>บุคลากร</t>
  </si>
  <si>
    <t>ของกองส่งเสริมการเกษตร</t>
  </si>
  <si>
    <t>กองส่งเสริมการเกษตร</t>
  </si>
  <si>
    <t>การบริการ</t>
  </si>
  <si>
    <t>การให้บริการแก่ประชาชน</t>
  </si>
  <si>
    <t>ส่งเสริมการเกษตร</t>
  </si>
  <si>
    <t>ได้อย่างมีประสิทธิภาพ</t>
  </si>
  <si>
    <t>เพื่อการทำงานได้</t>
  </si>
  <si>
    <t>วัสดุอุปกรณ์ต่างๆสามารถใช้งาน</t>
  </si>
  <si>
    <t>เป็นปกติ</t>
  </si>
  <si>
    <t>ได้เป็นปกติ</t>
  </si>
  <si>
    <t>ตามปกติ</t>
  </si>
  <si>
    <t>เพื่อใช้ในการปฏิบัติงาน</t>
  </si>
  <si>
    <t>ใช้ในกองส่งเสริมการ</t>
  </si>
  <si>
    <t>อำนวยความสะดวกในการ</t>
  </si>
  <si>
    <t>เกษตร</t>
  </si>
  <si>
    <t>ปฏิบัติงาน</t>
  </si>
  <si>
    <t>โครงการสื่อสารและโทรคมนาคม</t>
  </si>
  <si>
    <t>เพื่อใช้เป็นค่าใช้จ่ายเกี่ยวกับระบบ</t>
  </si>
  <si>
    <t>ใช้ในกองสิ่งเสริมการ</t>
  </si>
  <si>
    <t xml:space="preserve">อินเตอร์เน็ต </t>
  </si>
  <si>
    <t>เกษตร และกองสาธาฯ</t>
  </si>
  <si>
    <t>เพื่อบำรุงรักษา ปรับปรุง</t>
  </si>
  <si>
    <t>ครุภัณฑ์ของส่วน</t>
  </si>
  <si>
    <t>เพื่อเพิ่มประสิทธิภาพการจัดการ</t>
  </si>
  <si>
    <t>อำนวยความสะดวกด้านการ</t>
  </si>
  <si>
    <t>จานไถยกร่อง จานไถระเบิดดินดาน</t>
  </si>
  <si>
    <t>จำนวน 2 เครื่อง</t>
  </si>
  <si>
    <t xml:space="preserve">ตู้เหล็กเก็บเอกสาร </t>
  </si>
  <si>
    <t>จำนวน 2 ตู้</t>
  </si>
  <si>
    <t xml:space="preserve">โครงการก่อสร้างถังกักเก็บน้ำ </t>
  </si>
  <si>
    <t>แปลงสาธิต</t>
  </si>
  <si>
    <t>สามารถขยายพันธ์พืชกระจาย</t>
  </si>
  <si>
    <t>พื้นที่แปลงสาธิตฯ</t>
  </si>
  <si>
    <t xml:space="preserve">รถยนต์ ขนาด 1 ตัน </t>
  </si>
  <si>
    <t xml:space="preserve">ขับเคลื่อน 4 ล้อ </t>
  </si>
  <si>
    <t>จำนวน 1 คัน</t>
  </si>
  <si>
    <t>และมีประสิทธิภาพ</t>
  </si>
  <si>
    <t xml:space="preserve">  1  แห่ง</t>
  </si>
  <si>
    <t>กองช่าง</t>
  </si>
  <si>
    <t>ภายในที่ทำการอบต.</t>
  </si>
  <si>
    <t>เพียงพอ</t>
  </si>
  <si>
    <t>(งบอบต.)</t>
  </si>
  <si>
    <t>ที่จอดรถมีไม่เพียงพอ</t>
  </si>
  <si>
    <t>มีที่จอดรถเพียงพอ</t>
  </si>
  <si>
    <t>16 หมู่บ้าน</t>
  </si>
  <si>
    <t>สถานที่ทำงานดูสวยงาม</t>
  </si>
  <si>
    <t>โครงการจ้างเหมาทำป้าย</t>
  </si>
  <si>
    <t>10 ป้าย</t>
  </si>
  <si>
    <t>ข้อมูล</t>
  </si>
  <si>
    <t>จำนวน  1  อัตรา</t>
  </si>
  <si>
    <t>ราชการ</t>
  </si>
  <si>
    <t>โครงการค่าบำรุงรักษาและซ่อมแซม</t>
  </si>
  <si>
    <t>เพื่อบำรุงรักษาและซ่อมแซม</t>
  </si>
  <si>
    <t>ค่าบำรุงรักษาและปรับปรุง</t>
  </si>
  <si>
    <t>ครุภัณฑ์ให้ใช้งานได้ตามปกติ</t>
  </si>
  <si>
    <t>ครุภัณฑ์</t>
  </si>
  <si>
    <t>เพื่อเป็นค่าใช้จ่ายในการ</t>
  </si>
  <si>
    <t xml:space="preserve">พนักงานส่วนตำบล </t>
  </si>
  <si>
    <t>หน่วย</t>
  </si>
  <si>
    <t>เดินทางไปราชการสำหรับ</t>
  </si>
  <si>
    <t>ตรวจสอบ</t>
  </si>
  <si>
    <t>พนักงานส่วนตำบล และ</t>
  </si>
  <si>
    <t>ภายใน</t>
  </si>
  <si>
    <t>พนักงานจ้างตลอดจนบุคคล</t>
  </si>
  <si>
    <t>อื่นที่มีคำสั่งให้ไปราชการ</t>
  </si>
  <si>
    <t>เพื่ออำนวยความสะดวก</t>
  </si>
  <si>
    <t>จัดให้มีวัสดุคอมพิวเตอร์</t>
  </si>
  <si>
    <t>สามารถปฏิบัติราชการ</t>
  </si>
  <si>
    <t>ในการปฏิบัติราชการ</t>
  </si>
  <si>
    <t>สำหรับการปฏิบัติ</t>
  </si>
  <si>
    <t>ราชการอย่าง เพียงพอ</t>
  </si>
  <si>
    <t>วัสดุครุภัณฑ์ สามารถใช้</t>
  </si>
  <si>
    <t>วัสดุครุภัณฑ์ สามารถใช้งานได้</t>
  </si>
  <si>
    <t>(ที่มีวงเงินเกิน 5 พันบาท)</t>
  </si>
  <si>
    <t xml:space="preserve">หรือซ่อมแซมวัสดุครุภัณฑ์ </t>
  </si>
  <si>
    <t>งานได้ตามปกติ</t>
  </si>
  <si>
    <t>ตามปกติ และมีประสิทธิภาพ</t>
  </si>
  <si>
    <t xml:space="preserve">ให้สามารถใช้งานได้ตาม </t>
  </si>
  <si>
    <t>ปกติ</t>
  </si>
  <si>
    <t>ค่าบำรุงรักษาและซ่อมแซม</t>
  </si>
  <si>
    <t>(ที่มีวงเงินไม่เกิน 5 พันบาท)</t>
  </si>
  <si>
    <t>ค่าจ้างเหมาบริการอื่นๆ</t>
  </si>
  <si>
    <t>เพื่อจ่ายเป็นค่าจ้างเหมา</t>
  </si>
  <si>
    <t>ค่าจ้างถ่ายเอกสาร</t>
  </si>
  <si>
    <t>สามารถปฏิบัติราชการได้อย่าง</t>
  </si>
  <si>
    <t>บริการต่างๆ</t>
  </si>
  <si>
    <t>ค่าจ้างโฆษณาและ</t>
  </si>
  <si>
    <t>มีประสิทธิภาพ</t>
  </si>
  <si>
    <t>เพื่อให้การปฏิบัติงานเป็นไป</t>
  </si>
  <si>
    <t>จำนวน  2 อัตรา</t>
  </si>
  <si>
    <t>1.การปฏิบัติงานรวดเร็วยิ่งขึ้น</t>
  </si>
  <si>
    <t>กองคลัง</t>
  </si>
  <si>
    <t>ด้วยความรวดเร็วเหมาะสม</t>
  </si>
  <si>
    <t>กับปริมาณงาน</t>
  </si>
  <si>
    <t>3. ประชาชนมีความพึงพอใจ</t>
  </si>
  <si>
    <t xml:space="preserve">จัดให้มีวัสดุอุปกรณ์ </t>
  </si>
  <si>
    <t>ราชการอย่างเหมาะสม</t>
  </si>
  <si>
    <t>และเพียงพอ</t>
  </si>
  <si>
    <t>จัดให้มีวัสดุเชื้อเพลิง</t>
  </si>
  <si>
    <t>จัดให้มีวัสดุยานพาหนะ</t>
  </si>
  <si>
    <t xml:space="preserve">และขนส่งสำหรับการ </t>
  </si>
  <si>
    <t xml:space="preserve">ปฏิบัติราชการอย่าง </t>
  </si>
  <si>
    <t>เหมาะสมและเพียงพอ</t>
  </si>
  <si>
    <t>เพื่อประชาสัมพันธ์กำหนด</t>
  </si>
  <si>
    <t>ป้ายเหล็กประชาสัมพันธ์</t>
  </si>
  <si>
    <t>ภาษี</t>
  </si>
  <si>
    <t>การชำระภาษีแต่ละประเภท</t>
  </si>
  <si>
    <t>ตามรูปแบบที่กำหนด</t>
  </si>
  <si>
    <t>จำนวน 16 ป้าย</t>
  </si>
  <si>
    <t>เพื่อใช้สำหรับจัดเก็บเอกสาร</t>
  </si>
  <si>
    <t>ตู้เหล็กชนิด 2 บาน</t>
  </si>
  <si>
    <t>จัดเก็บเอกสารได้เป็นระเบียบ</t>
  </si>
  <si>
    <t>จำนวน 5 หลัง</t>
  </si>
  <si>
    <t>ง่ายต่อการสืบค้น</t>
  </si>
  <si>
    <t>เพื่อให้มีฐานข้อมูลสำหรับ</t>
  </si>
  <si>
    <t>มีฐานข้อมูลผู้ประกอบ</t>
  </si>
  <si>
    <t>การคำนวนภาษี</t>
  </si>
  <si>
    <t>กิจการสำหรับการคำนวน</t>
  </si>
  <si>
    <t>เพื่อเป็นค่าใช้จ่ายสำหรับ</t>
  </si>
  <si>
    <t>ระบบอินเตอร์เน็ตความเร็ว</t>
  </si>
  <si>
    <t>สำหรับการปฏิบัติงาน</t>
  </si>
  <si>
    <t>สูง ภายในกองคลัง</t>
  </si>
  <si>
    <t>เพื่อปรับปรุงห้องทำงาน</t>
  </si>
  <si>
    <t>มีสถานที่สำหรับปฏิบัติ</t>
  </si>
  <si>
    <t>กองคลังและห้องสำหรับ</t>
  </si>
  <si>
    <t>งานแผนที่และทะเบียน</t>
  </si>
  <si>
    <t>งานแผนที่ภาษีและทะเบียน</t>
  </si>
  <si>
    <t>ทรัพย์สิน</t>
  </si>
  <si>
    <t>ประชาชนได้รับความ</t>
  </si>
  <si>
    <t>4.6  แนวทางการพัฒนาการประชาสัมพันธ์และการพัฒนายึดหลักตามแนวทางการบริหารจัดการบ้านเมืองที่ดี</t>
  </si>
  <si>
    <t>4.7  แนวทางการพัฒนาปรับปรุงโครงการสร้างระบบและกระบวนการทำงานให้ทันสมัย</t>
  </si>
  <si>
    <t>4.8  แนวทางการพัฒนาการเสริมสร้างความพึงพอใจและความมั่นใจให้แก่ประชาชนผู้มารับบริการ</t>
  </si>
  <si>
    <t>4.9  แนวทางการพัฒนาการพัฒนาระบบสารสนเทศ เพื่อบริการประชาชน</t>
  </si>
  <si>
    <t>จำนวน  1,000  ถุง</t>
  </si>
  <si>
    <t>และ 50 แกลลอน</t>
  </si>
  <si>
    <t>เพื่อใช้งานในกองช่าง</t>
  </si>
  <si>
    <t xml:space="preserve"> 4 ตัว</t>
  </si>
  <si>
    <t>โครงการจัดซื้อวัสดุก่อสร้าง</t>
  </si>
  <si>
    <t>มีวัสดุใช้ในกองช่าง</t>
  </si>
  <si>
    <t>จำนวน 3 คัน</t>
  </si>
  <si>
    <t>ของกองช่าง</t>
  </si>
  <si>
    <t>เพื่อใช้ในราชการของกองช่าง</t>
  </si>
  <si>
    <t>วัสดุคอมพิวเตอร์ เช่น หมึก</t>
  </si>
  <si>
    <t>สามารถผลิตเอกสารเพื่อใช้ในราชการ</t>
  </si>
  <si>
    <t>พิมพ์  เมาส์  แผ่นรองเมาส์</t>
  </si>
  <si>
    <t>ภายในตำบล</t>
  </si>
  <si>
    <t>ถนนสาธารณะภายในตำบลมีไฟฟ้า</t>
  </si>
  <si>
    <t>ส่องสว่างใช้อย่างทั่วถึง</t>
  </si>
  <si>
    <t>สาธารณะ</t>
  </si>
  <si>
    <t xml:space="preserve">  1  เครื่อง</t>
  </si>
  <si>
    <t>เอกสารมีเพิ่มมากขึ้นที่เก็บไม่</t>
  </si>
  <si>
    <t>3  ตู้</t>
  </si>
  <si>
    <t>ประชาชนได้มีน้ำใช้</t>
  </si>
  <si>
    <t>ประปาใช้ทุกครัวเรือน</t>
  </si>
  <si>
    <t>ใช้ทุกครัวเรือน</t>
  </si>
  <si>
    <t>เพื่อให้ประชาชนภายในตำบลได้มี</t>
  </si>
  <si>
    <t>ประชาชนในตำบลมีไฟฟ้า</t>
  </si>
  <si>
    <t>ไฟฟ้าใช้ทุกครัวเรือน</t>
  </si>
  <si>
    <t>โครงการขุดบ่อสำหรับทิ้งขยะ</t>
  </si>
  <si>
    <t>เพื่อรองรับขยะภายในตำบล</t>
  </si>
  <si>
    <t>มีที่สำหรับทิ้งขยะ</t>
  </si>
  <si>
    <t>เพื่อรองรับน้ำเสียจากบ่อขยะ</t>
  </si>
  <si>
    <t>ช่วยลดปัญหาด้านน้ำเสีย</t>
  </si>
  <si>
    <t>โครงการค่าลงทะเบียนอบรม สัมมนา</t>
  </si>
  <si>
    <t>ค่าอบรม สัมมนา ประชุม</t>
  </si>
  <si>
    <t>โครงการค่าใช้จ่ายในการเดินทางไป</t>
  </si>
  <si>
    <t>เพื่อเป็นค่าใช้จ่ายให้กับพนักงาน</t>
  </si>
  <si>
    <t>พนักงานส่วนตำบลและ</t>
  </si>
  <si>
    <t>การปฏิบัติราชการมีประสิทธิภาพ</t>
  </si>
  <si>
    <t>ส่วนตำบลและพนักงานจ้างในการ</t>
  </si>
  <si>
    <t>พนักงานจ้าง</t>
  </si>
  <si>
    <t>มากขึ้น</t>
  </si>
  <si>
    <t>เดินทางไปราชการ</t>
  </si>
  <si>
    <t>1 คัน</t>
  </si>
  <si>
    <t>20 กรวย</t>
  </si>
  <si>
    <t>โครงการจัดการแข่งขันกีฬาประชาชน</t>
  </si>
  <si>
    <t>เพื่อส่งเสริมให้ประชาชน</t>
  </si>
  <si>
    <t>ประชาชนใน</t>
  </si>
  <si>
    <t>150,000</t>
  </si>
  <si>
    <t>ประชาชนได้ออกกำลังกาย</t>
  </si>
  <si>
    <t>กองการศึกษาฯ</t>
  </si>
  <si>
    <t>เฉลิมพระเกียรติฯหรือค่าใช้จ่ายในการส่ง</t>
  </si>
  <si>
    <t>ได้เล่นกีฬาและใช้เวลาว่าง</t>
  </si>
  <si>
    <t>และใช้เวลาว่างเกิดประโยชน์</t>
  </si>
  <si>
    <t>นักกีฬาเข้าแข่งขัน</t>
  </si>
  <si>
    <t>ให้เกิดประโยชน์ รู้รัก</t>
  </si>
  <si>
    <t>รู้รักสามัคคี</t>
  </si>
  <si>
    <t>สามัคคี</t>
  </si>
  <si>
    <t>โครงการจัดการแข่งขันกีฬาเด็กและ</t>
  </si>
  <si>
    <t>เพื่อส่งเสริมให้เด็กและเยาวชน</t>
  </si>
  <si>
    <t>เด็กและเยาวชน</t>
  </si>
  <si>
    <t>เด็กและเยาวชนมีสุขภาพที่ดี</t>
  </si>
  <si>
    <t>เยาวชนในพื้นที่ตำบลหินเหล็กไฟ</t>
  </si>
  <si>
    <t>มีสุขภาพแข็งแรง และใช้เวลา</t>
  </si>
  <si>
    <t>และใช้เวลาว่างให้เป็น</t>
  </si>
  <si>
    <t>ว่างให้เป็นประโยชน์</t>
  </si>
  <si>
    <t>เพื่อให้ประชาชนมีส่วนร่วมใน</t>
  </si>
  <si>
    <t>ทั้งตำบล</t>
  </si>
  <si>
    <t>20,000</t>
  </si>
  <si>
    <t>ประชาชนมีส่วนร่วมในการ</t>
  </si>
  <si>
    <t xml:space="preserve">การอนุรักษ์วันสำคัญ </t>
  </si>
  <si>
    <t>อนุรักษ์วันสำคัญทางศาสนา</t>
  </si>
  <si>
    <t>ทางศาสนา</t>
  </si>
  <si>
    <t>250,000</t>
  </si>
  <si>
    <t>ประชาชนได้ร่วมกันอนุรักษ์</t>
  </si>
  <si>
    <t>วัฒนธรรมและประเพณีไทย</t>
  </si>
  <si>
    <t>เพื่อให้ส่งเสริมและสืบสาน</t>
  </si>
  <si>
    <t>ประชาชนได้ร่วมกันสืบสาน</t>
  </si>
  <si>
    <t>ประเพณีวันสงกรานต์</t>
  </si>
  <si>
    <t>ประเพณีสงกรานต์</t>
  </si>
  <si>
    <t>100,000</t>
  </si>
  <si>
    <t>เด็กและเยาวชนได้เรียนรู้</t>
  </si>
  <si>
    <t>และได้รับการศึกษาเพิ่มขึ้น</t>
  </si>
  <si>
    <t>เพื่อส่งเสริมให้เด็กได้เห็น</t>
  </si>
  <si>
    <t>30,000</t>
  </si>
  <si>
    <t>เด็กและเยาวชนได้ตระหนัก</t>
  </si>
  <si>
    <t>ความสำคัญของตนเอง</t>
  </si>
  <si>
    <t>ถึงความสำคัญของตนเอง</t>
  </si>
  <si>
    <t>ศูนย์พัฒนาเด็กเล็กสังกัด อบต.หินเหล็กไฟ</t>
  </si>
  <si>
    <t xml:space="preserve">    20,000      (งบ อบต.)</t>
  </si>
  <si>
    <t>ผู้ปกครองเห็นความสำคัญของการศึกษา เด็กเล็กเกิดความภาคภูมิใจ</t>
  </si>
  <si>
    <t xml:space="preserve">เด็กและเยาวชน </t>
  </si>
  <si>
    <t>เด็กและเยาวชนได้รับการ</t>
  </si>
  <si>
    <t>เรียนรู้และใช้เวลาว่างให้</t>
  </si>
  <si>
    <t>เป็นประโยชน์</t>
  </si>
  <si>
    <t>โครงการฝึกอบรมพัฒนา</t>
  </si>
  <si>
    <t>เพื่อพัฒนาศักยภาพและ</t>
  </si>
  <si>
    <t xml:space="preserve">ครูผู้ดูแลเด็ก </t>
  </si>
  <si>
    <t>50,000</t>
  </si>
  <si>
    <t>ครูผู้ดูแลเด็กมีความรู้</t>
  </si>
  <si>
    <t>ศักยภาพในการปฏิบัติงานของครู</t>
  </si>
  <si>
    <t>ประสิทธิภาพในการ</t>
  </si>
  <si>
    <t>ความเข้าใจในการปฏิบัติ</t>
  </si>
  <si>
    <t>ผู้ดูแลเด็กและศึกษาดูงาน</t>
  </si>
  <si>
    <t>ทำงานของครูผู้ดูแลเด็ก</t>
  </si>
  <si>
    <t>หน้าที่และมีศักยภาพในการ</t>
  </si>
  <si>
    <t>จัดการศึกษาให้เด็ก</t>
  </si>
  <si>
    <t>เพื่อจัดกิจกรรมในการพัฒนา</t>
  </si>
  <si>
    <t>ศูนย์พัฒนาเด็กเล็ก</t>
  </si>
  <si>
    <t xml:space="preserve">  20,000   </t>
  </si>
  <si>
    <t>เด็กเล็กให้ได้รับการเตรียม</t>
  </si>
  <si>
    <t>สังกัด อบต.</t>
  </si>
  <si>
    <t xml:space="preserve"> (งบ อบต.)</t>
  </si>
  <si>
    <t>ความพร้อมเหมาะสมแห่งวัย</t>
  </si>
  <si>
    <t>1,800,000</t>
  </si>
  <si>
    <t>(งบเงินอุดหนุน)</t>
  </si>
  <si>
    <t>เพื่อให้เด็กเล็กมีสุขภาพ</t>
  </si>
  <si>
    <t>เด็กเล็กในศูนย์</t>
  </si>
  <si>
    <t>เด็กเล็กมีสุขภาพ</t>
  </si>
  <si>
    <t>พลานามัยสมบูรณ์แข็งแรง</t>
  </si>
  <si>
    <t>พัฒนาเด็กเล็ก</t>
  </si>
  <si>
    <t>อบต.หินเหล็กไฟ 6 แห่ง</t>
  </si>
  <si>
    <t>400,000</t>
  </si>
  <si>
    <t>เพื่อให้นักเรียนในเขตพื้นที่</t>
  </si>
  <si>
    <t>นักเรียนในเขต</t>
  </si>
  <si>
    <t>นักเรียนมีสุขภาพ แข็งแรง</t>
  </si>
  <si>
    <t>โรงเรียนสังกัดสำนักงาน</t>
  </si>
  <si>
    <t>มีสุขภาพแข็งแรง</t>
  </si>
  <si>
    <t xml:space="preserve">120,000  </t>
  </si>
  <si>
    <t>เด็กเล็กได้รับประทานอาหาร</t>
  </si>
  <si>
    <t>กลางวัน เพื่อให้ร่างกาย</t>
  </si>
  <si>
    <t>และได้รับสารอาหารครบถ้วน</t>
  </si>
  <si>
    <t>บ้านวังโบสถ์</t>
  </si>
  <si>
    <t>แข็งแรง</t>
  </si>
  <si>
    <t>บ้านหนองตะเภา</t>
  </si>
  <si>
    <t xml:space="preserve">100,000  </t>
  </si>
  <si>
    <t>บ้านหนองเหียง</t>
  </si>
  <si>
    <t xml:space="preserve">240,000  </t>
  </si>
  <si>
    <t>อนุบาลหัวหิน</t>
  </si>
  <si>
    <t>2,000</t>
  </si>
  <si>
    <t>(ตามโครงการสนับสนุนค่าใช้จ่าย</t>
  </si>
  <si>
    <t>การบริหารสถานศึกษา)</t>
  </si>
  <si>
    <t>4,000</t>
  </si>
  <si>
    <t>6,000</t>
  </si>
  <si>
    <t>ของศูนย์พัฒนาเด็กเล็กอนุบาลหัวหิน</t>
  </si>
  <si>
    <t>เด็กเล็กได้รับการพัฒนา</t>
  </si>
  <si>
    <t>เตรียมความพร้อมโดยการ</t>
  </si>
  <si>
    <t>ใช้สื่อการเรียนการสอน วัสดุ</t>
  </si>
  <si>
    <t>การศึกษาและเครื่องเล่นฯ</t>
  </si>
  <si>
    <t>เด็กเล็กบ้านหนองคร้า</t>
  </si>
  <si>
    <t>เด็กเล็กอนุบาลหัวหิน</t>
  </si>
  <si>
    <t>ได้อย่างถาวรและปลอดภัย</t>
  </si>
  <si>
    <t>ในสภาพใช้การได้อย่างถาวร</t>
  </si>
  <si>
    <t>ทรัพย์สินทางราชการได้รับการ</t>
  </si>
  <si>
    <t>ครุภัณฑ์ให้ใช้ในราชการได้</t>
  </si>
  <si>
    <t>บำรุงและซ่อมแซมให้อยู่</t>
  </si>
  <si>
    <t>อย่างถาวรและปลอดภัย</t>
  </si>
  <si>
    <t xml:space="preserve">รายจ่ายเพื่อให้ได้มาซึ่งบริการ    </t>
  </si>
  <si>
    <t>เพื่อจ้างเหมาบริการต่าง ๆ</t>
  </si>
  <si>
    <t>ศูนย์พัฒนาเด็กเล็กได้รับการ</t>
  </si>
  <si>
    <t>ของกองการศึกษาฯ</t>
  </si>
  <si>
    <t>ปรับปรุงและซ่อมแซม และ</t>
  </si>
  <si>
    <t>กองการศึกษาฯ ได้รับบริการ</t>
  </si>
  <si>
    <t>ต่าง ๆ จากการจ้างเหมาบริการ</t>
  </si>
  <si>
    <t xml:space="preserve"> - ค่าจ้างเหมาบริการอื่น ๆ</t>
  </si>
  <si>
    <t>เพื่อเป็นค่าใช้จ่ายเกี่ยวกับการ</t>
  </si>
  <si>
    <t>เพื่อใช้ให้งานเกิด</t>
  </si>
  <si>
    <t>งานเกิดความรวดเร็วในการ</t>
  </si>
  <si>
    <t>ใช้ระบบอินเตอร์เน็ต เป็นต้น</t>
  </si>
  <si>
    <t>ความรวดเร็วใน</t>
  </si>
  <si>
    <t>บันทึกข้อมูลทางราชการ เช่น</t>
  </si>
  <si>
    <t>การบันทึกข้อมูล</t>
  </si>
  <si>
    <t xml:space="preserve">ข้อมูลการจัดซื้อจัดจ้าง </t>
  </si>
  <si>
    <t>เพื่อเป็นค่าใช้จ่ายในการเดิน</t>
  </si>
  <si>
    <t>บุคลากรกองการ</t>
  </si>
  <si>
    <t>เพื่อพัฒนาศักยภาพในการ</t>
  </si>
  <si>
    <t>ทางไปราชการ</t>
  </si>
  <si>
    <t>ศึกษาฯ</t>
  </si>
  <si>
    <t>ปฏิบัติงานของบุคลากร</t>
  </si>
  <si>
    <t>เผยแพร่ข่าวสารต่างๆ</t>
  </si>
  <si>
    <t xml:space="preserve">เพื่อจ่ายเป็นค่าจัดซื้อหลอดไฟ </t>
  </si>
  <si>
    <t>ศูนย์พัฒนา</t>
  </si>
  <si>
    <t>ศูนย์พัฒนาเด็กเล็กมีอุปกรณ์</t>
  </si>
  <si>
    <t xml:space="preserve">สายไฟ และอุปกรณ์อื่น ๆ </t>
  </si>
  <si>
    <t>ไฟฟ้าใช้ในการจัดการเรียน</t>
  </si>
  <si>
    <t>เพื่อใช้ในศูนย์พัฒนาเด็กเล็ก</t>
  </si>
  <si>
    <t>การสอน</t>
  </si>
  <si>
    <t>เพื่อใช้ในการจัดปรับปรุง</t>
  </si>
  <si>
    <t>และซ่อมแซมภายในศูนย์</t>
  </si>
  <si>
    <t>ปรับปรุงซ่อมแซมเบื้องต้น</t>
  </si>
  <si>
    <t>พัฒนาเด็กเล็กเบื้องต้น</t>
  </si>
  <si>
    <t>เพื่อใช้ในราชการของ</t>
  </si>
  <si>
    <t xml:space="preserve">กองการศึกษาฯ </t>
  </si>
  <si>
    <t>สามารถผลิตเอกสารราชการ</t>
  </si>
  <si>
    <t>กองการศึกษาฯ และ</t>
  </si>
  <si>
    <t>และศูนย์พัฒนา</t>
  </si>
  <si>
    <t>ของกองการศึกษาฯ และศูนย์</t>
  </si>
  <si>
    <t>เด็กเล็ก</t>
  </si>
  <si>
    <t>เพื่อใช้ในราชการรถยนต์</t>
  </si>
  <si>
    <t>รถยนต์ส่วนกลาง</t>
  </si>
  <si>
    <t>การติดต่อราชการเป็น</t>
  </si>
  <si>
    <t>ส่วนกลางของกองส่วนกลาง</t>
  </si>
  <si>
    <t>ไปด้วยความเรียบร้อย</t>
  </si>
  <si>
    <t>รถยนต์ส่วนกลางของ</t>
  </si>
  <si>
    <t>ส่วนกลางของกอง</t>
  </si>
  <si>
    <t>วัสดุสำนักงาน</t>
  </si>
  <si>
    <t>งานกองการศึกษาฯ</t>
  </si>
  <si>
    <t>ได้ใช้ประโยชน์จาก</t>
  </si>
  <si>
    <t>เพื่อใช้ในราชการศูนย์พัฒนา</t>
  </si>
  <si>
    <t>15,000</t>
  </si>
  <si>
    <t>ศูนย์พัฒนาเด็กเล็กได้ใช้</t>
  </si>
  <si>
    <t>จากงานบ้านงานครัว</t>
  </si>
  <si>
    <t>พัฒนาร่างกาย</t>
  </si>
  <si>
    <t>ต้องการในการพัฒนาร่างกาย</t>
  </si>
  <si>
    <t>ศูนย์พัฒนาเด็ก</t>
  </si>
  <si>
    <t>เพื่อให้เด็กเล็กได้รับบริการ</t>
  </si>
  <si>
    <t>พัฒนาเด็กเล็กอนุบาลหัวหิน</t>
  </si>
  <si>
    <t>เล็กอนุบาลหัวหิน</t>
  </si>
  <si>
    <t>ที่ดีและปลอดภัย</t>
  </si>
  <si>
    <t>เพื่อให้ครูได้ใช้ประโยชน์ใน</t>
  </si>
  <si>
    <t>ครูได้ใช้ประโยชน์ในการ</t>
  </si>
  <si>
    <t>ศูนย์พัฒนาเด็กเล็กอนุบาลหัวหิน</t>
  </si>
  <si>
    <t>การจัดการเรียนการสอน</t>
  </si>
  <si>
    <t>ทำงานและจัดการเรียนการ</t>
  </si>
  <si>
    <t>หัวหิน</t>
  </si>
  <si>
    <t>สอนให้กับเด็ก</t>
  </si>
  <si>
    <t>เพื่อความใช้ในราชการ</t>
  </si>
  <si>
    <t>เอกสารได้รับการเก็บเป็น</t>
  </si>
  <si>
    <t>กองการศึกษาฯและศูนย์</t>
  </si>
  <si>
    <t>ระเบียบค้นหารวดเร็ว</t>
  </si>
  <si>
    <t>เพื่อให้ศูนย์พัฒนาเด็กเล็ก</t>
  </si>
  <si>
    <t>เพื่อความปลอดภัยของเด็กเล็ก</t>
  </si>
  <si>
    <t>เด็กเล็กศูนย์</t>
  </si>
  <si>
    <t>เด็กเล็กได้รับความปลอดภัย</t>
  </si>
  <si>
    <t>รั้ว,เด็กเล็ก</t>
  </si>
  <si>
    <t>ปรับปรุงภูมิทัศน์และเด็กเล็ก</t>
  </si>
  <si>
    <t>กิจกรรมภายในห้องเรียนมาก</t>
  </si>
  <si>
    <t>เด็กเล็กบ้าน</t>
  </si>
  <si>
    <t>มีสถานที่เพียงพอในการจัด</t>
  </si>
  <si>
    <t>ยิ่งขึ้นและเป็นการป้องกัน</t>
  </si>
  <si>
    <t>หนองตะเภา</t>
  </si>
  <si>
    <t>กิจกรรม</t>
  </si>
  <si>
    <t>อันตรายที่จะเกิดขึ้นกับเด็ก</t>
  </si>
  <si>
    <t>เด็กเล็กมีสุขภาพอนามัยที่ดี</t>
  </si>
  <si>
    <t>เพื่อใช้เป็นที่รับประทาน</t>
  </si>
  <si>
    <t>เด็กเล็กมีสถานที่รับประทาน</t>
  </si>
  <si>
    <t>พัฒนาเด็กเล็กบ้านหนองคร้า</t>
  </si>
  <si>
    <t>อาหาร และจัดกิจกรรมภาย</t>
  </si>
  <si>
    <t>อาหารและสามารถพัฒนา</t>
  </si>
  <si>
    <t>นอกห้องเรียน</t>
  </si>
  <si>
    <t>ความพร้อมได้มากขึ้น</t>
  </si>
  <si>
    <t>เด็กเล็กสามารถพัฒนา</t>
  </si>
  <si>
    <t>บริเวณอาคารเรียนศูนย์พัฒนา</t>
  </si>
  <si>
    <t>และเอื้อต่อการจัดการเรียน</t>
  </si>
  <si>
    <t>เพื่อสุขภาพที่ดีสำหรับเด็ก</t>
  </si>
  <si>
    <t>สนามเด็กเล็กศูนย์พัฒนาเด็กเล็ก</t>
  </si>
  <si>
    <t>และให้เด็กเล็กได้รับการพัฒนา</t>
  </si>
  <si>
    <t>อย่างเต็มศักยภาพ</t>
  </si>
  <si>
    <t xml:space="preserve">บ้านหนองซอ </t>
  </si>
  <si>
    <t>เพื่อให้เด็กเล็กมีสถานที่</t>
  </si>
  <si>
    <t>เด็กเล็กมีสถานที่ล้างหน้า</t>
  </si>
  <si>
    <t>แปรงฟันที่ถูกสุขลักษณะ</t>
  </si>
  <si>
    <t>เด็กเล็กในศูนย์พัฒนาเด็กเล็ก</t>
  </si>
  <si>
    <t>เพื่อป้องกันอัตรายที่อาจเกิด</t>
  </si>
  <si>
    <t>พัฒนาเด็กเล็กบ้านหนองเหียง</t>
  </si>
  <si>
    <t>เพื่อให้เกิดความปลอดภัย</t>
  </si>
  <si>
    <t>กับเด็กเล็กในการเล่น</t>
  </si>
  <si>
    <t>เพื่อพัฒนาการด้านต่าง ๆ</t>
  </si>
  <si>
    <t>เพื่อสุขอนามัยที่ดีและ</t>
  </si>
  <si>
    <t>ป้องกันอันตรายที่อาจ</t>
  </si>
  <si>
    <t>เกิดขึ้นกับเด็ก</t>
  </si>
  <si>
    <t>เด็กเล็กและทรัพย์สินของ</t>
  </si>
  <si>
    <t>ปลอดภัยในทรัพย์สินของ</t>
  </si>
  <si>
    <t>ทางราชการ</t>
  </si>
  <si>
    <t>เพื่อให้เด็กเล็กได้ร่วมกิจกรรม</t>
  </si>
  <si>
    <t>เด็กเล็กได้ร่วมกิจกรรม</t>
  </si>
  <si>
    <t xml:space="preserve">เด็กเล็กได้ร่วมกิจกรรมต่าง ๆ </t>
  </si>
  <si>
    <t>เพื่อพัฒนาทางด้านต่าง ๆ</t>
  </si>
  <si>
    <t>เพื่อใช้ในราชการของกองการ</t>
  </si>
  <si>
    <t>ศึกษาและศูนย์พัฒนาเด็กเล็ก</t>
  </si>
  <si>
    <t>เพื่อให้สถานที่พอเพียงกับ</t>
  </si>
  <si>
    <t>เด็กเล็กมีสถานที่เพียงพอกับ</t>
  </si>
  <si>
    <t>ความต้องการกับเด็กเล็ก</t>
  </si>
  <si>
    <t>การเตรียมความพร้อม</t>
  </si>
  <si>
    <t>เพื่อเตรียมความพร้อมให้กับ</t>
  </si>
  <si>
    <t>เด็ก เยาวชน และ</t>
  </si>
  <si>
    <t>เด็ก เยาวชน และประชาชน</t>
  </si>
  <si>
    <t>มีความรู้ ความเข้าใจ และ</t>
  </si>
  <si>
    <t>รองรับประชาคมอาเซียน</t>
  </si>
  <si>
    <t>เตรียมความอาเซียน</t>
  </si>
  <si>
    <t>โครงการอาหารปลอดภัย</t>
  </si>
  <si>
    <t>(งบ อบต. )</t>
  </si>
  <si>
    <t>พื้นที่  ต. หินเหล็กไฟ</t>
  </si>
  <si>
    <t>พื้นที่ ต.หินเหล็กไฟ</t>
  </si>
  <si>
    <t xml:space="preserve"> (งบอบต. )</t>
  </si>
  <si>
    <t>อสม. พื้นที่ตำบลหินเหล็กไฟ</t>
  </si>
  <si>
    <t>จัดกิจกรรมฝึกอบรมเยาวชน  จำนวน  1  ครั้ง</t>
  </si>
  <si>
    <t>เพื่อจัดหาครุภัณฑ์สำหรับให้บริการประชาชนในศูนย์บริการส่งเสริมสุขภาพฯ</t>
  </si>
  <si>
    <t>จัดซื้อเครื่องทำน้ำเย็น /น้ำร้อน จำนวน  1  ชุด</t>
  </si>
  <si>
    <t>ประชาชนที่มารับบริการได้รับการอำนวยความสะดวกในการบริการ</t>
  </si>
  <si>
    <t>เพื่อลดปริมาณขยะในชุมชน</t>
  </si>
  <si>
    <t xml:space="preserve">(งบ อบต. )  </t>
  </si>
  <si>
    <t>เพื่อดูแลรักษาความปลอดภัย</t>
  </si>
  <si>
    <t>จัดซื้อเครื่องพ่นหมอกควัน</t>
  </si>
  <si>
    <t>เพื่อจ่ายเป็นค่าเบี้ยเลี้ยง          ค่ายานพาหนะ ค่าเช่าที่พัก  ค่าลงทะเบียน  และค่าใช้จ่ายอื่น ๆ ในการเดินทางไปราชการ  หรือไปอบรมสัมมนา  พนักงานส่วนตำบล  พนักงานจ้าง  และเพื่อจ่ายเป็นค่าเบี้ยเลี้ยง  ค่าพาหนะหรือค่าใช้จ่ายอื่นที่จำเป็นของอาสาสมัครสาธารณสุข</t>
  </si>
  <si>
    <t>พนักงานส่วนตำบล พนักงานจ้าง  อาสาสมัครสาธารณสุขและผู้เกี่ยวข้อง</t>
  </si>
  <si>
    <t>จ่ายให้กับผู้เกี่ยวข้อง</t>
  </si>
  <si>
    <t>(งบ อบต./</t>
  </si>
  <si>
    <t>เงินอุดหนุน)</t>
  </si>
  <si>
    <t>โครงการควบคุมการขยาย</t>
  </si>
  <si>
    <t>พันธุ์ของสุนัขจรจัดในเขตพื้น</t>
  </si>
  <si>
    <t>ที่ต.หินเหล็กไฟ</t>
  </si>
  <si>
    <t>เพื่อควบคุมปริมาณสุนัขและ</t>
  </si>
  <si>
    <t>แมวที่อาจเป็นพาหะนำโรค</t>
  </si>
  <si>
    <t>พิษสุนัขบ้า</t>
  </si>
  <si>
    <t>จำนวนสุนัขและแมวที่อาจ</t>
  </si>
  <si>
    <t>เป็นพาหะนำโรคพิษสุนัขบ้า</t>
  </si>
  <si>
    <t>ที่ลดลง</t>
  </si>
  <si>
    <t>โครงการยุวชนอาสาต้าน</t>
  </si>
  <si>
    <t>ภัยยาเสพติด</t>
  </si>
  <si>
    <t>เพื่อส่งเสริมให้เยาวชนมีภูมิ</t>
  </si>
  <si>
    <t>คุ้มกันป้องกันปัญหายา</t>
  </si>
  <si>
    <t>เสพติดและสร้างเครือข่าย</t>
  </si>
  <si>
    <t>ในการเฝ้าระวัง</t>
  </si>
  <si>
    <t>เยาชนตระหนักและเห็น</t>
  </si>
  <si>
    <t>ความสำคัญในการป้องกัน</t>
  </si>
  <si>
    <t>และแก้ไขปัญหายาเสพติด</t>
  </si>
  <si>
    <t>กอง</t>
  </si>
  <si>
    <t>สาธารณสุขฯ</t>
  </si>
  <si>
    <t>และซ่อมแซม</t>
  </si>
  <si>
    <t>(วงเงินไม่เกิน 5,000บาท)</t>
  </si>
  <si>
    <t>สาธารณภัยในตำบล</t>
  </si>
  <si>
    <t>ประสบปัญหาสาธาณภัย</t>
  </si>
  <si>
    <t>ต่างๆ</t>
  </si>
  <si>
    <t>สาธารณภัย</t>
  </si>
  <si>
    <t>ป้องกันและบรรเทา-</t>
  </si>
  <si>
    <t>ดับเพลิง</t>
  </si>
  <si>
    <t>โครงการจัดซื้อวัสดุ</t>
  </si>
  <si>
    <t>คอมพิวเตอร์</t>
  </si>
  <si>
    <t>ยานพาหนะและขนส่ง</t>
  </si>
  <si>
    <t>โครงการจัดซื้อวัสดุไฟฟ้า</t>
  </si>
  <si>
    <t>และวิทยุ</t>
  </si>
  <si>
    <t>ซื้อวัสดุอุปกรณ์ไฟฟ้าและ</t>
  </si>
  <si>
    <t>วิทยุในงานป้องกันฯ</t>
  </si>
  <si>
    <t xml:space="preserve">เพื่อ อนุรักษ์ และฟื้นฟู </t>
  </si>
  <si>
    <t>ทรัพยากรธรรมชาติที่มีใน</t>
  </si>
  <si>
    <t>ธรรมชาติ ในตำบล</t>
  </si>
  <si>
    <t>โครงการรณรงค์การใช้หญ้า</t>
  </si>
  <si>
    <t>แฝกอันเนื่องมาจาก</t>
  </si>
  <si>
    <t>พระราชดำริ</t>
  </si>
  <si>
    <t>ป้องกันการซะล้างพังทลาย</t>
  </si>
  <si>
    <t>ของดิน และรักษาความอุดม</t>
  </si>
  <si>
    <t>ชุ่มชื่นเป็นการอนุรักษ์ดิน</t>
  </si>
  <si>
    <t>และน้ำ</t>
  </si>
  <si>
    <t>โครงการเรือนเพาะชำ</t>
  </si>
  <si>
    <t xml:space="preserve">ป่า3 อย่างประโยชน์ 4 อย่าง </t>
  </si>
  <si>
    <t>เพื่อปรับปรุงภูมิทัศน์ภายใน</t>
  </si>
  <si>
    <t>พื้นที่ตั้งอบต.หินเหล็กไฟ</t>
  </si>
  <si>
    <t>และบริเวณทางเสด็จเข้า</t>
  </si>
  <si>
    <t>ตำหนักฤดีวนาลัยรวมทั้งพื้น</t>
  </si>
  <si>
    <t>ที่สาธารณะในตำบล</t>
  </si>
  <si>
    <t>อบต.หินเหล้กไฟ ทางเข้า</t>
  </si>
  <si>
    <t>ตำหนักและพื้นที่สาธารณะ</t>
  </si>
  <si>
    <t>โครงการฝึกอบรมเปิดโลก</t>
  </si>
  <si>
    <t>การศึกษาสร้างปัญญาให้เด็ก</t>
  </si>
  <si>
    <t>และเยาวชน</t>
  </si>
  <si>
    <t>เพื่อส่งเสริมให้เด็กและ</t>
  </si>
  <si>
    <t>เยาวชนได้เรียนรู้และให้ได้</t>
  </si>
  <si>
    <t>รับการศึกษา</t>
  </si>
  <si>
    <t>โครงการจัดงานวัน</t>
  </si>
  <si>
    <t>เด็กแห่งชาติ</t>
  </si>
  <si>
    <t>โครงการอบรมส่งเสริม</t>
  </si>
  <si>
    <t>การศึกษาในอนาคต</t>
  </si>
  <si>
    <t>เพื่อแนะแนวการศึกษาของ</t>
  </si>
  <si>
    <t>เด็กเล็กให้กับผู้ปกครองและ</t>
  </si>
  <si>
    <t>ให้เด็กเกิดความภาคภูมิใจ</t>
  </si>
  <si>
    <t>โครงการจัดกิจกรรมอบรม/</t>
  </si>
  <si>
    <t>ส่งเสริม/พัฒนาเด็กและ</t>
  </si>
  <si>
    <t>เยาวชนในศูนย์เยาวชน</t>
  </si>
  <si>
    <t>เพื่อส่งเสริมกิจกรรมการ</t>
  </si>
  <si>
    <t>เรียนรู้ให้เด็กและเยาวชนใช้</t>
  </si>
  <si>
    <t>เวลาว่างให้เป็นประโยชน์</t>
  </si>
  <si>
    <t>โครงการจัดกิจกรรมความส่งเสริมพัฒนา</t>
  </si>
  <si>
    <t>พร้อมของเด็กเล็กในศูนย์</t>
  </si>
  <si>
    <t>พัฒนาเด็กเล็กสังกัดอบต.</t>
  </si>
  <si>
    <t>สังกัด อบต.หินเหล็กไฟ</t>
  </si>
  <si>
    <t>โครงการจัดหาอาหารเสริม</t>
  </si>
  <si>
    <t>นักเรียนมีสุขภาพพลานามัย</t>
  </si>
  <si>
    <t>สมบูรณ์แข็งแรง</t>
  </si>
  <si>
    <t>(นม)ให้แก่เด็กนักเรียน</t>
  </si>
  <si>
    <t>เพื่อให้นักเรียนมีสุขภาพ</t>
  </si>
  <si>
    <t>นักเรียนโรงเรียนในเขตพื้นที่</t>
  </si>
  <si>
    <t>คณะกรรมการการศึกษา</t>
  </si>
  <si>
    <t>ขั้นพื้นฐาน</t>
  </si>
  <si>
    <t>พัฒนาเด็กเล็กบ้านวังโบสถ์</t>
  </si>
  <si>
    <t>จ่ายการบริหารสถานศึกษา)</t>
  </si>
  <si>
    <t>(ตามโครงการสนับสนุนค่าใช้</t>
  </si>
  <si>
    <t>(นม) ให้แก่เด็กเล็กในศูนย์</t>
  </si>
  <si>
    <t>พัฒนาเด็กเล็กในสังกัด</t>
  </si>
  <si>
    <t>สังกัดสำนักงานคณะกรรม</t>
  </si>
  <si>
    <t>การการศึกษาขั้นพื้นฐาน</t>
  </si>
  <si>
    <t>พัฒนาเด็กเล็กบ้านหนอง</t>
  </si>
  <si>
    <t>ตะเภา(ตามโครงการสนับ</t>
  </si>
  <si>
    <t>สนุนค่าใช้จ่ายการบริหาร</t>
  </si>
  <si>
    <t>สถานศึกษา)</t>
  </si>
  <si>
    <t>พัฒนาเด็กเล็กบ้านหนองซอ</t>
  </si>
  <si>
    <t>ปฏิบัติงานให้ครูผู้ดูแลเด็ก</t>
  </si>
  <si>
    <t>ครูผู้ดูแลเด็กศูนย์พัฒนา</t>
  </si>
  <si>
    <t xml:space="preserve">เด็กเล็ก </t>
  </si>
  <si>
    <t>โครงการอุดหนุนสำหรับสนับ</t>
  </si>
  <si>
    <t>สนุนอาหารกลางวันโรงเรียน</t>
  </si>
  <si>
    <t>โครงการค่าใช้จ่ายในการจัด</t>
  </si>
  <si>
    <t>หาอาหารกลางวันให้แก่เด็ก</t>
  </si>
  <si>
    <t>เล็กศูนย์พัฒนาเด็กเล็กบ้าน</t>
  </si>
  <si>
    <t>วังโบสถ์(ตามโครงการสนับ</t>
  </si>
  <si>
    <t>หนองตะเภา(ตามโครงการ</t>
  </si>
  <si>
    <t>สนับสนุนค่าใช้จ่ายการ</t>
  </si>
  <si>
    <t>บริหารสถานศึกษา)</t>
  </si>
  <si>
    <t>หนองคร้า(ตามโครงการสนับ</t>
  </si>
  <si>
    <t>หนองซอ(ตามโครงการสนับ</t>
  </si>
  <si>
    <t>หนองเหียง(ตามโครงการ</t>
  </si>
  <si>
    <t>เล็กศูนย์พัฒนาเด็กเล็ก</t>
  </si>
  <si>
    <t>อนุบาลหัวหิน(ตามโครงการ</t>
  </si>
  <si>
    <t>พัฒนาครูผู้ดูแลเด็กของศูนย์</t>
  </si>
  <si>
    <t>ของศูนย์พัฒนาเด็กเล็กบ้าน</t>
  </si>
  <si>
    <t>เพื่อจัดซื้อสื่อการเรียนการ</t>
  </si>
  <si>
    <t>สอนวัสดุการศึกษาและเครื่อง</t>
  </si>
  <si>
    <t>เล่นพัฒนาการเด็กให้กับศูนย์</t>
  </si>
  <si>
    <t>โครงการค่าจัดการเรียนการสอน</t>
  </si>
  <si>
    <t>โครงการค่าจัดการเรียนการ</t>
  </si>
  <si>
    <t>สอนของศูนย์พัฒนาเด็กเล็ก</t>
  </si>
  <si>
    <t>บ้านวังโบสถ์(ตามโครงการ</t>
  </si>
  <si>
    <t>ครูได้พัฒนาและมีความรู้</t>
  </si>
  <si>
    <t>หน้าที่</t>
  </si>
  <si>
    <t>สอนวัสดุการศึกษา และ</t>
  </si>
  <si>
    <t>เครื่องเล่นพัฒนาการเด็กให้</t>
  </si>
  <si>
    <t>กับศูนย์พัฒนาด็กเล็กบ้าน</t>
  </si>
  <si>
    <t>หนองคร้า</t>
  </si>
  <si>
    <t>กับศูนย์พัฒนาเด็กเล็กบ้าน</t>
  </si>
  <si>
    <t>หนองเหียง</t>
  </si>
  <si>
    <t>สอน วัสดุการศึกษา และ</t>
  </si>
  <si>
    <t>กับศูนย์พัฒนาเด็กเล็กอนุบาล</t>
  </si>
  <si>
    <t>บำรุงรักษาและซ่อมแซม</t>
  </si>
  <si>
    <t>ทรัพย์สินให้ใช้ในราชการ</t>
  </si>
  <si>
    <t>ครุภัณฑ์ของทางราชการได้</t>
  </si>
  <si>
    <t>รับการบำรุงรักษา</t>
  </si>
  <si>
    <t>ทรัพย์สินทางราชการได้รับ</t>
  </si>
  <si>
    <t>การบำรุงและซ่อมแซมให้อยู่</t>
  </si>
  <si>
    <t>เพื่อให้เด็กเล็กได้มีเครื่อง</t>
  </si>
  <si>
    <t>เล่นอย่างเพียงพอในการ</t>
  </si>
  <si>
    <t>เด็กเล็กภายในศูนย์พัฒนา</t>
  </si>
  <si>
    <t>บ้านหนองตะเภา(ตามโครง</t>
  </si>
  <si>
    <t>การสนับสนุนค่าใช้จ่าย</t>
  </si>
  <si>
    <t>พัฒนาเด็กเล็กบ้าน</t>
  </si>
  <si>
    <t>หนองคร้า(ตามโครงการ</t>
  </si>
  <si>
    <t>โครงการจัดซื้อเครื่องเล่น</t>
  </si>
  <si>
    <t>สนามเด็กเล่นให้กับศูนย์</t>
  </si>
  <si>
    <t>เด็กเล็กได้มีเครื่องเล่นสนาม</t>
  </si>
  <si>
    <t>เด็กเล่นเพียงพอต่อความ</t>
  </si>
  <si>
    <t xml:space="preserve">โครงการจัดซื้อพัดลมติดผนัง  </t>
  </si>
  <si>
    <t>เพื่อให้บริการแก่เด็กเล็กใน</t>
  </si>
  <si>
    <t>ศูนย์พัฒนาเด็กเล็กอนุบาล</t>
  </si>
  <si>
    <t>จำนวน 3 ชุด ให้ศูนย์พัฒนา</t>
  </si>
  <si>
    <t>โครงการจัดซื้อโต๊ะพร้อม</t>
  </si>
  <si>
    <t>เก้าอี้สำหรับครูผู้ดูแลเด็ก</t>
  </si>
  <si>
    <t xml:space="preserve">หัวหิน </t>
  </si>
  <si>
    <t>โครงการจัดซื้อตู้เก็บเอกสาร</t>
  </si>
  <si>
    <t>โครงการประชาคมเพื่อจัดทำ</t>
  </si>
  <si>
    <t>ประชาคมหมู่บ้าน/ตำบล</t>
  </si>
  <si>
    <t>กองสวัสดิการ</t>
  </si>
  <si>
    <t>แผนชุมชนและจัดเก็บข้อมูล</t>
  </si>
  <si>
    <t>เพื่อคัดเลือกและเรียงลำดับ</t>
  </si>
  <si>
    <t>ความสำคัญของปัญหาและ</t>
  </si>
  <si>
    <t>ความต้องการของหมู่บ้าน</t>
  </si>
  <si>
    <t>ของตนเอง</t>
  </si>
  <si>
    <t>ชุมชน เพื่อประกอบการจัด</t>
  </si>
  <si>
    <t>ทำแผนชุมชนและเก็บข้อมูล</t>
  </si>
  <si>
    <t>พื้นฐานในการจัดทำแผน</t>
  </si>
  <si>
    <t>พัฒนาสามปี</t>
  </si>
  <si>
    <t>โครงการพัฒนาศักยภาพสตรี</t>
  </si>
  <si>
    <t>กลุ่มสตรีใน</t>
  </si>
  <si>
    <t>การพัฒนาชุมชน</t>
  </si>
  <si>
    <t>เพื่อเป็นการส่งเสริม</t>
  </si>
  <si>
    <t xml:space="preserve">ผู้สูงอายุ  กลุ่มสตรี  </t>
  </si>
  <si>
    <t>อาชีพให้ ผู้สูงอายุ</t>
  </si>
  <si>
    <t xml:space="preserve">กลุ่มสตรี เด็กและเยาวชน </t>
  </si>
  <si>
    <t>ประชาชนทั่วไป</t>
  </si>
  <si>
    <t>คนไร้ที่พึ่ง</t>
  </si>
  <si>
    <t>มีความรู้ในการทำอาชีพ</t>
  </si>
  <si>
    <t>เพิ่มมากขึ้น</t>
  </si>
  <si>
    <t>โครงการฝึกอบรม</t>
  </si>
  <si>
    <t xml:space="preserve">เพื่อเป็นการส่งเสริมอาชีพให้ </t>
  </si>
  <si>
    <t xml:space="preserve">อุตสาหกรรมในครอบครัว </t>
  </si>
  <si>
    <t>ผู้สูงอายุ</t>
  </si>
  <si>
    <t xml:space="preserve">กลุ่มสตรี เด็กและเยาวชน   </t>
  </si>
  <si>
    <t xml:space="preserve">อาชีพบริการหลักสูตร </t>
  </si>
  <si>
    <t>การนวดเพื่อสุขภาพ</t>
  </si>
  <si>
    <t xml:space="preserve"> มีความรู้ในการทำอาชีพ</t>
  </si>
  <si>
    <t xml:space="preserve">อาชีพหัตถกรรมหลักสูตร </t>
  </si>
  <si>
    <t>แกะสลักผักและผลไม้</t>
  </si>
  <si>
    <t>อาชีพศิลปกรรม</t>
  </si>
  <si>
    <t>หลักสูตร การทำ</t>
  </si>
  <si>
    <t>ดอกไม้ประดิษฐ์</t>
  </si>
  <si>
    <t>โครงการพัฒนาศูนย์</t>
  </si>
  <si>
    <t>เพื่อพัฒนาปรับปรุงให้</t>
  </si>
  <si>
    <t xml:space="preserve">ผู้สูงอายุ ผู้พิการ    </t>
  </si>
  <si>
    <t xml:space="preserve">ผู้สูงอายุ ผู้พิการ </t>
  </si>
  <si>
    <t>ฟื้นฟูสมรรถภาพ</t>
  </si>
  <si>
    <t>ศูนย์ฟื้นฟูสมรรถภาพ</t>
  </si>
  <si>
    <t xml:space="preserve"> เด็กและเยาวชน</t>
  </si>
  <si>
    <t>ผู้พิการในตำบลหินเหล็กไฟ</t>
  </si>
  <si>
    <t>ผู้พิการในตำบล</t>
  </si>
  <si>
    <t>หินเหล็กไฟ มีศักยภาพ</t>
  </si>
  <si>
    <t xml:space="preserve">สามารถช่วยเหลือผู้พิการ </t>
  </si>
  <si>
    <t>ผู้สุงอายุ ได้มากยิ่งขึ้น</t>
  </si>
  <si>
    <t>คนไร้ที่พึงภาย</t>
  </si>
  <si>
    <t>ได้ข้อมูลคนไร้ที่พึงภาย</t>
  </si>
  <si>
    <t>ข้อมูลมาพิจารณาช่วยเหลือ</t>
  </si>
  <si>
    <t>เพื่อนำมาสู่การให้</t>
  </si>
  <si>
    <t>ความช่วยเหลือด้านต่างๆ</t>
  </si>
  <si>
    <t>โครงการจัดงานส่งเสริม</t>
  </si>
  <si>
    <t>เพื่อเป็นการส่งเสริมคุณชีวิต</t>
  </si>
  <si>
    <t>ผู้สูงอายุใน</t>
  </si>
  <si>
    <t xml:space="preserve">ผู้สูงอายุในตำบลหินเหล็กไฟ </t>
  </si>
  <si>
    <t xml:space="preserve">คุณภาพชีวิตผู้สูงอายุ  </t>
  </si>
  <si>
    <t>ให้กับผู้สูงอายุ ทั้งทาง</t>
  </si>
  <si>
    <t>มีคุณภาพชีวิต</t>
  </si>
  <si>
    <t xml:space="preserve">ด้านสุขภาพกาย สุขภาพจิต </t>
  </si>
  <si>
    <t xml:space="preserve">ทั้งทางด้านสุขภาพกาย </t>
  </si>
  <si>
    <t>สันทนาการ  การออก</t>
  </si>
  <si>
    <t>สุขภาพจิต สันทนาการ</t>
  </si>
  <si>
    <t>กำลังกาย ฯลฯ</t>
  </si>
  <si>
    <t>การออกกำลังกาย ฯลฯ</t>
  </si>
  <si>
    <t>โครงการดูงานเพื่อ</t>
  </si>
  <si>
    <t xml:space="preserve">เพื่อเป็นการสร้างความรู้ </t>
  </si>
  <si>
    <t xml:space="preserve">ผู้สูงอายุความรู้ ความเข้าใจ </t>
  </si>
  <si>
    <t>เพิ่มพูนความรู้ด้าน</t>
  </si>
  <si>
    <t>ความเข้าใจ ในการใช้ชีวิต</t>
  </si>
  <si>
    <t>การใช้ชีวิตช่วงวัยผู้สูงอายุ</t>
  </si>
  <si>
    <t>ในช่วงวัยผู้สูงอายุอย่าง</t>
  </si>
  <si>
    <t>เหมาะสม โดยการเรียนรู้</t>
  </si>
  <si>
    <t>จากผู้ที่ประสบความสำเร็จ</t>
  </si>
  <si>
    <t>ในการใช้ชีวิตช่วงวัยผู้สูงอายุ</t>
  </si>
  <si>
    <t>โครงการสงเคราะห์เบี้ย</t>
  </si>
  <si>
    <t>สงเคราะห์เบี้ยยังชีพ</t>
  </si>
  <si>
    <t>ผู้พิการมีรายได้ในการดำรง</t>
  </si>
  <si>
    <t>สวัสดิการฯ</t>
  </si>
  <si>
    <t xml:space="preserve">ยังชีพผู้พิการ </t>
  </si>
  <si>
    <t>ให้ได้รับการช่วยเหลือมากขึ้น</t>
  </si>
  <si>
    <t>ผู้พิการ</t>
  </si>
  <si>
    <t>งบเฉพาะกิจ</t>
  </si>
  <si>
    <t>ชีวิตเพิ่มมากขึ้น</t>
  </si>
  <si>
    <t>มีคุณภาพชีวิตที่ดีขึ้น</t>
  </si>
  <si>
    <t>ยังชีพผู้ป่วยเอดส์</t>
  </si>
  <si>
    <t>ผู้ป่วยเอดส์</t>
  </si>
  <si>
    <t>อุดหนุนทั่วไป</t>
  </si>
  <si>
    <t>เพื่อช่วยเหลือผู้สูงอายุในพื้นที่</t>
  </si>
  <si>
    <t>ผู้สูงอายุมีรายได้ในการดำรง</t>
  </si>
  <si>
    <t>ยังชีพผู้สูงอายุ</t>
  </si>
  <si>
    <t xml:space="preserve">โครงการจัดซื้อคอมพิวเตอร์ </t>
  </si>
  <si>
    <t>เพื่อใช้ในการปฏิบัติงานราชการ</t>
  </si>
  <si>
    <t>จำนวน  1 เครื่อง</t>
  </si>
  <si>
    <t xml:space="preserve">สำหรับงานประมวลผล </t>
  </si>
  <si>
    <t>ของ อบต.หินเหล็กไฟ</t>
  </si>
  <si>
    <t>สะดวกในการรับบริการ</t>
  </si>
  <si>
    <t>แบบที่ 1(กองสวัสดิฯ)</t>
  </si>
  <si>
    <t>เพื่อใช้ในการปฏิบัติงานของ</t>
  </si>
  <si>
    <t>วัสดุกองช่าง</t>
  </si>
  <si>
    <t>(กองสวัสดิฯ)</t>
  </si>
  <si>
    <t>กองสวัสดิการและสังคม</t>
  </si>
  <si>
    <t>โครงการจัดซื้อวัสดุยานพาหนะ</t>
  </si>
  <si>
    <t>เพื่อใช้ในรถตู้ส่วนกลาง</t>
  </si>
  <si>
    <t>จำนวน  1 คัน</t>
  </si>
  <si>
    <t>รถตู้ส่วนกลางสามารถ</t>
  </si>
  <si>
    <t>และขนส่ง (กองสวัสดิฯ)</t>
  </si>
  <si>
    <t>ยี่ห้อ โตโยต้า คอมพิวเตอร์</t>
  </si>
  <si>
    <t>นข 2343</t>
  </si>
  <si>
    <t>โครงการจัดซื้อวัสดุเชื้อเพลิง</t>
  </si>
  <si>
    <t>อำนวยความสะดวกใน</t>
  </si>
  <si>
    <t>และหล่อลื่น (กองสวัสดิฯ)</t>
  </si>
  <si>
    <t>การปฏิบัติงาน รวดเร็ว</t>
  </si>
  <si>
    <t>วัสดุคอมพิวเตอร์ เช่น</t>
  </si>
  <si>
    <t>สามารถปฏิบัติงานราชการได้ตามปกติ</t>
  </si>
  <si>
    <t>หมึกพิมพ์ เมาส์</t>
  </si>
  <si>
    <t>แผ่นรองเมาส์  ฯลฯ</t>
  </si>
  <si>
    <t>โครงการจัดซื้อวัสดุโฆษณา</t>
  </si>
  <si>
    <t>ใช้ในกองสวัสดิการฯ</t>
  </si>
  <si>
    <t>การปฏิบัติงานมีประสิทธิภาพ</t>
  </si>
  <si>
    <t>และเผยแพร่ (กองสวัสดิฯ)</t>
  </si>
  <si>
    <t>โครงการจัดซื้อวัสดุอื่น ๆ</t>
  </si>
  <si>
    <t>อำนวยความสะดวกในการปฏิบัติงาน</t>
  </si>
  <si>
    <t>ค่าบำรุงรักษาซ่อมแซม</t>
  </si>
  <si>
    <t>วัสดุอุปกรณ์ต่าง ๆ สามารถ</t>
  </si>
  <si>
    <t xml:space="preserve">ครุภัณฑ์ของกองสวัสฯ </t>
  </si>
  <si>
    <t>ครุภัณฑ์ของกองสวัสฯ</t>
  </si>
  <si>
    <t xml:space="preserve">โครงการจัดซื้อตู้เหล็กบานทึบ </t>
  </si>
  <si>
    <t>เพื่อใช้ในการจัดเก็บวัสดุอุปกรณ์</t>
  </si>
  <si>
    <t>จำนวน  1 ตู้</t>
  </si>
  <si>
    <t>มีที่เก็บเอกสาร อุปกรณ์ ต่าง ๆ  ใน</t>
  </si>
  <si>
    <t>ของกองสวัสดิการและสังคม</t>
  </si>
  <si>
    <t>โครงการจัดซื้อตู้เซฟนิรภัย</t>
  </si>
  <si>
    <t>เพื่อช้าสำหรับเก็บเงินรายได้</t>
  </si>
  <si>
    <t>จากการจัดเก็บค่าธรรมเนียม</t>
  </si>
  <si>
    <t>จำนวน 1 ตู้</t>
  </si>
  <si>
    <t>การเก็บรักษาเงิน ให้มีความ</t>
  </si>
  <si>
    <t>ปลอดภัยยิ่งขึ้น</t>
  </si>
  <si>
    <t>พัฒนาท้องถิ่น</t>
  </si>
  <si>
    <t>เพื่อเก็บรวบรวมปัญหาความ</t>
  </si>
  <si>
    <t>ต้องการของหมู่บ้านและ</t>
  </si>
  <si>
    <t>ชุมชนโดยประชาชนเข้ามา</t>
  </si>
  <si>
    <t>มีส่วนร่วมในการกำหนด</t>
  </si>
  <si>
    <t>แนวทางการพัฒนาชุมชน</t>
  </si>
  <si>
    <t>ได้รับทราบถึงสภาพความ</t>
  </si>
  <si>
    <t>เป็นอยู่ของประชาชนทำให้</t>
  </si>
  <si>
    <t>ได้แนวทางการพัฒนาที่</t>
  </si>
  <si>
    <t>เหมาะสมสามารถนำไปสู่</t>
  </si>
  <si>
    <t>การแก้ไขปํญหาของ</t>
  </si>
  <si>
    <t>ประชาชนได้ อย่างแท้จริง</t>
  </si>
  <si>
    <t>1.เพื่อให้ความรู้เกี่ยวกับ</t>
  </si>
  <si>
    <t>บทบาทหน้าที่ของสตรี</t>
  </si>
  <si>
    <t>2.เพื่อพัฒนาสภาวะผู้นำใน</t>
  </si>
  <si>
    <t>สตรี 3.เพื่อส่งเสริมให้สตรี</t>
  </si>
  <si>
    <t>มีบทบาทในการพัฒนาชุมชน</t>
  </si>
  <si>
    <t>4.เพื่อส่งเสริมความสำคัญ</t>
  </si>
  <si>
    <t xml:space="preserve">ของสตรีภายในตำบล </t>
  </si>
  <si>
    <t>1.กลุ่มสตรีมีความรู้ เกี่ยวกับ</t>
  </si>
  <si>
    <t>2.สตรีมีภาวะผู้นำมากขึ้นใน</t>
  </si>
  <si>
    <t>3. สตรีมีบทบาทในการ</t>
  </si>
  <si>
    <t>พัฒนาชุมชน 4.คนในตำบล</t>
  </si>
  <si>
    <t>ให้ความ สำคัญกับสตรีมาก</t>
  </si>
  <si>
    <t>ขึ้นกว่าเดิม</t>
  </si>
  <si>
    <t>โครงการฝึกอบรมอาชีพ</t>
  </si>
  <si>
    <t>คหกรรมหลักสูตรขนมไทย</t>
  </si>
  <si>
    <t>เพื่อการค้า</t>
  </si>
  <si>
    <t>มีอุปกรณ์ในการทำความ</t>
  </si>
  <si>
    <t>สะอาดภาชนะ</t>
  </si>
  <si>
    <t>ในการทำความสะอาด</t>
  </si>
  <si>
    <t>ศูนย์พัฒนาเด็กเล็กบ้าน</t>
  </si>
  <si>
    <t>เพื่อความปลอดภัยของ</t>
  </si>
  <si>
    <t>พัฒนาเด็กเล็กบ้านหนองตะเภา</t>
  </si>
  <si>
    <t>เพื่อปรับปรุงภูมิทัศน์และให้</t>
  </si>
  <si>
    <t>เด็กเล็กได้มีสถานที่ในการจัด</t>
  </si>
  <si>
    <t>โครงการปรับปรุงห้องน้ำ</t>
  </si>
  <si>
    <t>เพื่อสุขภาพอนามัยที่ดีของ</t>
  </si>
  <si>
    <t>และให้เด็กเล็กได้รับการ</t>
  </si>
  <si>
    <t>พัฒนาอย่างเต็มศักยภาพ</t>
  </si>
  <si>
    <t>ล้างหน้าแปรงฟันที่ถูก</t>
  </si>
  <si>
    <t>สุขลักษะ</t>
  </si>
  <si>
    <t>เพื่อให้เด็กเล็กได้ใช้บริการ</t>
  </si>
  <si>
    <t>ในการจัดกิจกรรมการเรียนรู้</t>
  </si>
  <si>
    <t>เด็กเล็กได้ใช้บริการจัด</t>
  </si>
  <si>
    <t>กิจกรรมการเรียนรู้</t>
  </si>
  <si>
    <t>และสามารถพัฒนาความ</t>
  </si>
  <si>
    <t>พร้อมได้มากขึ้น</t>
  </si>
  <si>
    <t>เด็กเล็กมีสุขอนามัยที่ดีและ</t>
  </si>
  <si>
    <t>ขึ้นกับเด็กและเพื่อสิ่งแวดล้อม</t>
  </si>
  <si>
    <t>และภูมิทัศน์ที่ดีของศูนย์</t>
  </si>
  <si>
    <t>ทางราชการได้รับความ</t>
  </si>
  <si>
    <t>ปลอดภัย</t>
  </si>
  <si>
    <t>เพื่อป้องกันอันตรายที่อาจ</t>
  </si>
  <si>
    <t>เกิดขึ้นกับเด็กและเพื่อความ</t>
  </si>
  <si>
    <t>และปลูกฝังให้เห็นความ</t>
  </si>
  <si>
    <t>สำคัญของประเทศไทย</t>
  </si>
  <si>
    <t>รากศูนย์พัฒนาเด็กเล็กอนุบาลหัวหิน</t>
  </si>
  <si>
    <t>สำหรับจัดกิจกรรมต่างๆของ</t>
  </si>
  <si>
    <t>พัฒนาการต่าง ๆของเด็กเล็ก</t>
  </si>
  <si>
    <t>เด็ก เยาวชนประชาชนในการ</t>
  </si>
  <si>
    <t>โครงการจัดกิจกรรมซึ่งเป็น</t>
  </si>
  <si>
    <t xml:space="preserve">วันสำคัญทางศาสนา เช่น </t>
  </si>
  <si>
    <t>วันเข้าพรรษา  วันวิสาขบูชา</t>
  </si>
  <si>
    <t>โครงการจัดงานประเพณี</t>
  </si>
  <si>
    <t>วันลอยกระทง</t>
  </si>
  <si>
    <t>เพื่อส่งเสริมและให้ประชาชน</t>
  </si>
  <si>
    <t>ได้มีส่วนร่วมในการอนุรักษ์</t>
  </si>
  <si>
    <t>วันสงกรานต์</t>
  </si>
  <si>
    <t>ในตำบลหินเหล็กไฟเพื่อนำ</t>
  </si>
  <si>
    <t>โครงการสำรวจคนไร้ที่พึง</t>
  </si>
  <si>
    <t>เพื่อนำมาเป็นข้อมูลในการ</t>
  </si>
  <si>
    <t xml:space="preserve">ส่งเสริมการจัดสวัสดิการสังคม </t>
  </si>
  <si>
    <t>การเสริมสร้างสมรรถภาพ</t>
  </si>
  <si>
    <t>ทางร่างกายและจิตใจการ</t>
  </si>
  <si>
    <t>รักษาพยาบาลการส่งเสริม</t>
  </si>
  <si>
    <t>การศึกษาและอาชีพ การ</t>
  </si>
  <si>
    <t>ส่งเสริมและสนับสนุนการ</t>
  </si>
  <si>
    <t>สร้างโอกาสในสังคมการ</t>
  </si>
  <si>
    <t>พัฒนาคุณภาพชีวิตการสนับ</t>
  </si>
  <si>
    <t>สนุนให้คนไร้ที่พึงมีงานทำ</t>
  </si>
  <si>
    <t>และมีที่พักอาศัย และการ</t>
  </si>
  <si>
    <t>ที่ไม่เป็นธรรมต่อคนไร้ที่พึ่ง</t>
  </si>
  <si>
    <t>ป้องกันมิให้มีการเลือกปฏิบัติ</t>
  </si>
  <si>
    <t>เพื่อช่วยเหลือผู้พิการในพื้นที่</t>
  </si>
  <si>
    <t>ในการใช้ชีวิต ในช่วงวัยผู้สูง</t>
  </si>
  <si>
    <t>อายุอย่างเหมาะสม โดยการ</t>
  </si>
  <si>
    <t>เรียนรู้จากผู้ที่ประสบความ</t>
  </si>
  <si>
    <t>สำเร็จในอายุการใช้ชีวิตช่วง</t>
  </si>
  <si>
    <t>วัยผู้สูง</t>
  </si>
  <si>
    <t>โรคพิษสุนัขในเขตพื้นที่</t>
  </si>
  <si>
    <t>ต.หินเหล็กไฟ</t>
  </si>
  <si>
    <t>ป้องกันการระบาดของโรค</t>
  </si>
  <si>
    <t>พิษสุนัขบ้าและลดจำนวน</t>
  </si>
  <si>
    <t>สัตว์ที่เป็นพาหะของโรค</t>
  </si>
  <si>
    <t>โครงการก่อสร้างเวทีอเนกประสงค์</t>
  </si>
  <si>
    <t>โครงการก่อสร้างเสาธงชาติพร้อมฐาน</t>
  </si>
  <si>
    <t>โครงการติดตั้งเหล็กดัดประตูหน้าต่างพร้อมมุ้งลวด</t>
  </si>
  <si>
    <t>โครงการก่อสร้างหลังคาบริเวณที่ตั้งเครื่องเล่น</t>
  </si>
  <si>
    <t>โครงการติดตั้งกันสาดพร้อมปูกระเบื้อง</t>
  </si>
  <si>
    <t>โครงการก่อสร้างห้องอเนกประสงค์ให้กับศูนย์</t>
  </si>
  <si>
    <t>โครงการส่งเสริมอาชีพ</t>
  </si>
  <si>
    <t>เศรษฐกิจพอเพียง</t>
  </si>
  <si>
    <t>การเกษตรตามหลักปรัชญา</t>
  </si>
  <si>
    <t>ผลาสติก</t>
  </si>
  <si>
    <t>หลักสูตร การสานตระกร้า</t>
  </si>
  <si>
    <t>เพื่อพัฒนาคุณภาพมาตรฐาน</t>
  </si>
  <si>
    <t>ร้านจำหน่ายอาหารแผงลอย</t>
  </si>
  <si>
    <t>จำหน่ายอาหาร</t>
  </si>
  <si>
    <t>ผู้ประกอบการด้านอาหาร</t>
  </si>
  <si>
    <t>ในพื้นที่</t>
  </si>
  <si>
    <t>ประชาชนมีความปลอดภัย</t>
  </si>
  <si>
    <t>ในการบริโภคอาหาร</t>
  </si>
  <si>
    <t xml:space="preserve">กอง </t>
  </si>
  <si>
    <t>โครงการพัฒนาทักษะใน</t>
  </si>
  <si>
    <t>การดูแลสุขภาพอนามัยแม่</t>
  </si>
  <si>
    <t>และเด็ก</t>
  </si>
  <si>
    <t>เพื่อเสริมสร้างพัฒนาความ</t>
  </si>
  <si>
    <t>รู้ทักษะการให้คำแนะนำใน</t>
  </si>
  <si>
    <t>การดูแลสุขภาพหญิงตั้งครรภ์</t>
  </si>
  <si>
    <t>หญิงหลังคลอดตลอดจน</t>
  </si>
  <si>
    <t>สุขภาพแม่และเด็กให้มี</t>
  </si>
  <si>
    <t>พัฒนาการสมวัย</t>
  </si>
  <si>
    <t>กลุ่มแม่และเด็กมีสุขภาพ</t>
  </si>
  <si>
    <t>อนามัยที่สมบูรณ์แข็งแรงมี</t>
  </si>
  <si>
    <t>ความรู้ในการดูแลสุขภาพ</t>
  </si>
  <si>
    <t>ตนเองและบุตรตลอดจน</t>
  </si>
  <si>
    <t>สามารถให้คำแนะนำคน</t>
  </si>
  <si>
    <t>อื่นได้</t>
  </si>
  <si>
    <t>โครงการป้องกันและแก้ไข</t>
  </si>
  <si>
    <t>ปัญหาโรคเอดส์</t>
  </si>
  <si>
    <t>เพื่อป้องกันและแก้ไขปัญหา</t>
  </si>
  <si>
    <t>โรคเอดส์ในชุมชน</t>
  </si>
  <si>
    <t xml:space="preserve">ประชาชนในพื้นที่มีความรู้  </t>
  </si>
  <si>
    <t>มีทักษะในการป้องกันตนเอง</t>
  </si>
  <si>
    <t>จากโรคเอดส์</t>
  </si>
  <si>
    <t>โรคไข้เลือดออก</t>
  </si>
  <si>
    <t>เพื่อป้องกันการแพร่ระบาด</t>
  </si>
  <si>
    <t>โรคไข้เลือดออกในพื้นที่</t>
  </si>
  <si>
    <t>ประชาชนในพื้นที่มีความ</t>
  </si>
  <si>
    <t>ปลอดภัยจากโรคไข้เลือดออก</t>
  </si>
  <si>
    <t xml:space="preserve">อุดหนุนศูนย์สาธารณสุข       </t>
  </si>
  <si>
    <t xml:space="preserve"> มูลฐานชุมชน</t>
  </si>
  <si>
    <t>เพื่อใช้ในการพัฒนาศักยภาพ</t>
  </si>
  <si>
    <t>อสม.แก้ไขปัญหาและจัด</t>
  </si>
  <si>
    <t>บริการด้านสาธารณสุขใน</t>
  </si>
  <si>
    <t>ชุมชน</t>
  </si>
  <si>
    <t xml:space="preserve">พื้นที่ ต.หินเหล็กไฟ  16 </t>
  </si>
  <si>
    <t>หมู่บ้าน</t>
  </si>
  <si>
    <t>ประชาชนสามารถเข้าถึง</t>
  </si>
  <si>
    <t>บริการด้านสาธารณสุขมาก</t>
  </si>
  <si>
    <t>ยิ่งขึ้น</t>
  </si>
  <si>
    <t>ศักยภาพในการปฏิบัติงาน</t>
  </si>
  <si>
    <t>และทัศนศึกษากลุ่มอาสา</t>
  </si>
  <si>
    <t>สมัครสาธารณสุข</t>
  </si>
  <si>
    <t>เพื่อพัฒนาศักยภาพเพิ่ม</t>
  </si>
  <si>
    <t>ทักษะอาสาสมัครสาธารณสุข</t>
  </si>
  <si>
    <t>ในการปฏิบัติงาน</t>
  </si>
  <si>
    <t>อาสาสมัครสาธารณสุขมี</t>
  </si>
  <si>
    <t>ความรู้มีทักษะสามารถดูแล</t>
  </si>
  <si>
    <t>เป็นที่ปรึกษาประชาชนในละ</t>
  </si>
  <si>
    <t>แวกบ้านที่รับผิดชอบได้</t>
  </si>
  <si>
    <t>โครงการส่งเสริมพัฒนาภาคี</t>
  </si>
  <si>
    <t>เครือข่ายในการดำเนินงาน</t>
  </si>
  <si>
    <t>หมู่บ้านจัดการสุขภาพ</t>
  </si>
  <si>
    <t>เพื่อให้ภาคีเครือข่ายในตำบล</t>
  </si>
  <si>
    <t>ร่วมคิดร่วมทำระดมสมองใน</t>
  </si>
  <si>
    <t>การแก้ไขปัญหาสุขภาพใน</t>
  </si>
  <si>
    <t>เครือข่ายสุขภาพตำบล</t>
  </si>
  <si>
    <t xml:space="preserve">หินเหล็กไฟมีความเข้มแข็ง  </t>
  </si>
  <si>
    <t>สามารถผลักดันชี้นำการ</t>
  </si>
  <si>
    <t>ดำเนินกิจกรรมสุขภาพใน</t>
  </si>
  <si>
    <t>โครงการบ้านน่าอยู่ลดภาวะ</t>
  </si>
  <si>
    <t>โลกร้อน</t>
  </si>
  <si>
    <t>เพื่อสร้างจิตสำนึกและความ</t>
  </si>
  <si>
    <t>ตระหนักในการจัดการ</t>
  </si>
  <si>
    <t>ทรัพยากรธรรมชาติและ</t>
  </si>
  <si>
    <t>สิ่งแวดล้อม</t>
  </si>
  <si>
    <t>รณรงค์จัดกิจกรรมประกวด</t>
  </si>
  <si>
    <t>คัดเลือกบ้านน่าอยู่น่าอาศัย</t>
  </si>
  <si>
    <t>ประชาชนตระหนักและเห็น</t>
  </si>
  <si>
    <t>ความสำคัญในการจัดสภาพ</t>
  </si>
  <si>
    <t>แวดล้อมบ้านเรือนให้น่าอยู่</t>
  </si>
  <si>
    <t>น่าอาศัย ปราศจากแหล่งโรค</t>
  </si>
  <si>
    <t>โครงการส่งเสริมการคัดแยก</t>
  </si>
  <si>
    <t>ขยะครัวเรือน</t>
  </si>
  <si>
    <t>รณรงค์การคัดแยกขยะใน</t>
  </si>
  <si>
    <t>มีการคัดแยกขยะนำกลับมา</t>
  </si>
  <si>
    <t>ใช้ใหม่และครัวเรือนมีราย</t>
  </si>
  <si>
    <t>ได้เสริม</t>
  </si>
  <si>
    <t>อุดหนุนกองทุนหลักประกัน</t>
  </si>
  <si>
    <t>สุขภาพในระดับท้องถิ่นหรือ</t>
  </si>
  <si>
    <t>เพื่อส่งเสริมการดำเนิน</t>
  </si>
  <si>
    <t>กิจกรรมส่งเสริมสุขภาพ</t>
  </si>
  <si>
    <t>ของกองทุน</t>
  </si>
  <si>
    <t>สนับสนับการดำเนินงานของ</t>
  </si>
  <si>
    <t>กองทุนหลักประกันสุขภาพ</t>
  </si>
  <si>
    <t>ในระดับท้องถิ่นหรือพื้นที่</t>
  </si>
  <si>
    <t>ประชาชนได้รับการดูแล</t>
  </si>
  <si>
    <t>ส่งเสริมสุขภาพอย่างทั่วถึง</t>
  </si>
  <si>
    <t>เพื่อใช้ในการควบคุม</t>
  </si>
  <si>
    <t>ป้องกันโรค</t>
  </si>
  <si>
    <t xml:space="preserve"> (งบ อบต. )</t>
  </si>
  <si>
    <t>การควบคุมป้องกันโรคไข้</t>
  </si>
  <si>
    <t>เลือดออกเป็นไปตามกำหนด</t>
  </si>
  <si>
    <t>และทันเวลา</t>
  </si>
  <si>
    <t>โครงการฝึกอบรมการ</t>
  </si>
  <si>
    <t>จำนวน 2 หมู่บ้านนำร่อง</t>
  </si>
  <si>
    <t>ผลิตปุ๋ยหมักและน้ำหมัก</t>
  </si>
  <si>
    <t>เพื่อใช้ในการเกษตร</t>
  </si>
  <si>
    <t>เพื่อฝึกให้เกษตรกรผู้สนใจ</t>
  </si>
  <si>
    <t>สามารถผลิตปุ๋ยใช้เองได้</t>
  </si>
  <si>
    <t>เกษตรกรสามารถลดต้น</t>
  </si>
  <si>
    <t>ทุนการผลิตได้จากการ</t>
  </si>
  <si>
    <t>ผลิตปุ๋ยใช้เอง</t>
  </si>
  <si>
    <t>โครงการส่งเสริมและ</t>
  </si>
  <si>
    <t>พัฒนาแหล่งเรียนรู้การ</t>
  </si>
  <si>
    <t>เกษตรผสมผสาน</t>
  </si>
  <si>
    <t>เพื่อส่งเสริมและพัฒนาแหล่ง</t>
  </si>
  <si>
    <t>เรียนรู้การเกษตรแบบ</t>
  </si>
  <si>
    <t xml:space="preserve">ผสมผสาน </t>
  </si>
  <si>
    <t>เป็นแหล่งเรียนรู้การเกษตร</t>
  </si>
  <si>
    <t>ผสมผสานที่ดำเนินงานโดย</t>
  </si>
  <si>
    <t>เกษตรกร</t>
  </si>
  <si>
    <t>เพื่อเพิ่มทางเลือกและเสริม</t>
  </si>
  <si>
    <t>สร้างรายได้ด้านการเกษตร</t>
  </si>
  <si>
    <t>แก่เกษตรกรในพื้นที่ตำบล</t>
  </si>
  <si>
    <t>สามารถขยายพันธุ์พืช</t>
  </si>
  <si>
    <t>กระจายลงสู่เกษตรกรได้</t>
  </si>
  <si>
    <t>โครงการเพาะพันธุ์พืช</t>
  </si>
  <si>
    <t>เศษฐกิจเพื่อการกระจายพันธุ์</t>
  </si>
  <si>
    <t>โครงการจัดซื้อยางมะตอย</t>
  </si>
  <si>
    <t>สำเร็จรูปชนิดถุงบลูมิกซ์</t>
  </si>
  <si>
    <t>บรรจุถุงละ 20 กิโลกรัม</t>
  </si>
  <si>
    <t>และน้ำยางประสานผิว</t>
  </si>
  <si>
    <t>เพื่อใช้สำหรับงานซ่อมแซม</t>
  </si>
  <si>
    <t>ถนนที่ชำรุดภายในตำบล</t>
  </si>
  <si>
    <t>แอสฟัลท์ติกชนิดบรรจุ</t>
  </si>
  <si>
    <t>แกลลอน</t>
  </si>
  <si>
    <t>โครงการก่อสร้างถนนลูกรัง</t>
  </si>
  <si>
    <t>สำหรับเข้าบ่อขยะ</t>
  </si>
  <si>
    <t>เพื่อให้รถขยะวิ่งเข้าไปทิ้ง</t>
  </si>
  <si>
    <t>ขยะได้</t>
  </si>
  <si>
    <t>จำนวน  1  แห่ง</t>
  </si>
  <si>
    <t>โครงการค่าบำรุงรักษาและ</t>
  </si>
  <si>
    <t>ซ่อมแซมหอถังทรงเชมเปญ</t>
  </si>
  <si>
    <t>พร้อมอุปกรณ์ต่างๆ</t>
  </si>
  <si>
    <t>เพื่อซ่อมแซมให้ใช้งานได้</t>
  </si>
  <si>
    <t>โครงการงานขยายเขตวาง</t>
  </si>
  <si>
    <t>ท่อประปาและอุปกรณ์ภาย</t>
  </si>
  <si>
    <t>ในตำบล</t>
  </si>
  <si>
    <t>เพื่อให้ประชาชนในตำบล</t>
  </si>
  <si>
    <t>ได้มีน้ำประปาใช้ทุกครัวเรือน</t>
  </si>
  <si>
    <t>ประชาชนในตำบลมีน้ำ</t>
  </si>
  <si>
    <t>โครงการขยายเขตไฟฟ้า</t>
  </si>
  <si>
    <t>ประชาชนได้สัญจรสะดวก</t>
  </si>
  <si>
    <t>เพื่อให้รถขยะสัญจรเข้าไป</t>
  </si>
  <si>
    <t>ทิ้งขยะได้สะดวก</t>
  </si>
  <si>
    <t xml:space="preserve">โครงการค่าลงทะเบียน </t>
  </si>
  <si>
    <t>อบรมสัมมนาของกอง</t>
  </si>
  <si>
    <t>เพื่อเสริมสร้างความรู้ความ</t>
  </si>
  <si>
    <t>สามารถของบุคลากรภายใน</t>
  </si>
  <si>
    <t>ประสิทธิภาพประสิทธิผลที่</t>
  </si>
  <si>
    <t>เพิ่มขึ้นของบุคลากรในกอง</t>
  </si>
  <si>
    <t>ประสิทธิภาพประสิทฺธิผลที่</t>
  </si>
  <si>
    <t>เพิ่มขึ้นของบุคลากรใน</t>
  </si>
  <si>
    <t>ราชการ(กองช่าง)</t>
  </si>
  <si>
    <t>โครงการค่าใช้จ่ายในการเดิน</t>
  </si>
  <si>
    <t>ทางไปราชการ(กองการ</t>
  </si>
  <si>
    <t>ศึกษาฯ)</t>
  </si>
  <si>
    <t>(กองสาธารณสุขฯ)</t>
  </si>
  <si>
    <t>พนักงานส่วนตำบล พนักงาน</t>
  </si>
  <si>
    <t>จ้าง อาสาสมัครสาธารณสุข</t>
  </si>
  <si>
    <t>และผู้เกี่ยวข้องมีความรู้ความ</t>
  </si>
  <si>
    <t>สามารถปฏิบัติงานได้อย่างมี</t>
  </si>
  <si>
    <t>ประสิทธิภาพมากขึ้น</t>
  </si>
  <si>
    <t>ทางไปราชการ(หน่วยตรวจ</t>
  </si>
  <si>
    <t>สอบภายใน)</t>
  </si>
  <si>
    <t>พนักงานจ้างและบุคคลอื่น</t>
  </si>
  <si>
    <t>พนักงานส่วนตำบลพนักงาน</t>
  </si>
  <si>
    <t xml:space="preserve">จ้างและบุคคลอื่น มีความรู้ </t>
  </si>
  <si>
    <t>ความสามารถในการปฏิบัติ</t>
  </si>
  <si>
    <t>งานมากขึ้น</t>
  </si>
  <si>
    <t>ทางไปราชการ(กองคลัง)</t>
  </si>
  <si>
    <t>พนักงานจ้างและบุคคล อื่น</t>
  </si>
  <si>
    <t>เพื่อจ้างเหมาถ่ายเอกสารเข้า</t>
  </si>
  <si>
    <t>เล่มทำป้ายประชาสัมพันธ์</t>
  </si>
  <si>
    <t xml:space="preserve">แผ่นพับปรับปรุง ดัดแปลง </t>
  </si>
  <si>
    <t>ต่อเติม ภายในกองส่งเสริม</t>
  </si>
  <si>
    <t>วัสดุอุปกรณ์ต่างๆให้สามารถ</t>
  </si>
  <si>
    <t>กองเกษตรฯ</t>
  </si>
  <si>
    <t>(กองเกษตรฯ)</t>
  </si>
  <si>
    <t>หล่อลื่น(กองเกษตรฯ)</t>
  </si>
  <si>
    <t>โครงการจัดซื้อวัสดุการเกษตร</t>
  </si>
  <si>
    <t>โครงการจัดซื้อวัสดุเชื้อเพลิงและ</t>
  </si>
  <si>
    <t>โครงการจัดซื้อวัสุดอื่นๆ</t>
  </si>
  <si>
    <t>โครงการจัดซื้อเครื่องตัดหญ้า แบบข้อแข็ง</t>
  </si>
  <si>
    <t>วิทยาศาสตร์หรือการแพทย์</t>
  </si>
  <si>
    <t>และซ่อมแซมครุภัณฑ์ให้ใช้</t>
  </si>
  <si>
    <t>ในราชการได้อย่างถาวรและ</t>
  </si>
  <si>
    <t>และปรับปรุงครุภัณฑ์</t>
  </si>
  <si>
    <t>และซ่อมแซม(วงเงินไม่เกิน</t>
  </si>
  <si>
    <t xml:space="preserve"> 5,000บาท)(กองเกษตรฯ)</t>
  </si>
  <si>
    <t>ครุภัณฑ์สามารถใช้งานได้</t>
  </si>
  <si>
    <t>อย่างมีประสิทธิ์ภาพ</t>
  </si>
  <si>
    <t>โครงการจัดซื้อรถฟาร์ม</t>
  </si>
  <si>
    <t>แทรกเตอร์ชนิดขับเคลื่อน</t>
  </si>
  <si>
    <t xml:space="preserve"> 4 ล้อ ขนาด 40 แรงม้า</t>
  </si>
  <si>
    <t>เพื่อเพิ่มประสิทธิภาพการ</t>
  </si>
  <si>
    <t>จัดการงานด้านการเกษตร</t>
  </si>
  <si>
    <t>และการจัดการด้านสิ่งแวด</t>
  </si>
  <si>
    <t>ล้อมภายในหมู่บ้าน</t>
  </si>
  <si>
    <t>จัดการสิ่งแวดล้อมภายในหมู่</t>
  </si>
  <si>
    <t>บ้านการจัดการภายในแปลง</t>
  </si>
  <si>
    <t>โครงการจัดซื้อส่วนควบรถ</t>
  </si>
  <si>
    <t>ฟาร์มแทรคเตอร์ อาทิ ชุดตัดหญ้า จานไถพรวน</t>
  </si>
  <si>
    <t>ปฏิบัติงานทั้งการจัดการสิ่ง</t>
  </si>
  <si>
    <t>แวดล้อมภายในหมู่บ้านการ</t>
  </si>
  <si>
    <t>จัดการภายในแปลง</t>
  </si>
  <si>
    <t>เพื่อใช้เก็บเอกสารราชการ</t>
  </si>
  <si>
    <t>เพิ่มประสิทธิภาพการปฏิบัติ</t>
  </si>
  <si>
    <t>งาน</t>
  </si>
  <si>
    <t>โครงการจัดซื้อเครื่องสำรอง</t>
  </si>
  <si>
    <t>ไฟฟ้าขนาด 1 KVA</t>
  </si>
  <si>
    <t>เพื่อทดแทนเครื่องเดิมที่ไม่</t>
  </si>
  <si>
    <t>สามารถสำรองไฟฟ้าให้แก่</t>
  </si>
  <si>
    <t>คอมพิวเตอร์ได้</t>
  </si>
  <si>
    <t xml:space="preserve">ฐานสูง10เมตร ขนาด2ถังคู่ </t>
  </si>
  <si>
    <t>และลูกลอยพร้อมเครื่องสูบ</t>
  </si>
  <si>
    <t xml:space="preserve">น้ำอัตโนมัติ </t>
  </si>
  <si>
    <t>โครงการถมถนนและเกรด</t>
  </si>
  <si>
    <t>บดอัด ถนนในแปลงสาธิตฯ</t>
  </si>
  <si>
    <t>จัดการพื้นที่แปลงสาธิตฯ</t>
  </si>
  <si>
    <t>โครงการจัดซื้อรถยนต์ส่วน</t>
  </si>
  <si>
    <t xml:space="preserve">กลางขนาด1ตันขับเคลื่อน4ล้อ </t>
  </si>
  <si>
    <t>แบบดับเบิ้ลแค็บ</t>
  </si>
  <si>
    <t>เพื่อใช้สำหรับปฏิบัติราชการ</t>
  </si>
  <si>
    <t xml:space="preserve">ของกองส่งเสริมการเกษตร </t>
  </si>
  <si>
    <t>หรืองานอื่นๆ ที่เกี่ยวข้อง</t>
  </si>
  <si>
    <t>เพื่อให้การบริหารจัดการติด</t>
  </si>
  <si>
    <t>ต่อประสานงานปฏิบัติงาน</t>
  </si>
  <si>
    <t xml:space="preserve">ราชการได้คล่องตัว รวดเร็ว </t>
  </si>
  <si>
    <t>จำนวน 1  แห่ง</t>
  </si>
  <si>
    <t>โครงการก่อสร้างห้องน้ำ</t>
  </si>
  <si>
    <t>เพื่อรองรับผู้มาติดต่อราชการ</t>
  </si>
  <si>
    <t>ได้มีห้องน้ำใช้อย่างเพียงพอ</t>
  </si>
  <si>
    <t>โครงการก่อสร้างห้องเก็บ</t>
  </si>
  <si>
    <t>เอกสารภายในที่ทำการอบต.</t>
  </si>
  <si>
    <t>เอกสารภายในเพิ่มมากขึ้นที่</t>
  </si>
  <si>
    <t>เก็บมีไม่เพียงพอ</t>
  </si>
  <si>
    <t>โครงการเทคอนกรีตเสริม</t>
  </si>
  <si>
    <t>เหล็กด้านข้างหอประชุมและ</t>
  </si>
  <si>
    <t xml:space="preserve">ด้านหน้าหอถังประปาของ </t>
  </si>
  <si>
    <t>เพื่อความสะดวกของผู้มา</t>
  </si>
  <si>
    <t>ร่วมประชุมและรถที่ไปรอ</t>
  </si>
  <si>
    <t>รับน้ำ</t>
  </si>
  <si>
    <t>เพื่อความสะดวกของผู้เข้า</t>
  </si>
  <si>
    <t>ร่วมประชุมและสำหรับรถ</t>
  </si>
  <si>
    <t>รอรับน้ำ</t>
  </si>
  <si>
    <t>เพื่อมีที่เก็บเอกสารภายใน</t>
  </si>
  <si>
    <t>ได้เพียงพอ</t>
  </si>
  <si>
    <t>ผู้มาติดต่อราชการได้ใช้</t>
  </si>
  <si>
    <t>บริการ</t>
  </si>
  <si>
    <t>โครงการต่อเติมโรงจอดรถ</t>
  </si>
  <si>
    <t>โครงการจ้างเหมาจัดทำป้าย</t>
  </si>
  <si>
    <t>ชื่อซอยถนนในหมู่บ้าน</t>
  </si>
  <si>
    <t>เพื่อให้ประชาชนได้รู้ชื่อซอย</t>
  </si>
  <si>
    <t>ถนนภายในหมู่บ้าน</t>
  </si>
  <si>
    <t>จำนวน 16 หมู่บ้าน</t>
  </si>
  <si>
    <t>ประชาชนได้รู้ชื่อซอยถนน</t>
  </si>
  <si>
    <t>ภายในหมู่บ้าน</t>
  </si>
  <si>
    <t>ด้านหลังกองช่างและ</t>
  </si>
  <si>
    <t>โรงจอดรถ</t>
  </si>
  <si>
    <t>เพื่อความสวยงามของ</t>
  </si>
  <si>
    <t>สถานที่</t>
  </si>
  <si>
    <t>ประชาสัมพันธ์เขตควบคุม</t>
  </si>
  <si>
    <t>อาคาร</t>
  </si>
  <si>
    <t>เพื่อประชาสัมพันธ์ให้</t>
  </si>
  <si>
    <t>ประชาชนในตำบลรับทราบ</t>
  </si>
  <si>
    <t>ประชาสัมพันธ์เขต</t>
  </si>
  <si>
    <t>พรบ.ขุดดิน-ถมดิน</t>
  </si>
  <si>
    <t>ประชาชนในตำบลได้รับ</t>
  </si>
  <si>
    <t>ทราบข้อมูล</t>
  </si>
  <si>
    <t>โครงการจ้างเหมาผู้ช่วย</t>
  </si>
  <si>
    <t>นายช่างโยธา</t>
  </si>
  <si>
    <t>เพื่อช่วยเหลือในการปฏิบัติ</t>
  </si>
  <si>
    <t>งานด้านช่าง</t>
  </si>
  <si>
    <t>เพื่อให้งานของกองช่างมี</t>
  </si>
  <si>
    <t>ความรวดเร็วและมี</t>
  </si>
  <si>
    <t>ประสิทธิภาพยิ่งขึ้น</t>
  </si>
  <si>
    <t>เพื่อให้งานไฟฟ้ารายทาง</t>
  </si>
  <si>
    <t>ในตำบลมีความรวดเร็วยิ่งขึ้น</t>
  </si>
  <si>
    <t xml:space="preserve">งานด้านเอกสาร รับ - ส่ง </t>
  </si>
  <si>
    <t>หนังสือราชการ</t>
  </si>
  <si>
    <t>เจ้าหน้าที่ธุรการ</t>
  </si>
  <si>
    <t>นายช่างไฟฟ้า</t>
  </si>
  <si>
    <t>งานด้านไฟฟ้าภายในตำบล</t>
  </si>
  <si>
    <t>ซ่อมแซม(ที่มีวงเงินไม่เกิน</t>
  </si>
  <si>
    <t>ปรับปรุงครุภัณฑ์(ที่มีวงเงิน</t>
  </si>
  <si>
    <t xml:space="preserve"> 5,000 บาท)(กองช่าง)</t>
  </si>
  <si>
    <t>เกิน 5,000 บาท)(กองช่าง)</t>
  </si>
  <si>
    <t>ทรัพย์สินของทางราชการ</t>
  </si>
  <si>
    <t>ได้รับการบำรุงและซ่อมแซม</t>
  </si>
  <si>
    <t>ให้อยู่ในสภาพพร้อมใช้งาน</t>
  </si>
  <si>
    <t>โครงการจัดซื้อเก้าอี้นั่ง</t>
  </si>
  <si>
    <t>เพื่อให้พนักงานส่วนตำบล</t>
  </si>
  <si>
    <t>นั่งทำงาน</t>
  </si>
  <si>
    <t>พนักงานส่วนตำบลได้มี</t>
  </si>
  <si>
    <t>เก้าอี้นั่งในการปฏิบัติงาน</t>
  </si>
  <si>
    <t>มีวัสดุสำนักงานที่เพียงพอต่อ</t>
  </si>
  <si>
    <t>การใช้งาน</t>
  </si>
  <si>
    <t>มีวัสดุเพียงพอสำหรับการ</t>
  </si>
  <si>
    <t>โครงการจัดซื้อวัสดุน้ำมัน</t>
  </si>
  <si>
    <t>เชื้อเพลิงและหล่อลื่น</t>
  </si>
  <si>
    <t>เพื่อใช้งานของกองช่างและ</t>
  </si>
  <si>
    <t>ภายในสำนักงานอบต.</t>
  </si>
  <si>
    <t>รถยนต์ส่วนกลางสามารถ</t>
  </si>
  <si>
    <t>การติดต่อราชการเป็นไปด้วย</t>
  </si>
  <si>
    <t>ความเรียบร้อย</t>
  </si>
  <si>
    <t>เพื่อนำมาใช้งานรถยนต์ส่วน</t>
  </si>
  <si>
    <t>กลางของกองช่าง</t>
  </si>
  <si>
    <t>เพื่อจัดซื้อหลอดไฟและ</t>
  </si>
  <si>
    <t>อุปกรณ์ในการติดตั้งและซ่อม</t>
  </si>
  <si>
    <t>ไฟรายทางสาธารณะ</t>
  </si>
  <si>
    <t>โครงการจัดซื้อเครื่องหา</t>
  </si>
  <si>
    <t>เพื่อใช้หาค่าพิกัดของงาน</t>
  </si>
  <si>
    <t>ถนนและสถานที่ต่างๆภาย</t>
  </si>
  <si>
    <t>เพื่อเพิ่มประสิทธิภาพใน</t>
  </si>
  <si>
    <t>การทำงาน</t>
  </si>
  <si>
    <t>เอกสารถูกจัดวางเป็น</t>
  </si>
  <si>
    <t>ระเบียบเรียบร้อย</t>
  </si>
  <si>
    <t>โครงการจัดซื้อตู้เหล็กเก็บ</t>
  </si>
  <si>
    <t>โครงการก่อสร้างระบบ</t>
  </si>
  <si>
    <t>โครงการจัดซื้อรถกระเช้า</t>
  </si>
  <si>
    <t>เพื่อเพิ่มประสิทธิภาพในการ</t>
  </si>
  <si>
    <t>ซ่อมแซมไฟฟ้ารายทาง</t>
  </si>
  <si>
    <t>โครงการจัดซื้อกรวยจราจร</t>
  </si>
  <si>
    <t>พร้อมติดตั้งสติกเกอร์</t>
  </si>
  <si>
    <t>(กองช่าง)</t>
  </si>
  <si>
    <t>ทำงาน (กองช่าง)</t>
  </si>
  <si>
    <t>คอมพิวเตอร์(กองช่าง)</t>
  </si>
  <si>
    <t>และวิทยุ(กองช่าง)</t>
  </si>
  <si>
    <t>ค่าพิกัด (GPS)(กองช่าง)</t>
  </si>
  <si>
    <t>เอกสาร(กองช่าง)</t>
  </si>
  <si>
    <t>บำบัดน้ำเสีย(กองช่าง)</t>
  </si>
  <si>
    <t>ไฟฟ้า(กองช่าง)</t>
  </si>
  <si>
    <t>สะท้อนแสง(กองช่าง)</t>
  </si>
  <si>
    <t>เพื่อใช้ในงานซ่อมแซมไฟฟ้า</t>
  </si>
  <si>
    <t>รายทางและงานอื่นๆของ</t>
  </si>
  <si>
    <t>ได้อย่างรวดเร็วมีประสิทธิ</t>
  </si>
  <si>
    <t>ภาพและประสิทธิผล</t>
  </si>
  <si>
    <t>เกิน 5 พันบาท)</t>
  </si>
  <si>
    <t>ทำให้การซ่อมแซมไฟฟ้า</t>
  </si>
  <si>
    <t>รายทางสาธารณะได้รวดเร็ว</t>
  </si>
  <si>
    <t>เพื่อความปลอดภัยในการ</t>
  </si>
  <si>
    <t>ทำงานและผู้ที่สัญจรไป - มา</t>
  </si>
  <si>
    <t>คอมพิวเตอร์(หน่วยตรวจสอบ)</t>
  </si>
  <si>
    <t>(หน่วยตรวจสอบ)</t>
  </si>
  <si>
    <t>โครงการจ้างเหมาบุคคลเพื่อ</t>
  </si>
  <si>
    <t>ปฏิบัติงานทดแทนอัตราว่าง</t>
  </si>
  <si>
    <t>2.ปริมาณงานมีความเหมาะ</t>
  </si>
  <si>
    <t>สมกับจำนวนบุคลากร</t>
  </si>
  <si>
    <t>(กองคลัง)</t>
  </si>
  <si>
    <t>ได้อย่างรวดเร็ว มีประสิทธิ</t>
  </si>
  <si>
    <t>และขนส่ง(กองคลัง)</t>
  </si>
  <si>
    <t>หล่อลื่น(กองคลัง)</t>
  </si>
  <si>
    <t>สามารถปฏิบัติราชการได้</t>
  </si>
  <si>
    <t>ประชาชนรับรู้กำหนดการ</t>
  </si>
  <si>
    <t>ชำระภาษีและสามารถชำระ</t>
  </si>
  <si>
    <t>ภาษีได้ตามกำหนด</t>
  </si>
  <si>
    <t>โครงการจัดทำป้าย</t>
  </si>
  <si>
    <t>ประชาสัมพันธ์ภาษี(กองคลัง)</t>
  </si>
  <si>
    <t>สำรวจและจัดทำข้อมูลผู้มี</t>
  </si>
  <si>
    <t>หน้าที่ชำระภาษี</t>
  </si>
  <si>
    <t>สามารถจัดเก็บภาษีได้อย่าง</t>
  </si>
  <si>
    <t>ทั่วถึงองค์การมีรายได้เพิ่มขึ้น</t>
  </si>
  <si>
    <t>อย่างรวดเร็ว</t>
  </si>
  <si>
    <t>สามารถปฏิบัติงานแผนที่</t>
  </si>
  <si>
    <t>ภาษีและทะเบียนทรัพย์สินได้</t>
  </si>
  <si>
    <t>และอำนวยควมสะดวกแก่ผู้</t>
  </si>
  <si>
    <t>มาติดต่อราชการ</t>
  </si>
  <si>
    <t>มีระบบอินเตอร์เน็ตใช้</t>
  </si>
  <si>
    <t>ทรัพย์สินประชาชนได้รับ</t>
  </si>
  <si>
    <t>ความสะดวกในการติดต่อ</t>
  </si>
  <si>
    <t>5,000บาท)(กองการศึกษาฯ)</t>
  </si>
  <si>
    <t xml:space="preserve">ซ่อมแซมศูนย์พัฒนาเด็กเล็ก </t>
  </si>
  <si>
    <t>- จ้างเหมาจัดทำท่อระบาย</t>
  </si>
  <si>
    <t>- จ้างเหมาซ่อมแซมกำแพง</t>
  </si>
  <si>
    <t>รั้ว ศพด.บ้านหนองซอ</t>
  </si>
  <si>
    <t>- จ้างเหมาปรับปรุงอ่างล้าง</t>
  </si>
  <si>
    <t>หน้าแปรงฟัน ศพด.</t>
  </si>
  <si>
    <t>บ้านวังโบสถ์  ฯลฯ</t>
  </si>
  <si>
    <t xml:space="preserve"> - ค่าจ้างเหมาบริการ</t>
  </si>
  <si>
    <t>ถ่ายเอกสาร</t>
  </si>
  <si>
    <t xml:space="preserve"> - ค่าจ้างเหมาประชาสัมพันธ์</t>
  </si>
  <si>
    <t xml:space="preserve">ข้อมูลต่าง ๆ เช่น แผ่นพับ </t>
  </si>
  <si>
    <t>ป้ายประชาสัมพันธ์</t>
  </si>
  <si>
    <t>น้ำบริเวณหน้า ศพด.บ้าน</t>
  </si>
  <si>
    <t>วังโบสถ์</t>
  </si>
  <si>
    <t xml:space="preserve"> - ค่าบริการพื้นที่เว๊บไซต์</t>
  </si>
  <si>
    <t>รายเดือนและค่าจดทะเบียน</t>
  </si>
  <si>
    <t>โดเมนเนมรายปี ฯลฯ</t>
  </si>
  <si>
    <t xml:space="preserve"> - จ้างเหมาจัดทำเต็นท์เพื่อ</t>
  </si>
  <si>
    <t>ใช้ในราชการ</t>
  </si>
  <si>
    <t>โครงการค่าบริการสื่อสารและ</t>
  </si>
  <si>
    <t>โครงการค่าจ้างเหมาบริการอื่นๆ</t>
  </si>
  <si>
    <t>โครงการค่าบำรุงรักษาและปรับปรุงครุภัณฑ์</t>
  </si>
  <si>
    <t>โครงการจัดซื้อวัสดุสำนักงาน(กองคลัง)</t>
  </si>
  <si>
    <t>โครงการค่าจัดซื้อตู้เหล็กเก็บ</t>
  </si>
  <si>
    <t>เอกสาร(กองคลัง)</t>
  </si>
  <si>
    <t>โครงการค่าบริการสื่อสาร</t>
  </si>
  <si>
    <t>และโทรคมนาคม(กองคลัง)</t>
  </si>
  <si>
    <t>โครงการค่าต่อเติมหรือ</t>
  </si>
  <si>
    <t>ดัดแปลงอาคาร(กองคลัง)</t>
  </si>
  <si>
    <t>โครงการบำรุงรักษาและ</t>
  </si>
  <si>
    <t>ซ่อมแซมเพื่อให้สามารถใช้</t>
  </si>
  <si>
    <t xml:space="preserve">งานได้ตามปกติ(วงเงินไม่เกิน </t>
  </si>
  <si>
    <t>- ค่าจ้างเหมาปรับปรุง</t>
  </si>
  <si>
    <t>ต่างๆจากการจ้างเหมาบริการ</t>
  </si>
  <si>
    <t>โทรคมนาคม(กองการศึกษาฯ)</t>
  </si>
  <si>
    <t>(กองการศึกษาฯ)</t>
  </si>
  <si>
    <t xml:space="preserve">โครงการวัสดุไฟฟ้าและวิทยุ  </t>
  </si>
  <si>
    <t>โครงการวัสดุก่อสร้าง(กองการศึกษาฯ)</t>
  </si>
  <si>
    <t>โครงการวัสดุคอมพิวเตอร์</t>
  </si>
  <si>
    <t>โครงการวัสดุสำนักงาน</t>
  </si>
  <si>
    <t>โครงการวัสดุงานบ้านงานครัว</t>
  </si>
  <si>
    <t>โครงการจัดซื้อตู้ล็อคเกอร์</t>
  </si>
  <si>
    <t>โครงการจัดซื้อวัสดุยานพาหนะและขนส่ง  (กองสาธารณสุขและสิ่งแวดล้อม)</t>
  </si>
  <si>
    <t>โครงการวัสดุเชื้อเพลิงและ</t>
  </si>
  <si>
    <t>หล่อลื่น(กองการศึกษาฯ)</t>
  </si>
  <si>
    <t>โครงการวัสดุยานพาหนะ</t>
  </si>
  <si>
    <t>และขนส่ง (กองการศึกษาฯ)</t>
  </si>
  <si>
    <t>โครงการจัดซื้อเครื่องทำ</t>
  </si>
  <si>
    <t>โครงการก่อสร้างหลังคา</t>
  </si>
  <si>
    <t>โรงจอดรถชั่วคราว</t>
  </si>
  <si>
    <t xml:space="preserve">เพื่อบำรุงรักษาและซ่อมแซม </t>
  </si>
  <si>
    <t>ครุภัณฑ์ให้ใช้งานได้อย่างมี</t>
  </si>
  <si>
    <t>ประสิทธิภาพ</t>
  </si>
  <si>
    <t>ครุภัณฑ์ต่างที่ชำรุดเสียหาย</t>
  </si>
  <si>
    <t>และเสื่อมสภาพจากการใช้</t>
  </si>
  <si>
    <t>งานได้แก่รถยนต์เก็บขยะฯลฯ</t>
  </si>
  <si>
    <t xml:space="preserve"> และอื่นๆที่จำเป็นเกี่ยวข้อง</t>
  </si>
  <si>
    <t xml:space="preserve">โครงการติดตั้งกล้อง CCTV </t>
  </si>
  <si>
    <t>อาคารศูนย์บริการส่งเสริม</t>
  </si>
  <si>
    <t>สุขภาพและหอประชุม</t>
  </si>
  <si>
    <t>ติดตั้งกล้อง CCTV บริเวณ</t>
  </si>
  <si>
    <t>อาคารสำนักงานมีระบบ</t>
  </si>
  <si>
    <t>ดูแลรักษาความปลอดภัย</t>
  </si>
  <si>
    <t xml:space="preserve">โครงการติดตั้งระบบ GPS  </t>
  </si>
  <si>
    <t>ติดตามรถบริการเก็บขนขยะ</t>
  </si>
  <si>
    <t>มูลฝอย</t>
  </si>
  <si>
    <t>เพื่อจัดหาระบบควบคุมติด</t>
  </si>
  <si>
    <t>ตามกำกับดูแลรถให้บริการ</t>
  </si>
  <si>
    <t>เก็บขนขยะมูลฝอย</t>
  </si>
  <si>
    <t>ติดตั้งระบบ GPS  ติดตาม</t>
  </si>
  <si>
    <t xml:space="preserve">รถเก็บขนขยะมูลฝอย </t>
  </si>
  <si>
    <t>จำนวน  2  ชุด</t>
  </si>
  <si>
    <t>การปฏิบัติงานด้านจัดเก็บ</t>
  </si>
  <si>
    <t>ขยะมูลฝอยเป็นไปตาม</t>
  </si>
  <si>
    <t>กำหนด</t>
  </si>
  <si>
    <t>โครงการติดตั้งผ้าม่าน /</t>
  </si>
  <si>
    <t>ม่านปรับแสงอาคารศูนย์</t>
  </si>
  <si>
    <t>บริการส่งเสริมสุขภาพฯ</t>
  </si>
  <si>
    <t>เพื่อปรับแสงให้เหมาะสม</t>
  </si>
  <si>
    <t>ในอาคารสำนักงาน</t>
  </si>
  <si>
    <t xml:space="preserve">ติดตั้งผ้าม่าน / ม่านปรับแสง </t>
  </si>
  <si>
    <t>บริเวณอาคารศูนย์บริการ</t>
  </si>
  <si>
    <t>ส่งเสริมสุขภาพฯ</t>
  </si>
  <si>
    <t>มีระบบปรับแสงให้เหมาะสม</t>
  </si>
  <si>
    <t>ในการปฏิบัติงานและการให้</t>
  </si>
  <si>
    <t>บริการประชาชน</t>
  </si>
  <si>
    <t>โครงการก่อสร้างโรงคัดแยก</t>
  </si>
  <si>
    <t>ขยะมูลฝอยพร้อมติดตั้ง</t>
  </si>
  <si>
    <t>อุปกรณ์</t>
  </si>
  <si>
    <t>เพื่อส่งเสริมการคัดแยกขยะ</t>
  </si>
  <si>
    <t>มูลฝอยนำกลับมาใช้ใหม่ลด</t>
  </si>
  <si>
    <t>ใช้พลังงาน</t>
  </si>
  <si>
    <t>ก่อสร้างโรงคัดแยกขยะมูล</t>
  </si>
  <si>
    <t xml:space="preserve">ฝอยพร้อมติด ตั้งอุปกรณ์   </t>
  </si>
  <si>
    <t>ตามแบบที่ อบต.กำหนด</t>
  </si>
  <si>
    <t>โครงการก่อสร้างบ่อขยะ</t>
  </si>
  <si>
    <t>มูลฝอยแบบฝังกลบ</t>
  </si>
  <si>
    <t>เพื่อใช้รองรับขยะจาก</t>
  </si>
  <si>
    <t xml:space="preserve">ชุมชน ต่าง ๆ </t>
  </si>
  <si>
    <t xml:space="preserve">ก่อสร้างบ่อฝังกลบขยะมูล  </t>
  </si>
  <si>
    <t xml:space="preserve">พื้นที่ตำบลหินเหล็กไฟ1แห่ง </t>
  </si>
  <si>
    <t>การจัดการด้านสุขาภิบาล</t>
  </si>
  <si>
    <t>สิ่งแวดล้อมให้เป็นไปอย่าง</t>
  </si>
  <si>
    <t>พื้นที่ตำบลหินเหล็กไฟ1แห่ง</t>
  </si>
  <si>
    <t>โครงการก่อสร้างบ่อบำ</t>
  </si>
  <si>
    <t>น้ำเสียและสิ่งปฏิกูล</t>
  </si>
  <si>
    <t>เพื่อให้สามารถจัดการกับน้ำ</t>
  </si>
  <si>
    <t>เสียและสิ่งปฏิกูลต่างๆ</t>
  </si>
  <si>
    <t>ได้อย่างถูกหลักสุขาภิบาล</t>
  </si>
  <si>
    <t>ก่อสร้างบ่อบำบัดน้ำเสียและ</t>
  </si>
  <si>
    <t>สิ่งปฏิกูลพื้นที่ตำบล</t>
  </si>
  <si>
    <t>หินเหล็กไฟ1แห่ง  ตามแบบ</t>
  </si>
  <si>
    <t>ที่ อบต.กำหนด</t>
  </si>
  <si>
    <t xml:space="preserve">สิ่งแวดล้อมให้เป็นไปอย่างมี </t>
  </si>
  <si>
    <t>ประสิทธิ ภาพ</t>
  </si>
  <si>
    <t>โครงการจ้างเหมาบริการจัด</t>
  </si>
  <si>
    <t>เก็บขยะมูลฝอยและสิ่งปฏิกูล</t>
  </si>
  <si>
    <t>เพื่อใช้ให้บริการจัดเก็บขยะ</t>
  </si>
  <si>
    <t>มูลฝอยในชุมชนเป็นไปด้วย</t>
  </si>
  <si>
    <t>ความสะดวก และรวดเร็ว</t>
  </si>
  <si>
    <t>จ้างเหมาบริการจัดเก็บขยะ</t>
  </si>
  <si>
    <t>มูลฝอยในพื้นที่ตำบล</t>
  </si>
  <si>
    <t>หินเหล็กไฟจำนวน16หมู่บ้าน</t>
  </si>
  <si>
    <t>ครัวเรือนในชุมชนตำบล</t>
  </si>
  <si>
    <t>หินเหล็กไฟได้รับบริการจัด</t>
  </si>
  <si>
    <t>เก็บขยะมูลฝอยตามกำหนด</t>
  </si>
  <si>
    <t>โครงการจ้างเหมาบุคลากร</t>
  </si>
  <si>
    <t>ปฏิบัติงานด้านสาธารณสุข</t>
  </si>
  <si>
    <t>และสิ่งแวดล้อม</t>
  </si>
  <si>
    <t>เพื่อให้การปฏิบัติงานด้าน</t>
  </si>
  <si>
    <t>สาธารณสุขและสิ่งแวดล้อม</t>
  </si>
  <si>
    <t>เป็นไปด้วยความเรียบร้อย</t>
  </si>
  <si>
    <t>จ้างเหมาบุคลากรปฏิบัติงาน</t>
  </si>
  <si>
    <t>ด้านสาธารณสุขและ</t>
  </si>
  <si>
    <t>การปฏิบัติงานด้านสาธารณสุข</t>
  </si>
  <si>
    <t>และสิ่งแวดล้อมเป็นไปด้วย</t>
  </si>
  <si>
    <t>ความเรียบร้อยและทันเวลา</t>
  </si>
  <si>
    <t>โครงการก่อสร้างคอกทิ้งขยะ</t>
  </si>
  <si>
    <t>พร้อมปูพื้น</t>
  </si>
  <si>
    <t>เพื่อป้องกันการรื้อค้นและ</t>
  </si>
  <si>
    <t>การปลิวกระจัดกระจายของ</t>
  </si>
  <si>
    <t>ขยะมูลฝอย</t>
  </si>
  <si>
    <t>ก่อสร้างคอกทิ้งขยะพร้อม</t>
  </si>
  <si>
    <t>ปูพื้นติดตั้งในชุมชน</t>
  </si>
  <si>
    <t>น้ำเย็น /น้ำร้อน(สาธารณสุขฯ)</t>
  </si>
  <si>
    <t>เพื่อใช้สำหรับจอดรถ</t>
  </si>
  <si>
    <t>เจ้าหน้าที่และประชาชน</t>
  </si>
  <si>
    <t>ผู้มารับบริการ</t>
  </si>
  <si>
    <t>มีโรงจอดรถสำหรับ</t>
  </si>
  <si>
    <t>(สาธารณสุขฯ)</t>
  </si>
  <si>
    <t>ก่อสร้างโรงจอดรถชั่วคราว</t>
  </si>
  <si>
    <t>สิ่งแวดล้อมให้เป็นไปอย่างมี</t>
  </si>
  <si>
    <t>สิ่งแวดล้อมจำนวน  1  อัตรา</t>
  </si>
  <si>
    <t>โครงการก่อสร้างร่องราง</t>
  </si>
  <si>
    <t>ระบายน้ำเสียชุมชน</t>
  </si>
  <si>
    <t>เพื่อให้มีระบบการจัดการ</t>
  </si>
  <si>
    <t>น้ำเสียภายในชุมชน</t>
  </si>
  <si>
    <t>พื้นที่ชุมชนตำบลหินเหล็กไฟ</t>
  </si>
  <si>
    <t>มีระบบการจัดการน้ำเสีย</t>
  </si>
  <si>
    <t>ที่ถูกหลักสุขาภิบาล</t>
  </si>
  <si>
    <t>ขยะมูลฝอยไม่กระจัด</t>
  </si>
  <si>
    <t>กระจายรวบรวมอยู่เฉพาะที่</t>
  </si>
  <si>
    <t>จัดเก็บและดูแลได้ง่าย</t>
  </si>
  <si>
    <t xml:space="preserve">จัดซื้อตู้ล็อคเกอร์  </t>
  </si>
  <si>
    <t>จำนวน  1  ตู้</t>
  </si>
  <si>
    <t>วัสดุอุปกรณ์ต่างๆ ได้รับการ</t>
  </si>
  <si>
    <t>จัดเก็บอย่างเป็นระเบียบ</t>
  </si>
  <si>
    <t>หมวดหมู่</t>
  </si>
  <si>
    <t>เพื่อใช้สำหรับเก็บวัสดุ</t>
  </si>
  <si>
    <t>อุปกรณ์ต่าง ๆ</t>
  </si>
  <si>
    <t>(เงินอุดหนุนฯ)</t>
  </si>
  <si>
    <t>โครงการติดตั้งหลังคา</t>
  </si>
  <si>
    <t>กันสาดอาคารส่งเสริมสุขภาพ</t>
  </si>
  <si>
    <t>เพื่อป้องกันการสาดของ</t>
  </si>
  <si>
    <t>น้ำฝนในช่วงฤดูฝน</t>
  </si>
  <si>
    <t>ติดตั้งหลังคากันสาดบริเวณ</t>
  </si>
  <si>
    <t xml:space="preserve">อาคารส่งเสริมสุขภาพ </t>
  </si>
  <si>
    <t>จำนวน  1  จุด</t>
  </si>
  <si>
    <t>วัสดุอุปกรณ์มีอายุการใช้งาน</t>
  </si>
  <si>
    <t>ที่ยืนยาว และประชาชนได้</t>
  </si>
  <si>
    <t>รับความสะดวกในการบริการ</t>
  </si>
  <si>
    <t>ซ่อมแซม(วงเงินไม่เกิน5,000</t>
  </si>
  <si>
    <t>บาท)(สาธารณสุขฯ)</t>
  </si>
  <si>
    <t xml:space="preserve">งานได้แก่ รถยนต์เก็บขยะ </t>
  </si>
  <si>
    <t>ทรัพย์สินของทางราชการได้</t>
  </si>
  <si>
    <t>รับการบำรุงและซ่อมแซมให้</t>
  </si>
  <si>
    <t>อยู่ในสภาพพร้อมใช้งาน</t>
  </si>
  <si>
    <t>อากาศ ขนาด24,000บีทียู</t>
  </si>
  <si>
    <t>โครงการติดตั้งเครื่องปรับ</t>
  </si>
  <si>
    <t>ฯลฯและอื่นๆที่จำเป็น</t>
  </si>
  <si>
    <t>เกี่ยวข้อง</t>
  </si>
  <si>
    <t>เพื่อติดตั้งในห้องทำงาน</t>
  </si>
  <si>
    <t>กองสาธารณสุขและสิ่งแวดล้อม</t>
  </si>
  <si>
    <t xml:space="preserve">ติดตั้งเครื่องปรับอากาศ  </t>
  </si>
  <si>
    <t>ขนาด24,000บีทียูประหยัดไฟ</t>
  </si>
  <si>
    <t xml:space="preserve">เบอร์5(มีระบบฟอกอากาศ)  </t>
  </si>
  <si>
    <t>จำนวน  1  เครื่อง</t>
  </si>
  <si>
    <t>ประชาชาได้รับความสะดวก</t>
  </si>
  <si>
    <t>ในการรับบริการ</t>
  </si>
  <si>
    <t>เพื่อใช้ในราชการกอง</t>
  </si>
  <si>
    <t>จัดซื้อวัสดุสำนักงานสำหรับ</t>
  </si>
  <si>
    <t>ใช้ในงานให้บริการประชาชน</t>
  </si>
  <si>
    <t>มีวัสดุอุปกรณ์ที่เพียงพอ</t>
  </si>
  <si>
    <t>สำหรับปฏิบัติงานบริการ</t>
  </si>
  <si>
    <t>จัดซื้อวัสดุก่อสร้างสำหรับ</t>
  </si>
  <si>
    <t>บำรุงซ่อมแซมอาคาร</t>
  </si>
  <si>
    <t>สำนักงานหรือต่อเติม</t>
  </si>
  <si>
    <t>ปรับปรุง ฯลฯ</t>
  </si>
  <si>
    <t>เพื่อใช้ในการซ่อมแซมเปลี่ยน</t>
  </si>
  <si>
    <t xml:space="preserve">อะไหล่  รถยนต์ส่วนกลาง </t>
  </si>
  <si>
    <t>กองสาธารณะสุขและ</t>
  </si>
  <si>
    <t>จัดซื้ออะไหล่สำหรับซ่อมแซม</t>
  </si>
  <si>
    <t>เปลี่ยนรถยนต์ส่วนกลางกอง</t>
  </si>
  <si>
    <t>สาธารณะสุขและสิ่งแวดล้อม</t>
  </si>
  <si>
    <t>รถยนต์ส่วนกลางได้รับการ</t>
  </si>
  <si>
    <t>บำรุงรักษาซ่อมแซมให้</t>
  </si>
  <si>
    <t>สามารถใช้งานได้อย่างมี</t>
  </si>
  <si>
    <t>โครงการจัดซื้อวัสดุงาน</t>
  </si>
  <si>
    <t>บ้านงานครัว(สาธารณสุขฯ)</t>
  </si>
  <si>
    <t xml:space="preserve">สาธารณสุขและสิ่งแวดล้อม  </t>
  </si>
  <si>
    <t>ด้านเคหะและชุมชน</t>
  </si>
  <si>
    <t xml:space="preserve">จัดซื้อวัสดุงานบ้านงานครัว  </t>
  </si>
  <si>
    <t>สำหรับใช้ในงานด้านเคหะ</t>
  </si>
  <si>
    <t>และชุมชน ฯลฯ</t>
  </si>
  <si>
    <t>และหล่อลื่น(สาธารณสุขฯ)</t>
  </si>
  <si>
    <t>เพื่อใช้เติมยานพาหนะและ</t>
  </si>
  <si>
    <t>ขนส่งรวมถึงครุภัณฑ์อุปกรณ์</t>
  </si>
  <si>
    <t>ต่างๆในความดูแลของกอง</t>
  </si>
  <si>
    <t xml:space="preserve">จัดซื้อวัสดุเชื้อเพลิงและหล่อลื่น  </t>
  </si>
  <si>
    <t>สำหรับเติมยานพาหนะและ</t>
  </si>
  <si>
    <t>ยานพาหนะและอุปกรณ์</t>
  </si>
  <si>
    <t>เครื่องมือ  เครื่องใช้ต่าง ๆ</t>
  </si>
  <si>
    <t>มีความพร้อมในการให้บริการ</t>
  </si>
  <si>
    <t>โครงการจัดซื้อวัสดุวิทยาศาสต์</t>
  </si>
  <si>
    <t>และการแพทย์(สาธารณสุขฯ)</t>
  </si>
  <si>
    <t>เพื่อใช้ในการดูแลสุขภาพ</t>
  </si>
  <si>
    <t>อนามัยของประชาชน</t>
  </si>
  <si>
    <t>จัดซื้อวัสดุวิทยาศาสตร์</t>
  </si>
  <si>
    <t>และการแพทย์สำหรับให้</t>
  </si>
  <si>
    <t>ประชาชนได้รับการดูแลด้าน</t>
  </si>
  <si>
    <t>สุขภาพอนามัยที่เหมาะสม</t>
  </si>
  <si>
    <t>แต่งกาย(สาธารณสุขฯ)</t>
  </si>
  <si>
    <t>เพื่อใช้สำหรับปฏิบัติงานด้าน</t>
  </si>
  <si>
    <t>เคหะและชุมชนสาธารณสุข</t>
  </si>
  <si>
    <t>จัดซื้อวัสดุเครื่องแต่งกาย</t>
  </si>
  <si>
    <t>สำหรับพนักงานจ้าง</t>
  </si>
  <si>
    <t>พนักงานจ้างมีความปลอด</t>
  </si>
  <si>
    <t>ภัยในการปฏิบัติงานให้</t>
  </si>
  <si>
    <t>จัดซื้อวัสดุคอมพิวเตอร์สำหรับ</t>
  </si>
  <si>
    <t xml:space="preserve">เพื่อจัดซื้อวัสดุอุปกรณ์ต่าง ๆ  </t>
  </si>
  <si>
    <t>ที่ไม่เข้าลักษณะและประเภท</t>
  </si>
  <si>
    <t xml:space="preserve">ตามระเบียบวิธีงบประมาณ  </t>
  </si>
  <si>
    <t>เช่น ถังขยะ</t>
  </si>
  <si>
    <t xml:space="preserve">จัดซื้อวัสดุอุปกรณ์ต่าง ๆ  </t>
  </si>
  <si>
    <t>สำหรับให้บริการประชาชน</t>
  </si>
  <si>
    <t>และวิทยุ(สาธารณสุขฯ)</t>
  </si>
  <si>
    <t>จัดซื้อวัสดุไฟฟ้าและวิทยุ</t>
  </si>
  <si>
    <t>สำหรับบำรุงซ่อมแซม</t>
  </si>
  <si>
    <t>อาคารสำนักงานครุภัณฑ์</t>
  </si>
  <si>
    <t>และเผยแพร่(สาธารณสุขฯ)</t>
  </si>
  <si>
    <t>เพื่อใช้ในงานโฆษณาและ</t>
  </si>
  <si>
    <t>กระดาษ  ถ่านกล้อง ฯลฯ</t>
  </si>
  <si>
    <t>เผยแพร่ เช่นแผ่นป้ายโฆษณา</t>
  </si>
  <si>
    <t>จัดซื้อวัสดุโฆษณาและ</t>
  </si>
  <si>
    <t>เผยแพร่  เพื่อใช้งานกอง</t>
  </si>
  <si>
    <t>เพื่อใช้ในงานราชการของ</t>
  </si>
  <si>
    <t>กองสาธารณสุขและสิ่ง</t>
  </si>
  <si>
    <t>แวดล้อมในการปรับปรุงสภาพ</t>
  </si>
  <si>
    <t>แวดล้อมสถานที่ทำงาน</t>
  </si>
  <si>
    <t xml:space="preserve">จัดซื้อวัสดุการเกษตร  </t>
  </si>
  <si>
    <t>เพื่อใช้งานกองสาธารณสุข</t>
  </si>
  <si>
    <t xml:space="preserve">สภาพแวดล้อมสวยงาม  </t>
  </si>
  <si>
    <t>สถานที่ทำงานน่าอยู่</t>
  </si>
  <si>
    <t>ต่างๆเพื่อให้ได้มาซึ่งบริการ</t>
  </si>
  <si>
    <t>เพื่อเป็นค่าใช้จ่ายในการจ้าง</t>
  </si>
  <si>
    <t>เหมาบริการ ฯลฯ</t>
  </si>
  <si>
    <t>ใช้จ่ายในการจ้างเหมาบริการ</t>
  </si>
  <si>
    <t xml:space="preserve">ค่าโฆษณาค่าถ่ายเอกสาร </t>
  </si>
  <si>
    <t>ดำเนินการตามคำพิพากษา</t>
  </si>
  <si>
    <t>เพื่อจ่ายเป็นค่าใช้จ่ายในการ</t>
  </si>
  <si>
    <t>ของศาล</t>
  </si>
  <si>
    <t>ผู้เกี่ยวข้องได้รับค่าใช้จ่าย</t>
  </si>
  <si>
    <t>ครบถ้วน</t>
  </si>
  <si>
    <t>การบริการประชาชนเป็น</t>
  </si>
  <si>
    <t>ไปอย่างมีประสิทธิภาพ</t>
  </si>
  <si>
    <t>มีวัสดุอุปกรณ์สำหรับ</t>
  </si>
  <si>
    <t>ซ่อมแซมวัสดุ ครุภัณฑ์ต่างๆ</t>
  </si>
  <si>
    <t>โครงการจ่ายค่าตอบแทน</t>
  </si>
  <si>
    <t>ล่วงเวลา</t>
  </si>
  <si>
    <t>เพื่อจ่ายเป็นค่าตอบแทนล่วง</t>
  </si>
  <si>
    <t>เวลาของพนักงานส่วนตำบล</t>
  </si>
  <si>
    <t>ผู้ปฏิบัติงานนอกเวลา</t>
  </si>
  <si>
    <t>ราชการได้รับค่าตอบแทน</t>
  </si>
  <si>
    <t>นอกเวลา</t>
  </si>
  <si>
    <t xml:space="preserve">ผู้ปฏิบัติงานนอกเวลา </t>
  </si>
  <si>
    <t>ราชการได้รับค่าตอบแทนการ</t>
  </si>
  <si>
    <t>ปฏิบัติงานนอกเวลาครบถ้วน</t>
  </si>
  <si>
    <t>/พนักงานจ้างและผู้เกี่ยวข้อง</t>
  </si>
  <si>
    <t>โครงการตรวจคุณภาพน้ำ</t>
  </si>
  <si>
    <t>อุปโภคบริโภค</t>
  </si>
  <si>
    <t>เพื่อจ่ายเป็นค่าดำเนินการ</t>
  </si>
  <si>
    <t>และค่าใช้จ่ายต่างๆในการ</t>
  </si>
  <si>
    <t>ตรวจสอบคุณภาพน้ำอุปโภค</t>
  </si>
  <si>
    <t>บริโภค</t>
  </si>
  <si>
    <t>แหล่งน้ำอุปโภคบริโภค</t>
  </si>
  <si>
    <t>ได้รับการตรวจสอบคุณภาพ</t>
  </si>
  <si>
    <t>ประชาชนมีน้ำบริโภค</t>
  </si>
  <si>
    <t>อุปโภคที่สะอาดปลอดภัย</t>
  </si>
  <si>
    <t>โครงการฝึกอบรมการจัดการ</t>
  </si>
  <si>
    <t>คุณภาพน้ำเสีย</t>
  </si>
  <si>
    <t>เพื่อพัฒนาเสริมสร้าง</t>
  </si>
  <si>
    <t>ศักยภาพในการจัดการน้ำเสีย</t>
  </si>
  <si>
    <t>แกนนำชุมชนประชาชนทั่วไป</t>
  </si>
  <si>
    <t>ชุมชนมีการจัดการน้ำเสีย</t>
  </si>
  <si>
    <t>อย่างถูกต้อง</t>
  </si>
  <si>
    <t>โครงการก่อสร้างชั้นวาง</t>
  </si>
  <si>
    <t>วัสดุอุปกรณ์ต่าง ๆ</t>
  </si>
  <si>
    <t>เพื่อใช้สำหรับจัดเก็บวัสดุ</t>
  </si>
  <si>
    <t>อุปกรณ์ต่างๆให้เป็นระเบียบ</t>
  </si>
  <si>
    <t>เรียบร้อย</t>
  </si>
  <si>
    <t>ก่อสร้างชั้นวางวัสดุอุปกรณ์</t>
  </si>
  <si>
    <t>ต่างๆ ในงานกองสาธารณสุข</t>
  </si>
  <si>
    <t>การจัดเก็บพัสดุต่าง ๆ</t>
  </si>
  <si>
    <t xml:space="preserve"> วางเป็นระเบียบเรียบร้อย</t>
  </si>
  <si>
    <t>เย็บเล่มค่าจ้างเหมากำจัด</t>
  </si>
  <si>
    <t>ขยะฯลฯ</t>
  </si>
  <si>
    <t>ค่าธรรมเนียม ค่าบำรุงค่าเช่า</t>
  </si>
  <si>
    <t>เผยแพร่เช่น แผ่นป้ายโฆษณา</t>
  </si>
  <si>
    <t>กระดาษเขียน โปสเตอร์ฯลฯ</t>
  </si>
  <si>
    <t>สร้างความพึงใจให้กับ</t>
  </si>
  <si>
    <t>ซ่อมแซมที่มีวงเงินไม่เกิน</t>
  </si>
  <si>
    <t>ห้าพันบาท(กองสวัสดิฯ)</t>
  </si>
  <si>
    <t>เพื่อบำรุงรักษาปรับปรุงและ</t>
  </si>
  <si>
    <t>ซ่อมแซมครุภัณฑ์ให้ใช้ใน</t>
  </si>
  <si>
    <t>ราชการได้</t>
  </si>
  <si>
    <t>ซ่อมแซมที่มีวงเงินเกินห้า</t>
  </si>
  <si>
    <t>พันบาท(กองสวัสดิฯ)</t>
  </si>
  <si>
    <t xml:space="preserve">                                                                                                          แผนพัฒนาสามปี (พ.ศ.2559-2561)</t>
  </si>
  <si>
    <t xml:space="preserve">                                                                                                          องค์การบริหารส่วนตำบลหินเหล็กไฟ</t>
  </si>
  <si>
    <t>ส่วนที่  7.1  บัญชีสรุปโครงการพัฒนา</t>
  </si>
  <si>
    <t>โครงการก่อสร้างหลังคาและ</t>
  </si>
  <si>
    <t>ปรับพื้นสนามเด็กเล่นศูนย์</t>
  </si>
  <si>
    <t>โครงการก่อสร้างอ่างล้างหน้า</t>
  </si>
  <si>
    <t>แปรงฟันพร้อมหลังคาและ</t>
  </si>
  <si>
    <t>เทปรับพื้นบริเวณด้านหลัง</t>
  </si>
  <si>
    <t>ได้รับการป้องกันอันตรายที่</t>
  </si>
  <si>
    <t>อาจเกิดขึ้น</t>
  </si>
  <si>
    <t>2.1  แนวทางการพัฒนาด้านการประชาสัมพันธ์ ระบบข่าวสารด้านเศรษฐกิจ และส่งเสริมการท่องเที่ยว</t>
  </si>
  <si>
    <t xml:space="preserve">  4.6  แนวทางการพัฒนายึดหลักการตามแนวทางการบริหารจัดการบ้านเมืองที่ดี</t>
  </si>
  <si>
    <t xml:space="preserve">  2.1  แนวทางการพัฒนาด้านการประชาสัมพันธ์ ระบบข่าวสาร ด้านเศรษฐกิจ และส่งเสริมการท่องเที่ยว</t>
  </si>
  <si>
    <t>โครงการส่งเสริมการมีส่วนร่วมในการ</t>
  </si>
  <si>
    <t>เสริมสร้างความปรองดองสมานฉันท์</t>
  </si>
  <si>
    <t>( งบ อบต.)</t>
  </si>
  <si>
    <t xml:space="preserve">โครงการส่งเสริมและสนับ </t>
  </si>
  <si>
    <t>เพื่อป้องกันและปราบปราม</t>
  </si>
  <si>
    <t>ประชาชนและเยาวชน</t>
  </si>
  <si>
    <t>สนุน การดำเนินงานของ</t>
  </si>
  <si>
    <t>การแพร่ระบาดของยาเสพ</t>
  </si>
  <si>
    <t>ภายในตำบลมีความรู้เรื่อง</t>
  </si>
  <si>
    <t>ศูนย์ปฏิบัติการต่อสู้เพื่อ</t>
  </si>
  <si>
    <t>ติดภายในตำบล</t>
  </si>
  <si>
    <t>โทษและพิษภัยของยาเสพ</t>
  </si>
  <si>
    <t>เอาชนะยาเสพติดตำบล</t>
  </si>
  <si>
    <t>ติดและห่างไกลยาเสพติด</t>
  </si>
  <si>
    <t xml:space="preserve">โครงการจัดงานรัฐพิธีต่าง ๆ     </t>
  </si>
  <si>
    <t xml:space="preserve">เพื่อแสดงความจงรักภักดี </t>
  </si>
  <si>
    <t>ประชาชนทั้งในและนอก</t>
  </si>
  <si>
    <t>ทุกภาคส่วนได้แสดงออกถึง</t>
  </si>
  <si>
    <t> </t>
  </si>
  <si>
    <t xml:space="preserve">ต่อชาติ ศาสนาและ </t>
  </si>
  <si>
    <t xml:space="preserve">ความจงรักภักดีต่อชาติ </t>
  </si>
  <si>
    <t>พระมหากษัตริย์</t>
  </si>
  <si>
    <t>ศาสนาและพระมหากษัตริย์</t>
  </si>
  <si>
    <t>โครงการส่งเสริมการท่องเที่ยว</t>
  </si>
  <si>
    <t>เพื่อส่งเสริมการท่องเที่ยวและ</t>
  </si>
  <si>
    <t>ประชาชนทั่วไปและ</t>
  </si>
  <si>
    <t>ประชาชนได้มีส่วนร่วมใน</t>
  </si>
  <si>
    <t xml:space="preserve">เป็นการแสดงความจงรักภักดี  สำนึกในพระมหากรุณาธิคุณและ </t>
  </si>
  <si>
    <t>นักท่องเที่ยว</t>
  </si>
  <si>
    <t>การแสดงความจงรักภักดี</t>
  </si>
  <si>
    <t>ความสามัคคิของประชาชนทุกหมู่เหล่า</t>
  </si>
  <si>
    <t>โครงการศึกษาอบรมเพื่อ</t>
  </si>
  <si>
    <t xml:space="preserve">เพื่อเพิ่มศักยภาพผู้นำ </t>
  </si>
  <si>
    <t>ฝึกอบรม, ศึกษาดูงานนอก</t>
  </si>
  <si>
    <t>ผู้นำท้องถิ่นผู้นำชุมชน ผู้นำ</t>
  </si>
  <si>
    <t xml:space="preserve">เพิ่มศักยภาพผู้นำท้องถิ่น </t>
  </si>
  <si>
    <t xml:space="preserve">ท้องถิ่นผู้นำชุมชน พนักงาน </t>
  </si>
  <si>
    <t xml:space="preserve">สถานที่อย่างน้อยปีละ </t>
  </si>
  <si>
    <t xml:space="preserve"> ( งบ อบต.) </t>
  </si>
  <si>
    <t xml:space="preserve">ท้องถิ่นพนักงานส่วนตำบล </t>
  </si>
  <si>
    <t xml:space="preserve">ผู้นำชุมชนพนักงานส่วน </t>
  </si>
  <si>
    <t>ส่วนตำบล และพนักงานจ้าง</t>
  </si>
  <si>
    <t>1 ครั้ง</t>
  </si>
  <si>
    <t xml:space="preserve">และพนักงานจ้างสามารถนำ </t>
  </si>
  <si>
    <t xml:space="preserve">ตำบลและ พนักงานจ้าง </t>
  </si>
  <si>
    <t>ในด้านการปฏิบัติงานร่วม</t>
  </si>
  <si>
    <t>ความรู้ ประสบการณ์ มา</t>
  </si>
  <si>
    <t>คิด ร่วมทำเกิดสัมพันธภาพ</t>
  </si>
  <si>
    <t>ประยุกต์ใช้กับตำบลได้</t>
  </si>
  <si>
    <t>ที่ดีระหว่างทีมงาน</t>
  </si>
  <si>
    <t>เพื่อเป็นค่าใช้จ่ายให้กับ</t>
  </si>
  <si>
    <t xml:space="preserve">ผู้บริหาร ส.อบต. พนักงาน </t>
  </si>
  <si>
    <t>พนักงานส่วนตำบล</t>
  </si>
  <si>
    <t>พนักงานจ้าง ผู้บริหาร</t>
  </si>
  <si>
    <t xml:space="preserve">ส่วนตำบล พนักงานจ้าง  </t>
  </si>
  <si>
    <t>(สำนักปลัด)</t>
  </si>
  <si>
    <t>พนักงานจ้างในการ</t>
  </si>
  <si>
    <t> ส.อบต.</t>
  </si>
  <si>
    <t xml:space="preserve">ผู้เกี่ยวข้องมีความรู้ </t>
  </si>
  <si>
    <t>ความสามารถปฏิบัติ งานได้</t>
  </si>
  <si>
    <t>การจัดทำแผนพัฒนาสามปี</t>
  </si>
  <si>
    <t>เป็นอยู่ของประชาชน ทำให้</t>
  </si>
  <si>
    <t>การพัฒนาชุมชนของตนเอง </t>
  </si>
  <si>
    <t>การแก้ไขปัญหาของ</t>
  </si>
  <si>
    <t>ประชาชนได้ อย่างแท้จริง </t>
  </si>
  <si>
    <t>เพื่อใช้ในการปฏิบัติราชการ</t>
  </si>
  <si>
    <t>การปฏิบัติมีประสิทธิภาพ</t>
  </si>
  <si>
    <t>สำนักงาน (สำนักปลัด)</t>
  </si>
  <si>
    <t xml:space="preserve">โครงการจัดซื้อวัสดุ </t>
  </si>
  <si>
    <t>จัดซื้อวัสดุก่อสร้างต่าง ๆ</t>
  </si>
  <si>
    <t>ภายในสำนักงานมีวัสดุ</t>
  </si>
  <si>
    <t>ก่อสร้าง (สำนักปลัด)</t>
  </si>
  <si>
    <t xml:space="preserve">เช่นแปรงทาสี สีน้ำมัน </t>
  </si>
  <si>
    <t>พร้อมในการใช้งาน</t>
  </si>
  <si>
    <t>ไม้ ฯลฯ</t>
  </si>
  <si>
    <t>เพื่อใช้ในราชการรถยนต์ส่วนกลาง</t>
  </si>
  <si>
    <t>และขนส่ง(สำนักปลัด)</t>
  </si>
  <si>
    <t xml:space="preserve">ยี่ห้อ มาสด้า เลขทะเบียน  กข 7462 </t>
  </si>
  <si>
    <t>สามารถใช้งานได้ตามปกติ</t>
  </si>
  <si>
    <t>หน่วยงานภายใน อบต.</t>
  </si>
  <si>
    <t>การติดต่อราชการเป็นไป</t>
  </si>
  <si>
    <t xml:space="preserve">ส่วนกลางของกองการ   </t>
  </si>
  <si>
    <t>ด้วยความเรียบร้อย</t>
  </si>
  <si>
    <t>ศึกษาฯยี่ห้อมาสด้า</t>
  </si>
  <si>
    <t>เลขทะเบียน กข 7462</t>
  </si>
  <si>
    <t>สามารถผลิตเอกสารเพื่อใช้</t>
  </si>
  <si>
    <t>คอมพิวเตอร์ (สำนักปลัด)</t>
  </si>
  <si>
    <t xml:space="preserve">หมึกพิมพ์  เมาส์ </t>
  </si>
  <si>
    <t xml:space="preserve">ในราชการของสำนักปลัด </t>
  </si>
  <si>
    <t>แผ่นรองเมาส์ ฯลฯ</t>
  </si>
  <si>
    <t xml:space="preserve">โครงการจัดซื้อเครื่องคอมพิวเตอร์ </t>
  </si>
  <si>
    <t>คอมพิวเตอร์จำนวน 1ชุด</t>
  </si>
  <si>
    <t>เพื่อให้พนักงานมีเครื่องมือใน</t>
  </si>
  <si>
    <t xml:space="preserve">สำหรับงานประมวลผล แบบที่ 1 * </t>
  </si>
  <si>
    <t>การปฏิบัติราชการ</t>
  </si>
  <si>
    <t xml:space="preserve">(จอขนาดไม่น้อยกว่า 18.5 นิ้ว) </t>
  </si>
  <si>
    <t>โครงการจัดซื้อเครื่องคอมพิวเตอร์</t>
  </si>
  <si>
    <t xml:space="preserve">โน้ตบุ้ค สำหรับงานประมวลผล *  </t>
  </si>
  <si>
    <t>เพื่อให้มีสิ่งของเครื่องใช้</t>
  </si>
  <si>
    <t>สำนักปลัดและกองต่าง ๆ</t>
  </si>
  <si>
    <t>มีเครื่องมือเครื่องใช้ในการ</t>
  </si>
  <si>
    <t>บ้านงานครัว (สำนักปลัด)</t>
  </si>
  <si>
    <t>ต่าง ๆในการปฏิบัติงาน</t>
  </si>
  <si>
    <t>จัดซื้อวัสดุอื่น ๆ เช่น แปรง</t>
  </si>
  <si>
    <t>มีวัสดุในการปฏิบัติงาน</t>
  </si>
  <si>
    <t xml:space="preserve">สี พู่กัน ตะปู น๊อต ก๊อกน้ำ </t>
  </si>
  <si>
    <t>เพียงพอและมีประสิทธิภาพ</t>
  </si>
  <si>
    <t>กุญแจ หรืออุปกรณ์</t>
  </si>
  <si>
    <t>เครื่องมือช่าง</t>
  </si>
  <si>
    <t>การปฏิบัติงานให้บริการ</t>
  </si>
  <si>
    <t>ปรับปรุงครุภัณฑ์  (ที่มี</t>
  </si>
  <si>
    <t>ซ่อมแซมครุภัณฑ์ให้</t>
  </si>
  <si>
    <t>ประชาชนมีประสิทธิภาพ</t>
  </si>
  <si>
    <t xml:space="preserve">วงเงินเกิน 5,000 บาท) </t>
  </si>
  <si>
    <t>มากยิ่งขึ้น</t>
  </si>
  <si>
    <t>ค่าบำรุงรักษาและ</t>
  </si>
  <si>
    <t xml:space="preserve">ซ่อมแซม (ที่มีวงเงิน </t>
  </si>
  <si>
    <t xml:space="preserve">ซ่อมแซม  </t>
  </si>
  <si>
    <t xml:space="preserve">ไม่เกิน 5,000 บาท) </t>
  </si>
  <si>
    <t>โครงการเผยแพร่</t>
  </si>
  <si>
    <t>เพื่อเผยแพร่</t>
  </si>
  <si>
    <t xml:space="preserve">จัดทำเอกสารและผลิต </t>
  </si>
  <si>
    <t>ประชาชนในเขตตำบลหิน</t>
  </si>
  <si>
    <t>ประชาสัมพันธ์งาน อบต.</t>
  </si>
  <si>
    <t>ประชาสัมพันธ์ข้อมูล</t>
  </si>
  <si>
    <t>สื่อ สิ่งพิมพ์ แผ่นพับฯลฯ</t>
  </si>
  <si>
    <t>เหล็กไฟรวมทั้งหน่วยงาน</t>
  </si>
  <si>
    <t>หินเหล็กไฟ </t>
  </si>
  <si>
    <t>ข่าวสารและรายงานผล</t>
  </si>
  <si>
    <t>เผยแพร่ประชาสัมพันธ์</t>
  </si>
  <si>
    <t>ที่เกี่ยวข้องได้รับทราบ</t>
  </si>
  <si>
    <t xml:space="preserve">การดำเนินงานของอบต. </t>
  </si>
  <si>
    <t xml:space="preserve">ผลการดำเนินงานของ </t>
  </si>
  <si>
    <t>ข้อมูลข่าวสารและผลการ</t>
  </si>
  <si>
    <t xml:space="preserve">ให้ประชาชนทั่วไปและ </t>
  </si>
  <si>
    <t>อบต.หินเหล็กไฟ </t>
  </si>
  <si>
    <t>ดำเนินงานของ อบต.</t>
  </si>
  <si>
    <t>หน่วยงานที่เกี่ยวข้องได้รับ</t>
  </si>
  <si>
    <t>อย่างถูกต้อง </t>
  </si>
  <si>
    <t>ทราบ</t>
  </si>
  <si>
    <t>โครงการค่าจ้างเหมาทำ</t>
  </si>
  <si>
    <t>ภายในตำบลหินเหล็กไฟ</t>
  </si>
  <si>
    <t>ประชาชนมีความพึงพอใจ</t>
  </si>
  <si>
    <t xml:space="preserve">ป้ายประชาสัมพันธ์ต่าง ๆ </t>
  </si>
  <si>
    <t>ประชาสัมพันธ์การจัด เช่น</t>
  </si>
  <si>
    <t xml:space="preserve">  (งบ อบต.) </t>
  </si>
  <si>
    <t>กิจกรรมต่าง ๆ กิจกรรม</t>
  </si>
  <si>
    <t xml:space="preserve">ป้องกันสถาบันชาติศาสนา </t>
  </si>
  <si>
    <t>พระมหากษัตริย์กิจกรรม</t>
  </si>
  <si>
    <t>เทิดพระเกียรติ การมีส่วน</t>
  </si>
  <si>
    <t>ร่วมของประชาชนเป็นต้น</t>
  </si>
  <si>
    <t>เพื่อจ่ายเป็นค่าใช้จ่ายใน</t>
  </si>
  <si>
    <t>จ่ายให้ผู้ที่เกี่ยวข้อง</t>
  </si>
  <si>
    <t>ผู้ที่เกี่ยวข้องได้รับค่า</t>
  </si>
  <si>
    <t>ดำเนินการตามคำพิพากษา </t>
  </si>
  <si>
    <t>การดำเนินการตามคำ</t>
  </si>
  <si>
    <t>สินไหมทดแทน</t>
  </si>
  <si>
    <t>พิพากษาของศาล</t>
  </si>
  <si>
    <t>โครงการค่าชดใช้ค่าเสียหาย</t>
  </si>
  <si>
    <t>เพื่อจ่ายเป็นค่าชดใช้</t>
  </si>
  <si>
    <t>ผู้ที่ได้รับความเสียหาย</t>
  </si>
  <si>
    <t>ผู้ที่เกี่ยวข้องได้รับ</t>
  </si>
  <si>
    <t>หรือค่าสินไหมทดแทน </t>
  </si>
  <si>
    <t>เสียหายหรือสินไหม</t>
  </si>
  <si>
    <t>และผู้ที่เกี่ยวข้อง</t>
  </si>
  <si>
    <t xml:space="preserve"> (งบ อบต.) </t>
  </si>
  <si>
    <t>ค่าเสียหายหรือสินไหม</t>
  </si>
  <si>
    <t>ทดแทนให้แก่ผู้ที่เกี่ยวข้อง</t>
  </si>
  <si>
    <t>ทดแทน </t>
  </si>
  <si>
    <t>เพื่อจ่ายเป็นค่าธรรมเนียม</t>
  </si>
  <si>
    <t>มีแนวเขตที่ดินที่ชัดเจน</t>
  </si>
  <si>
    <t>ตรวจสอบรังวัดและสร้าง</t>
  </si>
  <si>
    <t>ในการตรวจสอบหลักหมุด</t>
  </si>
  <si>
    <t>หมุดที่ดิน</t>
  </si>
  <si>
    <t>รังวัดที่ดิน ค่าหมุดที่ดิน</t>
  </si>
  <si>
    <t>ค่าบำรุงรักษาแลซ่อมแซม</t>
  </si>
  <si>
    <t>โครงการสำรวจความพึง</t>
  </si>
  <si>
    <t>เพื่อประเมินความพึง</t>
  </si>
  <si>
    <t>สำรวจความพึงพอใจของ</t>
  </si>
  <si>
    <t>ประชาชนที่รับบริการ</t>
  </si>
  <si>
    <t>พอใจของประชาชนผู้รับ</t>
  </si>
  <si>
    <t>พอใจของผู้รับบริการที่มี</t>
  </si>
  <si>
    <t>ประชาชนในเขตตำบล</t>
  </si>
  <si>
    <t>ได้รับการตอบสนองความ</t>
  </si>
  <si>
    <t>บริการขององค์การบริหาร</t>
  </si>
  <si>
    <t>ต่อองค์การบริหารส่วน</t>
  </si>
  <si>
    <t xml:space="preserve">หินเหล็กไฟ ร้อยละ 60 </t>
  </si>
  <si>
    <t>ต้องการและสร้างความพึง</t>
  </si>
  <si>
    <t>ส่วนตำบลหินเหล็กไฟ</t>
  </si>
  <si>
    <t>ขึ้นไป </t>
  </si>
  <si>
    <t>พอใจของผู้รับบริการ</t>
  </si>
  <si>
    <t>ให้มีการปรับปรุงระบบ</t>
  </si>
  <si>
    <t>เช่าพื้นที่เว็ปไซด์และค่า</t>
  </si>
  <si>
    <t>สารสนเทศให้ทันสมัย</t>
  </si>
  <si>
    <t>จดทะเบียนโดเมนเนม</t>
  </si>
  <si>
    <t>รายปี</t>
  </si>
  <si>
    <t>โครงการจัดซื้อตู้เหล็กเก็บเอกสาร</t>
  </si>
  <si>
    <t>เพื่อใช้ในงานแผนที่ภาษีและทะเบียน</t>
  </si>
  <si>
    <t>ซื้อตู้เหล็ก จำนวน 5 ตู้</t>
  </si>
  <si>
    <t>ให้งานแผนที่ภาษีและทะเบียน</t>
  </si>
  <si>
    <t>ตู้ละ6,000บาท</t>
  </si>
  <si>
    <t>ทรัพย์สินมีประสิทธิภาพมาก</t>
  </si>
  <si>
    <t>(งานแผนที่ภาษีฯ)</t>
  </si>
  <si>
    <t>โครงการจัดซื้อกล้องถ่ายภาพนิ่ง</t>
  </si>
  <si>
    <t>จำนวน 2 เครื่อง เครื่องละ</t>
  </si>
  <si>
    <t>ระบบดิจิตอล ความละเอียด12ล้าน</t>
  </si>
  <si>
    <t>6,000 บาท</t>
  </si>
  <si>
    <t>พิกเซล</t>
  </si>
  <si>
    <t>โครงการจัดซื้อรถบรรทุก(ดีเซล)</t>
  </si>
  <si>
    <t>ขนาด1ตัน แบบดับเบิ้ลแค็บ</t>
  </si>
  <si>
    <t>โครงการจัดซื้อล้อวัดระยะทาง</t>
  </si>
  <si>
    <t>จำนวน 3 อัน ราคาอันละ</t>
  </si>
  <si>
    <t>(วัดได้ระยะ 10 กิโลเมตร)</t>
  </si>
  <si>
    <t>9,500 บาท</t>
  </si>
  <si>
    <t>โครงการจัดซื้อเครื่องวัดระยะเลเซอร์</t>
  </si>
  <si>
    <t>จำนวน 3 เครื่อง เครื่องละ</t>
  </si>
  <si>
    <t>ยี่ห้อ Leica DISTC D510</t>
  </si>
  <si>
    <t>33,000 บาท</t>
  </si>
  <si>
    <t>โครงการจัดซื้อเทปวัดระยะไฟเบอร์</t>
  </si>
  <si>
    <t>ความยาวระยะ 100 เมตร</t>
  </si>
  <si>
    <t>4,000 บาท</t>
  </si>
  <si>
    <t>โครงการจัดซื้อเครื่องพิมพ์ขนาดใหญ่</t>
  </si>
  <si>
    <t>จำนวน 1 เครื่อง</t>
  </si>
  <si>
    <t>(พลอตเตอร์)</t>
  </si>
  <si>
    <t>ทรัพย์สิน  สามารถพิมพ์กระดาษขนาด</t>
  </si>
  <si>
    <t>ใหญ่ และหน้ากว้างได้หลายระดับ</t>
  </si>
  <si>
    <t>โครงการจัดซื้อเครื่องพิมพ์ชนิด</t>
  </si>
  <si>
    <t>ซื้อเครื่องพิมพ์ขนาด A3</t>
  </si>
  <si>
    <t>เลเซอร์/ชนิด LED ขาวดำสำหรับ</t>
  </si>
  <si>
    <t xml:space="preserve">กระดาษขนาด A3 </t>
  </si>
  <si>
    <t>ตามมาตรฐานครุภัณฑ์ฯ</t>
  </si>
  <si>
    <t>โครงการจัดซซื้อตู้เหล็กเก็บแบบ</t>
  </si>
  <si>
    <t>ขนาด A1</t>
  </si>
  <si>
    <t>โครงการจัดทำแผนที่ภาษีและ</t>
  </si>
  <si>
    <t>เพื่อให้จัดเก็บรายได้เป็นไปอย่างมี</t>
  </si>
  <si>
    <t>1.อบต.มีเงินรายได้เพิ่มขึ้น</t>
  </si>
  <si>
    <t>ทะเบียนทรัพย์สิน</t>
  </si>
  <si>
    <t>ระบบที่มีความชัดเจนถูกต้อง</t>
  </si>
  <si>
    <t>2.มีฐานข้อมูลสำหรับการ</t>
  </si>
  <si>
    <t>รวดเร็วและเป็นธรรม</t>
  </si>
  <si>
    <t xml:space="preserve">จัดเก็บรายได้ถูกต้องทั่วถึง </t>
  </si>
  <si>
    <t>เพื่อเสริมสร้างความสมาน</t>
  </si>
  <si>
    <t>ฉันท์ให้ประชาชนเกิดความรู้</t>
  </si>
  <si>
    <t>ความเข้าใจในการแก้ปัญหา</t>
  </si>
  <si>
    <t>และลดความแตกแยกใน</t>
  </si>
  <si>
    <t xml:space="preserve">สังคมอันจะนำมาซึ่งความรัก </t>
  </si>
  <si>
    <t>ความสามัคคีปรองดอง</t>
  </si>
  <si>
    <t>สมานฉันท์</t>
  </si>
  <si>
    <t>ประชาชนมีความสำนึกใน</t>
  </si>
  <si>
    <t>การเสริมสร้างความปรอง</t>
  </si>
  <si>
    <t>ดองในประเทศ</t>
  </si>
  <si>
    <t>ดำเนินงานการจัดทำแผน</t>
  </si>
  <si>
    <t>เพื่อเก็บรวบรวมโครงการ</t>
  </si>
  <si>
    <t>พัฒนาจากหมู่บ้านและชุมชน</t>
  </si>
  <si>
    <t>โดยประชาชนเข้ามามีส่วน</t>
  </si>
  <si>
    <t>ร่วมในการกำหนดแนวทาง</t>
  </si>
  <si>
    <t>โครงการจัดซื้ออ่างล้างจาน</t>
  </si>
  <si>
    <t>สแตนเลส</t>
  </si>
  <si>
    <t>โครงการติดตั้งหน้าต่างกระจก</t>
  </si>
  <si>
    <t>บานเลื่อนศูนย์พัฒนาเด็กเล็ก</t>
  </si>
  <si>
    <t>บ้านวังโบสถ์ด้านหน้าและ</t>
  </si>
  <si>
    <t>ด้านหลัง</t>
  </si>
  <si>
    <t>โครงการติดตั้งรั้วบริเวณด้าน</t>
  </si>
  <si>
    <t>หลังศูนย์พัฒนาเด็กเล็กบ้าน</t>
  </si>
  <si>
    <t>โครงการติดตั้งรั้วพร้อมปูพื้น</t>
  </si>
  <si>
    <t>กระเบื้องบริเวณด้านข้างห้อง</t>
  </si>
  <si>
    <t>น้ำศูนย์พัฒนาเด็กเล็กบ้าน</t>
  </si>
  <si>
    <t>บริเวณที่ตั้งเครื่องเล่นสนาม</t>
  </si>
  <si>
    <t>เด็กเล็กศูนย์พัฒนาเด็กเล็ก</t>
  </si>
  <si>
    <t>โครงการปรับปรุงห้องล้าง</t>
  </si>
  <si>
    <t>หน้าแปรงฟันและห้องล้างตัว</t>
  </si>
  <si>
    <t>หนองซอ</t>
  </si>
  <si>
    <t>โครงการปรับปรุงพื้นโดยทำ</t>
  </si>
  <si>
    <t>การปูกระเบื้องบริเวณด้าน</t>
  </si>
  <si>
    <t>หน้าอาคารศูนย์พัฒนาเด็กเล็ก</t>
  </si>
  <si>
    <t>โครงการรื้อประตูศูนย์เดิมและ</t>
  </si>
  <si>
    <t>ติดตั้งประตูด้านหน้าและด้าน</t>
  </si>
  <si>
    <t>หลัง พร้อมกั้นผนังทางเข้า</t>
  </si>
  <si>
    <t>และทางออกอาคารเรียนศูนย์</t>
  </si>
  <si>
    <t>อาคารเรียนศูนย์พัฒนาเด็ก</t>
  </si>
  <si>
    <t>เล็กบ้านหนองเหียง</t>
  </si>
  <si>
    <t>โครงการจัดซื้อเครื่องเสียง</t>
  </si>
  <si>
    <t>ลำโพง พร้อมเครื่องเล่นและ</t>
  </si>
  <si>
    <t>โครงการก่อสร้างอาคารศูนย์</t>
  </si>
  <si>
    <t>เพื่อเตรียมความพร้อมรองรับ</t>
  </si>
  <si>
    <t>ประชาคมอาเซียน</t>
  </si>
  <si>
    <t>เป็นต้น</t>
  </si>
  <si>
    <t>โครงการจัดซื้อปรับอากาศชนิดตั้งพื้น</t>
  </si>
  <si>
    <t>เพื่อให้การบริการด้านกิจการสภาและ</t>
  </si>
  <si>
    <t>แอร์ ขนาด 24,000 บีทียู</t>
  </si>
  <si>
    <t>หรือชนิดแขวน (มีระบบฟอกอากาศ)</t>
  </si>
  <si>
    <t>งานบริหารงานทั่วไปสะดวกในการให้</t>
  </si>
  <si>
    <t>ขนาด 24,000 บีทียู</t>
  </si>
  <si>
    <t>บริการประชาชนทั่วไป</t>
  </si>
  <si>
    <t>โครงการจัดซื้อโต๊ะทำงานชนิดไม้</t>
  </si>
  <si>
    <t>เพื่อให้มีสิ่งของเครื่องใช้ต่างๆที่เพียงพอ</t>
  </si>
  <si>
    <t>จำนวน 3 ชุด ชุดละ25,000</t>
  </si>
  <si>
    <t>บาท</t>
  </si>
  <si>
    <t>โครงการปรับปรุงภูมิทัศน์หอประชุม</t>
  </si>
  <si>
    <t>เพื่อให้มีสิ่งของเครื่องใช้ต่างๆที่สะดวก</t>
  </si>
  <si>
    <t>ปรับปรุงภูมิทัศน์</t>
  </si>
  <si>
    <t>โครงการปรับปรุงห้องน้ำ-ห้องส้วม</t>
  </si>
  <si>
    <t>เพื่ออำนวยความสะดวกในการให้บริการ</t>
  </si>
  <si>
    <t>ปรับปรุงห้องน้ำ</t>
  </si>
  <si>
    <t>ภายในอาคารสำนักงาน</t>
  </si>
  <si>
    <t>ประชาชนที่เพียงพอ</t>
  </si>
  <si>
    <t>จำนวน 4 ห้อง</t>
  </si>
  <si>
    <t>หลังอาคารที่ทำการ อบต.</t>
  </si>
  <si>
    <t>โครงการขยายประตูรั้วทางเข้า อบต.</t>
  </si>
  <si>
    <t>ขยายประตูรั้วทางเข้า อบต.</t>
  </si>
  <si>
    <t>ประชาชนท</t>
  </si>
  <si>
    <t>โครงการขยายถนนคอนกรีตเสริม</t>
  </si>
  <si>
    <t>ก่อสร้างถนน คสล</t>
  </si>
  <si>
    <t>เหล็ก บริเวณทางเข้า อบต.หินเหล็กไฟ</t>
  </si>
  <si>
    <t xml:space="preserve">กว้าง   2    เมตร  </t>
  </si>
  <si>
    <t>ยาว     40    เมตร</t>
  </si>
  <si>
    <t>โครงการก่อสร้างป้ายที่ทำการ อบต.</t>
  </si>
  <si>
    <t>เพื่อแทนของเก่าที่ชำรุดทรุดโทรม</t>
  </si>
  <si>
    <t>ก่อสร้างป้ายที่ทำการ อบต</t>
  </si>
  <si>
    <t>ประชาชนทั่วไปได้รู้สถานที่</t>
  </si>
  <si>
    <t>ทำงานของทางราชการได้</t>
  </si>
  <si>
    <t>อย่างชัดเจน</t>
  </si>
  <si>
    <t>โครงการต่อเติมรั้วด้านหลังที่ทำการ</t>
  </si>
  <si>
    <t>เพื่อให้ที่ทำการสำนักงาน อบต.หินเหล็ก</t>
  </si>
  <si>
    <t>ต่อเติมรั้วด้านหลังที่ทำการ</t>
  </si>
  <si>
    <t>มีอาณาเขตที่ชัดเจนและป้องกัน</t>
  </si>
  <si>
    <t>ไฟ มีอาณาเขตที่ชัดเจนและป้องกัน</t>
  </si>
  <si>
    <t>โครงการก่อสร้างวางท่อระบายน้ำ</t>
  </si>
  <si>
    <t>เพื่อให้ระบายน้ำออกจากถนน สะดวก</t>
  </si>
  <si>
    <t>ประชาชนได้ใช้ถนนที่สะดวก</t>
  </si>
  <si>
    <t>หน้าที่ทำการ อบต.หินเหล็กไฟ</t>
  </si>
  <si>
    <t>แก่ประชาชนที่ผ่านไปมา</t>
  </si>
  <si>
    <t>และปลอดภัยในการสัญจร</t>
  </si>
  <si>
    <t>โครงการก่อสร้างถนนลาดยาง</t>
  </si>
  <si>
    <t>เพื่อให้ประชาชนในพื้นที่ได้</t>
  </si>
  <si>
    <t>ก่อสร้างถนนลาดยาง</t>
  </si>
  <si>
    <t>แอสฟัลท์ติกคอนกรีต สายหมู่ที่ 1</t>
  </si>
  <si>
    <t>มีถนนสำหรับการสัญจรที่</t>
  </si>
  <si>
    <t xml:space="preserve">ขนาดกว้าง 6 ม. </t>
  </si>
  <si>
    <t>(กรมส่งเสริมฯ)</t>
  </si>
  <si>
    <t xml:space="preserve">เชื่อมหมู่ที่ 7  </t>
  </si>
  <si>
    <t>สะดวกและปลอดภัย</t>
  </si>
  <si>
    <t>ยาว 2,800 ม.</t>
  </si>
  <si>
    <t>แอสฟัลท์ติกคอนกรีตสายห้วยไกรทอง</t>
  </si>
  <si>
    <t>หมู่ที่ 4</t>
  </si>
  <si>
    <t>ยาว 2,200 ม.</t>
  </si>
  <si>
    <t>แอสฟัลท์ติกคอนกรีตซอยบ้าน</t>
  </si>
  <si>
    <t>นายเฉลิม สุขสำราญ-ถนนสายหัวหิน</t>
  </si>
  <si>
    <t>ยาว 1,500 ม.</t>
  </si>
  <si>
    <t>ป่าละอู  หมู่ที่ 4</t>
  </si>
  <si>
    <t>แอสฟัลท์ติกคอนกรีตสายหม่อนไหม</t>
  </si>
  <si>
    <t xml:space="preserve"> - บ้านมอญ หมู่ที่ 7</t>
  </si>
  <si>
    <t>ยาว 2,700 ม.</t>
  </si>
  <si>
    <t>แอสฟัลท์ติกคอนกรีตสายบ้านมอญ-</t>
  </si>
  <si>
    <t>แมงโก้- ทองไทย หมู่ที่ 7</t>
  </si>
  <si>
    <t>ยาว 1,600 ม.</t>
  </si>
  <si>
    <t>แอสฟัลท์ติกคอนกรีต  ซอยแยก</t>
  </si>
  <si>
    <t xml:space="preserve"> - ที่สาธารณะ(นสล เลขที่32)หมู่ที่12</t>
  </si>
  <si>
    <t>ยาว 1,000 ม.</t>
  </si>
  <si>
    <t>แอสฟัลท์ติกคอนกรีต  สายแนวเขต</t>
  </si>
  <si>
    <t xml:space="preserve">ขนาดกว้าง 7 ม. </t>
  </si>
  <si>
    <t>ตำบลหินเหล็กไฟ - ตำบลทับใต้</t>
  </si>
  <si>
    <t>ยาว 800 ม.</t>
  </si>
  <si>
    <t>หมู่ที่ 15</t>
  </si>
  <si>
    <t>โครงการจัดซื้อเครื่องมัลติมีเดีย</t>
  </si>
  <si>
    <t>เพื่อใช้ในงานประชาสัมพันธ์และเผยแพร่</t>
  </si>
  <si>
    <t>เผยแพร่ผลการดำเนินงาน</t>
  </si>
  <si>
    <t>โปรเจคเตอร์ ระดับ SVGA ขนาดไม่</t>
  </si>
  <si>
    <t>การดำเนินงานของ อบต.หินเหล็กไฟ</t>
  </si>
  <si>
    <t>ของ อบต.หินเหล็กไฟให้</t>
  </si>
  <si>
    <t>น้อยกว่า 4,000 ANSI Lumens</t>
  </si>
  <si>
    <t>ประชาชนทราบโดยทั่วถึง และ</t>
  </si>
  <si>
    <t>หน่วยงานที่เกี่ยวข้อง</t>
  </si>
  <si>
    <t>โครงการก่อสร้างถนนคอนกรีต</t>
  </si>
  <si>
    <t>ก่อสร้างถนน คสล.</t>
  </si>
  <si>
    <t>ประชาชนมีการคมนาคมที่</t>
  </si>
  <si>
    <t>เสริมเหล็ก สายหลังโรงเรียน</t>
  </si>
  <si>
    <t>มีถนนสำหรับการสัญจร ที่</t>
  </si>
  <si>
    <t>กว้าง 5 ม. ยาว 1,500 ม.</t>
  </si>
  <si>
    <t>สะดวกและรวดเร็วขึ้น</t>
  </si>
  <si>
    <t>หมู่ที่  3</t>
  </si>
  <si>
    <t>หนา 0.15  ม.</t>
  </si>
  <si>
    <t>หมู่ที่ 8</t>
  </si>
  <si>
    <t>ยาว 4,000 ม.</t>
  </si>
  <si>
    <t>เสริมเหล็ก สายแนวเขต หมู่ที่ 10</t>
  </si>
  <si>
    <t>กว้าง 6 ม. ยาว 2,400 ม.</t>
  </si>
  <si>
    <t xml:space="preserve">พร้อมลงไหล่ทางหินคลุก  </t>
  </si>
  <si>
    <t>แอสฟัลท์ติกคอนกรีตรอบที่สาธารณะ</t>
  </si>
  <si>
    <t>แปลงที่เลี้ยงสัตว์ทุ่งเคล็ด(นสล)</t>
  </si>
  <si>
    <t>ยาว 3,100 ม.</t>
  </si>
  <si>
    <t>หมู่ที่ 12</t>
  </si>
  <si>
    <t xml:space="preserve">โครงการจัดซื้อปรับอากาศชนิด </t>
  </si>
  <si>
    <t>ติดผนัง (มีระบบฟอกอากาศ)</t>
  </si>
  <si>
    <t>ขนาด 12,000 บีทียู</t>
  </si>
  <si>
    <t>เพื่อให้การบริการด้านงาน</t>
  </si>
  <si>
    <t>ส่งเสริมการเกษตรฯและ</t>
  </si>
  <si>
    <t>แอร์ ขนาด 12,000 บีทียู</t>
  </si>
  <si>
    <t>เพิ่มใหม่</t>
  </si>
  <si>
    <t xml:space="preserve">โครงการก่อสร้างถนน </t>
  </si>
  <si>
    <t>เพื่อให้ประชาชนในพื้นที่</t>
  </si>
  <si>
    <t>ความยาว</t>
  </si>
  <si>
    <t>คสล.ซอยพิมพ์น้อย ม.1</t>
  </si>
  <si>
    <t xml:space="preserve">ได้มีถนนสำหรับการสัญจร </t>
  </si>
  <si>
    <t>กว้าง 4ม. ยาว 330 ม.</t>
  </si>
  <si>
    <t>ของถนน</t>
  </si>
  <si>
    <t>ที่สะดวกและปลอดภัย</t>
  </si>
  <si>
    <t>โครงการก่อสร้างถนน คสล.ซ.หลังวัดนิโครฯ</t>
  </si>
  <si>
    <t>(ต่อจากโครงการเดิม) ม.1</t>
  </si>
  <si>
    <t>ได้มีถนนสำหรับการสัญจร</t>
  </si>
  <si>
    <t>กว้าง 4ม. ยาว 300 ม.</t>
  </si>
  <si>
    <t>คสล. ซอยจันทอง ม.1 </t>
  </si>
  <si>
    <t>กว้าง 4 ม. ยาว 400 ม.</t>
  </si>
  <si>
    <t>คสล. ซ.พลอยสว่าง  ม.2</t>
  </si>
  <si>
    <t>กว้าง 4 ม. ยาว 135 ม.</t>
  </si>
  <si>
    <t>หนา 0.15 ม.</t>
  </si>
  <si>
    <t>โครงการก่อสร้างถนน</t>
  </si>
  <si>
    <t>ก่อสร้างถนน  คสล.</t>
  </si>
  <si>
    <t>คสล. ซ.สดใส  ม.2</t>
  </si>
  <si>
    <t xml:space="preserve">ขนาดกว้าง 4 ม. </t>
  </si>
  <si>
    <t>ยาว 400 ม. หนา 0.15 ม.</t>
  </si>
  <si>
    <t xml:space="preserve"> โครงการก่อสร้างถนน </t>
  </si>
  <si>
    <t> 912,000</t>
  </si>
  <si>
    <t> กองช่าง</t>
  </si>
  <si>
    <t xml:space="preserve"> ซ.หนองโสน 2  ม.2</t>
  </si>
  <si>
    <t xml:space="preserve">ยาว 400 ม.หนา0.15 ม. </t>
  </si>
  <si>
    <t>คสล.  ซ.ห้วยโดด 2 ม.2</t>
  </si>
  <si>
    <t xml:space="preserve">ขนาดกว้าง 4  ม. </t>
  </si>
  <si>
    <t xml:space="preserve">ยาว 400 ม. </t>
  </si>
  <si>
    <t>คสล. ซ.วังโบสถ์เชื่อมสามพันนาม ม.2</t>
  </si>
  <si>
    <t>ยาว 400 ม.หนา 0.15ม.</t>
  </si>
  <si>
    <t> 9</t>
  </si>
  <si>
    <t>คสล. ซ.สัมพันธวงศ์  ม.3</t>
  </si>
  <si>
    <t>ขนาดกว้าง 5  ม.</t>
  </si>
  <si>
    <t xml:space="preserve"> ยาว 300 ม.</t>
  </si>
  <si>
    <t>โครงการก่อสร้างถนน คสล.</t>
  </si>
  <si>
    <t>ประชาชนได้ใช้ถนนที่</t>
  </si>
  <si>
    <t>ซ.โรงเรียน  ม.3 </t>
  </si>
  <si>
    <t>สะดวกและปลอดภัยใน</t>
  </si>
  <si>
    <t>ยาว 400 ม.</t>
  </si>
  <si>
    <t>การสัญจร </t>
  </si>
  <si>
    <t>ก่อสร้างถนนลูกรัง</t>
  </si>
  <si>
    <t xml:space="preserve"> ซ.ลุงโม   ม.3</t>
  </si>
  <si>
    <t>กว้าง 5 ม. ยาว 500 ม.</t>
  </si>
  <si>
    <t>หนาเฉลี่ย 0.15 ม.</t>
  </si>
  <si>
    <t>คสล. ซ.หญ้าคา  ม.3</t>
  </si>
  <si>
    <t>กว้าง 4 ม. ยาว  300 ม.</t>
  </si>
  <si>
    <t>โครงการวางท่อระบายน้ำ</t>
  </si>
  <si>
    <t xml:space="preserve">ตั้งแต่หน้าบ้านช่างน้อย-  </t>
  </si>
  <si>
    <t>บ้านน้านิด ม.4</t>
  </si>
  <si>
    <t>วางท่อระบายน้ำทิ้งพร้อมบ่อพัก</t>
  </si>
  <si>
    <t>ระยะทาง 500 ม.</t>
  </si>
  <si>
    <t>ขนาด Ø 1.00  ม.</t>
  </si>
  <si>
    <t>คสล. พร้อมวางท่อ</t>
  </si>
  <si>
    <t>พร้อมวางท่อระบายน้ำ</t>
  </si>
  <si>
    <t>สะดวกและรวดเร็วยิ่งขึ้น</t>
  </si>
  <si>
    <t>ระบายน้ำ ซ.รุ่งโรจน์  ม.4 </t>
  </si>
  <si>
    <t>กว้าง 4 ม. ยาว 400  ม.</t>
  </si>
  <si>
    <t xml:space="preserve"> ซ.ตาสุข-ซ.พรสวรรค์  ม.4</t>
  </si>
  <si>
    <t>กว้าง 5 ม. ยาว 300 ม.</t>
  </si>
  <si>
    <t>โครงการก่อสร้างถนนลาดยางแอสฟัลท์ติก</t>
  </si>
  <si>
    <t>กว้าง 6 ม.ยาว 280 ม.</t>
  </si>
  <si>
    <t xml:space="preserve">(งบ อบต.) </t>
  </si>
  <si>
    <t>คอนกรีต  ซ.3   ม.5</t>
  </si>
  <si>
    <t>หนา 0.05 ม.</t>
  </si>
  <si>
    <t>ก่อสร้างสะพานข้ามคลอง</t>
  </si>
  <si>
    <t>รอยต่อ ม.5 กับไร่ใหม่พัฒนา ม.5</t>
  </si>
  <si>
    <t>ก่อสร้างสะพานข้ามคลองกว้าง  4  ม. ยาว 5  ม.</t>
  </si>
  <si>
    <t>ของสะพาน</t>
  </si>
  <si>
    <t>ประชาชนมีสะพานสำหรับใช้ในการคมนาคมที่สะดวกและปลอดภัย</t>
  </si>
  <si>
    <t>ประชาชนมีถนนสำหรับใช้</t>
  </si>
  <si>
    <t xml:space="preserve">คสล. ซ.10  ม.5 (ต่อจากโครงการเดิม) </t>
  </si>
  <si>
    <t>ได้มีถนนสำหรับใช้ในการ</t>
  </si>
  <si>
    <t>คมนาคมสัญจร ที่สะดวก</t>
  </si>
  <si>
    <t>และปลอดภัย </t>
  </si>
  <si>
    <t>กว้าง 5 ม. ยาว  300 ม.</t>
  </si>
  <si>
    <t>ในการคมนาคมที่สะดวก</t>
  </si>
  <si>
    <t>และปลอดภัย</t>
  </si>
  <si>
    <t>คสล. ซ.ดีเด่น  ม.6 </t>
  </si>
  <si>
    <t>กว้าง 5 ม. ยาว  280 ม.</t>
  </si>
  <si>
    <t>คสล. ซ.ดีเด่น  2 ม.6 </t>
  </si>
  <si>
    <t>กว้าง 4  ม. ยาว  200 ม.</t>
  </si>
  <si>
    <t xml:space="preserve">โครงการก่อสร้างถนนลูกรัง </t>
  </si>
  <si>
    <t>ซ.อิ่มจันทร์  ม.6</t>
  </si>
  <si>
    <t xml:space="preserve"> ที่สะดวกและปลอดภัย</t>
  </si>
  <si>
    <t>กว้าง  4  ม. ยาว 400 ม.หนา 0.15 ม.</t>
  </si>
  <si>
    <t>ซ่อมแซมถนนลาดยาง</t>
  </si>
  <si>
    <t>กว้าง  5  ม. ยาว 300 ม.</t>
  </si>
  <si>
    <t>กว้าง 5 ม. ยาว 150  ม.</t>
  </si>
  <si>
    <t>ระบายน้ำซ.บุญทวี1ม.7 </t>
  </si>
  <si>
    <t>หนา  0.15  ม.</t>
  </si>
  <si>
    <t>โครงการก่อสร้าง</t>
  </si>
  <si>
    <t>ถนนลาดยางแอสฟัลท์ติก</t>
  </si>
  <si>
    <t xml:space="preserve">ขนาดกว้าง 5 ม. </t>
  </si>
  <si>
    <t>คอนกรีต ซ.หนองเหียง</t>
  </si>
  <si>
    <t>-บ้านมอญ ม.7</t>
  </si>
  <si>
    <t>ยาว2,500 ม.หนา0.05ม.</t>
  </si>
  <si>
    <t>การสัญจร</t>
  </si>
  <si>
    <t>คสล. ซ.เพิ่มทองมาก ม.8</t>
  </si>
  <si>
    <t>กว้าง 6 ม. ยาว 9  ม.</t>
  </si>
  <si>
    <t>หนา 0.15 เมตร</t>
  </si>
  <si>
    <t>กว้าง 6 ม. ยาว 3501  ม.</t>
  </si>
  <si>
    <t xml:space="preserve">ลาดยาง ซ.2  ไร่ชวาทอง </t>
  </si>
  <si>
    <t>ม.9</t>
  </si>
  <si>
    <t>กว้าง 6  ม. ยาว 350 ม.</t>
  </si>
  <si>
    <t xml:space="preserve">โครงการซ่อมแซมถนน </t>
  </si>
  <si>
    <t>ซ่อมแซมถนน ลาดยาง</t>
  </si>
  <si>
    <t>ลาดยาง ซ.อำนวยผล 2</t>
  </si>
  <si>
    <t xml:space="preserve"> ม. 9</t>
  </si>
  <si>
    <t>กว้าง 5 ม. ยหนา 0.15 เมตราว 500  ม.</t>
  </si>
  <si>
    <t>ก่อสร้างถนนลาดยางแอสฟัลท์ติกคอนกรีต ซ.สันติสุข</t>
  </si>
  <si>
    <t>(ต่อจากเดิม) ม.10</t>
  </si>
  <si>
    <t>ที่สะดวกและปลอด</t>
  </si>
  <si>
    <t xml:space="preserve">โครงการก่อสร้าง </t>
  </si>
  <si>
    <t>ประชาชนในพื้นที่มีถนนที่</t>
  </si>
  <si>
    <t>ได้มีถนนสำหรับการ</t>
  </si>
  <si>
    <t>กว้าง4 ม. ยาว  400 ม.</t>
  </si>
  <si>
    <t>สะดวกและปลอดภัยใช้</t>
  </si>
  <si>
    <t>คมนาคมที่สะดวกและ</t>
  </si>
  <si>
    <t>หนา 0.05  ม.</t>
  </si>
  <si>
    <t>ในการคมนาคม</t>
  </si>
  <si>
    <t>ปลอดภัย </t>
  </si>
  <si>
    <t>คสล. ซ.พวงพยอม ม.10</t>
  </si>
  <si>
    <t>กว้าง 5  ม. ยาว 150  ม.</t>
  </si>
  <si>
    <t>กว้าง 5 ม. ยาว 150 ม.</t>
  </si>
  <si>
    <t xml:space="preserve">คสล. ซ.ข้างศาลาหมู่บ้าน </t>
  </si>
  <si>
    <t>ม.10 </t>
  </si>
  <si>
    <t>กว้าง  4 ม. ยาว  100ม.</t>
  </si>
  <si>
    <t>หนา  0.15 ม.</t>
  </si>
  <si>
    <t>คสล. ซ.3  (ต่อจาก</t>
  </si>
  <si>
    <t>กว้าง 4 ม. ยาว 350 ม.</t>
  </si>
  <si>
    <t>โครงการเดิม)  ม.11 </t>
  </si>
  <si>
    <t>คสล. ซ.6  (ต่อจาก</t>
  </si>
  <si>
    <t>กว้าง 4  ม.ยาว 400 ม.</t>
  </si>
  <si>
    <t xml:space="preserve">โครงการฝังท่อ คสล. ซ.6 </t>
  </si>
  <si>
    <t>(ต่อจากโครงการเดิม) ม.11</t>
  </si>
  <si>
    <t>หนา  0.05  ม.</t>
  </si>
  <si>
    <t xml:space="preserve">ก่อสร้างถนน คสล. </t>
  </si>
  <si>
    <t>ซ.หนองน้อย ม.12</t>
  </si>
  <si>
    <t>กว้าง 5 ม. ยาว 100 ม.</t>
  </si>
  <si>
    <t xml:space="preserve">ถนนลาดยางแอสฟัลท์ติก </t>
  </si>
  <si>
    <t xml:space="preserve">คอนกรีต ซ.โชคพัฒนา 1 </t>
  </si>
  <si>
    <t>ยาว 310 ม. หนา0.05ม.</t>
  </si>
  <si>
    <t xml:space="preserve">เชื่อมต่อ ซ.ร่วมพัฒนา 1   </t>
  </si>
  <si>
    <t>ม.13(ต่อจากเดิมปี 58)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</si>
  <si>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</si>
  <si>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คสล. ซ.พลประเสริฐ</t>
  </si>
  <si>
    <t>กว้าง 5 ม. ยาว  6  ม.</t>
  </si>
  <si>
    <t xml:space="preserve">ม.13  </t>
  </si>
  <si>
    <t>ก่อสร้างถนนคสล.</t>
  </si>
  <si>
    <t>คสล. พร้อมวางท่อประปา ซ.โชคพัฒนา 2 เชื่อมต่อ</t>
  </si>
  <si>
    <t>ซ.ยาใจ   ม.13 </t>
  </si>
  <si>
    <t>ซ.หนองวงเดือน  ม.14 </t>
  </si>
  <si>
    <t>กว้าง 6 ม.ยาว 1,000 ม.</t>
  </si>
  <si>
    <t>ซ.หม่อนไหม  ม.14</t>
  </si>
  <si>
    <t>เพื่อปรับภูมิทัศน์ให้ดูสะอาดและสวยงาม</t>
  </si>
  <si>
    <t>ระยะทาง 1,500 ม.</t>
  </si>
  <si>
    <t xml:space="preserve">( งบอบต.) </t>
  </si>
  <si>
    <t>หมู่บ้านสะอาดและน่ามองมีภูมิทัศน์ที่ดีและสวยงาม</t>
  </si>
  <si>
    <t xml:space="preserve">ซ.หลังวัดหนองขอน  </t>
  </si>
  <si>
    <t>ม.15</t>
  </si>
  <si>
    <t>เพื่อป้องกันน้ำท่วมขังถนน</t>
  </si>
  <si>
    <t>จำนวน 1 จุด</t>
  </si>
  <si>
    <t>น้ำไม่ไหลท่วมถนนสองข้างทาง</t>
  </si>
  <si>
    <t>ซ.ฉ่ำชื่น ม.15</t>
  </si>
  <si>
    <t>และมีที่ระบายน้ำทิ้งจาก</t>
  </si>
  <si>
    <t>ครัวเรือน</t>
  </si>
  <si>
    <t>วางท่อระบายน้ำทิ้ง</t>
  </si>
  <si>
    <t>ระยะทาง 1,500  ม.</t>
  </si>
  <si>
    <t>น้ำไม่ไหล่ท่วมถนนสองข้างทางและประชาชนมีรางระบายน้ำทิ้ง</t>
  </si>
  <si>
    <t>กว้าง 4 ม. ยาว  150 ม.</t>
  </si>
  <si>
    <t>ประชาชนในพื้นที่มีถนน</t>
  </si>
  <si>
    <t>ที่สะดวกและปลอดภัยใช้</t>
  </si>
  <si>
    <t xml:space="preserve">คอนกรีต ซอยไร่วิรัตน์  </t>
  </si>
  <si>
    <t>กว้าง 4 ม. ยาว  100 ม.</t>
  </si>
  <si>
    <t>(ต่อจากโครงการเดิม )</t>
  </si>
  <si>
    <t>ม.15 </t>
  </si>
  <si>
    <t xml:space="preserve">คสล. ซ.บ้านยายก๊วย  </t>
  </si>
  <si>
    <t>สะดวกและปลอดภัยใช้ใน</t>
  </si>
  <si>
    <t>ม.16 </t>
  </si>
  <si>
    <t>การคมนาคม</t>
  </si>
  <si>
    <t>หินคลุก  ซ.สมประสงค์</t>
  </si>
  <si>
    <t>ม..16</t>
  </si>
  <si>
    <t>ก่อสร้างถนนหินคลุก</t>
  </si>
  <si>
    <t>กว้าง 4 ม. ยาว  250 ม.</t>
  </si>
  <si>
    <t> 120,000</t>
  </si>
  <si>
    <t>ซ.ร่วมสุข   ม.1 </t>
  </si>
  <si>
    <t>กว้าง 5 ม. ยาว 600 ม.</t>
  </si>
  <si>
    <t> ( งบ อบต.)</t>
  </si>
  <si>
    <t>โครงการขุดลอกทางน้ำ</t>
  </si>
  <si>
    <t>ขุดลอกทางน้ำ</t>
  </si>
  <si>
    <t xml:space="preserve">   </t>
  </si>
  <si>
    <t> 400,000</t>
  </si>
  <si>
    <t>น้ำไม่ไหลท่วมถนนสองข้าง</t>
  </si>
  <si>
    <t>ซ.ห้วยโดด  ม.2</t>
  </si>
  <si>
    <t>ระยะทาง 1,000 ม.</t>
  </si>
  <si>
    <t> (งบ อบต.)</t>
  </si>
  <si>
    <t>ทาง และประชาชนมีราง</t>
  </si>
  <si>
    <t>ซ.แสงอรุณ  ม.3</t>
  </si>
  <si>
    <t>กว้าง 4 ม. ยาว  400 ม.</t>
  </si>
  <si>
    <t> 500,000</t>
  </si>
  <si>
    <t xml:space="preserve">(งบ อบต.)    </t>
  </si>
  <si>
    <t>ระบายน้ำทิ้งจากครัวเรือน</t>
  </si>
  <si>
    <t> 855,000</t>
  </si>
  <si>
    <t>คสล. ซ.และท่อระบายน้ำ</t>
  </si>
  <si>
    <t>ซ.เลียบบายพาส 2  ม.4</t>
  </si>
  <si>
    <t>คสล. ซ.ตาเจ๊ก  ม.4</t>
  </si>
  <si>
    <t>กว้าง 5 ม. ยาว 800 ม.</t>
  </si>
  <si>
    <t>  (งบ อบต.)</t>
  </si>
  <si>
    <t>คสล. ซ.พรสวรรค์ 2  ม.4</t>
  </si>
  <si>
    <t> เพื่อให้ประชาชนในพื้นที่</t>
  </si>
  <si>
    <t> ก่อสร้างถนน คสล.</t>
  </si>
  <si>
    <t> ประชาชนในพื้นที่มีถนนที่</t>
  </si>
  <si>
    <t>โครงการก่อสร้างถนน  คสล.</t>
  </si>
  <si>
    <t>ซ.9 (ป้าคราม)  ม.5</t>
  </si>
  <si>
    <t>เพื่อได้มีถนนสำหรับใช้ในการให้ประชาชนในพื้นที่</t>
  </si>
  <si>
    <t>กว้าง 4 ม. ยาว 300  ม.</t>
  </si>
  <si>
    <t>    660,000</t>
  </si>
  <si>
    <t xml:space="preserve">   (งบ อบต.)</t>
  </si>
  <si>
    <t xml:space="preserve">ก่อสร้างถนนลูกรัง </t>
  </si>
  <si>
    <t xml:space="preserve">    </t>
  </si>
  <si>
    <t> 72,000</t>
  </si>
  <si>
    <t xml:space="preserve"> ซ.พัฒนา 2   ม.5 </t>
  </si>
  <si>
    <t xml:space="preserve">กว้าง 6 ม. </t>
  </si>
  <si>
    <t>ยาว 300 ม.</t>
  </si>
  <si>
    <t>หนาเฉลี่ย 0.15  ม.</t>
  </si>
  <si>
    <t>ซ.8  ม.5</t>
  </si>
  <si>
    <t>กว้าง 6 ม.ยาว 250 ม.</t>
  </si>
  <si>
    <t xml:space="preserve">สะดวกและรวดเร็วขึ้น    </t>
  </si>
  <si>
    <t>ซ.ชวาทอง 2  ม.6</t>
  </si>
  <si>
    <t xml:space="preserve"> ซ.กุหลาบ  ม.6 </t>
  </si>
  <si>
    <t>กว้าง  4 ม ยาว 150  ม.</t>
  </si>
  <si>
    <t>โครงการขยายเขตถนนลูกรัง</t>
  </si>
  <si>
    <t>ขยายเขตถนนลูกรัง</t>
  </si>
  <si>
    <t xml:space="preserve">ซ.2/2 ม.11  </t>
  </si>
  <si>
    <t>กว้าง  6 ม. ยาว 500 ม.</t>
  </si>
  <si>
    <t>ซ.4(ต่อจากโครงการเดิม)</t>
  </si>
  <si>
    <t xml:space="preserve"> ม.11 </t>
  </si>
  <si>
    <t> กว้าง 4 ม.ยาว 150 ม.</t>
  </si>
  <si>
    <t>คสล. ซ. 8  ม.11</t>
  </si>
  <si>
    <t>กว้าง 4  ม. ยาว</t>
  </si>
  <si>
    <t>400  ม. หนา 0.15 ม.</t>
  </si>
  <si>
    <t>โครงการก่อสร้าง คสล.</t>
  </si>
  <si>
    <t>ซ.1  ม.11</t>
  </si>
  <si>
    <t xml:space="preserve"> หนา 0.15 ม.</t>
  </si>
  <si>
    <t>โครงการเสริมคอนกรีต</t>
  </si>
  <si>
    <t>ไหล่ทาง ซ.ฉ่ำชื่น  ม.15</t>
  </si>
  <si>
    <t>เสริมไหล่ทางคอนกรีต</t>
  </si>
  <si>
    <t>กว้าง 1 ม. ยาว 500 ม.</t>
  </si>
  <si>
    <t>ไหล่ทาง ซ.ต้นไทร  ม.15</t>
  </si>
  <si>
    <t xml:space="preserve">โครงการขยายไหล่ถนน </t>
  </si>
  <si>
    <t>ซ.วังโบสถ์ชนบายพาส  ม.2</t>
  </si>
  <si>
    <t xml:space="preserve">โครงการวางท่อระบายน้ำ </t>
  </si>
  <si>
    <t>ซ.ไร่วิรัตน์ ม.15</t>
  </si>
  <si>
    <t>และมีที่ระบายน้ำทิ้งจากครัวเรือน</t>
  </si>
  <si>
    <t>ระยะทาง 800 ม.</t>
  </si>
  <si>
    <t>ใช้ในการคมนาคมที่</t>
  </si>
  <si>
    <t>ซ.ทรัพย์เพิ่มสุข  ม.15</t>
  </si>
  <si>
    <t>กว้าง 4 ม. ยาว 200 ม.</t>
  </si>
  <si>
    <t>ซ.ทรัพย์โสภาหลังวัดหนองขอน  ม.15</t>
  </si>
  <si>
    <t>ซ.ลุงเล็ก  ม.12 </t>
  </si>
  <si>
    <t xml:space="preserve">โครงการปิดท่อน้ำตลาดนัดหนองขอน(ทางหลวง) </t>
  </si>
  <si>
    <t>โครงการก่อสร้างถนน คสล. ซ.ฉ่ำชื่น  ม.15</t>
  </si>
  <si>
    <t>เพื่อให้ประชาชนในพื้นที่ได้มี</t>
  </si>
  <si>
    <t>สะพานสำหรับใช้ในการ</t>
  </si>
  <si>
    <t>คมนาคมที่สะดวกและปลอดภัย</t>
  </si>
  <si>
    <t>โครงการซ่อมแซมถนนลาดยาง</t>
  </si>
  <si>
    <t xml:space="preserve">ซ.ฮิลตัน-หม่อนไหม  ม.7 </t>
  </si>
  <si>
    <t>ซ.1 หนองเสือดำ-หนองคร้า ม.8</t>
  </si>
  <si>
    <t xml:space="preserve">โครงการก่อสร้างถนน คสล. </t>
  </si>
  <si>
    <t xml:space="preserve"> ซ.เจริญสดชื่น ม.10</t>
  </si>
  <si>
    <t>โครงการขยายเขตประปา</t>
  </si>
  <si>
    <t>เพื่อให้ประชาชนมีน้ำเพื่อ</t>
  </si>
  <si>
    <t xml:space="preserve">ขยายท่อน้ำประปาขนาด </t>
  </si>
  <si>
    <t>ประชาชนมีน้ำเพื่อใช้ในการ</t>
  </si>
  <si>
    <t>หมู่บ้าน ซ.หน้าวัดนิโครฯถึงหมู่ที่ 10</t>
  </si>
  <si>
    <t xml:space="preserve"> ม.1</t>
  </si>
  <si>
    <t>ใช้ในการอุปโภค บริโภค</t>
  </si>
  <si>
    <t>ทั่วถึงทุกครัวเรือน</t>
  </si>
  <si>
    <t xml:space="preserve">Ø  4 นิ้ว  ระยะทาง </t>
  </si>
  <si>
    <t>800 ม.</t>
  </si>
  <si>
    <t>อุปโภคบริโภคอย่างทั่วถึงทุก</t>
  </si>
  <si>
    <t>ซ.บ้านมอญ-วังโบสถ์</t>
  </si>
  <si>
    <t xml:space="preserve">Ø 4  นิ้ว  ระยะทาง </t>
  </si>
  <si>
    <t xml:space="preserve"> ม.1 </t>
  </si>
  <si>
    <t xml:space="preserve">4,500 ม. </t>
  </si>
  <si>
    <t>โครงการวางท่อประปาในหมู่บ้าน   ม.2</t>
  </si>
  <si>
    <t>Ø 4  นิ้ว  ระยะทาง</t>
  </si>
  <si>
    <t>2,000 ม.</t>
  </si>
  <si>
    <t>ประชาชนมีไฟฟ้าใช้ทั่วถึงทุก</t>
  </si>
  <si>
    <t>โครงการเพิ่มขนาดหม้อ</t>
  </si>
  <si>
    <t>เพื่อให้ประชาชนในหมู่บ้าน</t>
  </si>
  <si>
    <t>เพิ่มขนาดหม้อแปลง</t>
  </si>
  <si>
    <t>ประชาชนมีไฟฟ้าใช้อย่าง</t>
  </si>
  <si>
    <t>แปลงไฟฟ้าพร้อมขยายเขต</t>
  </si>
  <si>
    <t>ไฟฟ้า  ซ.หนองหมี  ม.4 </t>
  </si>
  <si>
    <t>มีไฟฟ้าใช้อย่างพอเพียง</t>
  </si>
  <si>
    <t>และทั่วถึง </t>
  </si>
  <si>
    <t>ขนาด 3 เฟส</t>
  </si>
  <si>
    <t>(อุดหนุนการไฟฟ้าส่วน</t>
  </si>
  <si>
    <t>ภูมิภาค)</t>
  </si>
  <si>
    <t>ทั่วถึงและพอเพียง</t>
  </si>
  <si>
    <t>ระยะทาง  500  ม.</t>
  </si>
  <si>
    <t xml:space="preserve"> ซ.รุ่งโรจน์  ม.4 </t>
  </si>
  <si>
    <t>โครงการขยายเขตประปาภูมิภาคทั้งหมู่บ้าน  ม.5</t>
  </si>
  <si>
    <t>เพื่อให้ประชาชนมีน้ำเพื่อใช้ในการอุปโภค บริโภคทั่วถึงทุกครัวเรือน</t>
  </si>
  <si>
    <t>ขยายท่อน้ำประปา ขนาด</t>
  </si>
  <si>
    <t>4 นิ้ว ระยะทาง 2,000 ม.</t>
  </si>
  <si>
    <t>ซ.ร่วมพัฒนา  ม.6</t>
  </si>
  <si>
    <t xml:space="preserve">ขยายท่อน้ำประปา </t>
  </si>
  <si>
    <t>ขนาด Ø4 นิ้ว</t>
  </si>
  <si>
    <t>ระยะทาง1,000 ม.</t>
  </si>
  <si>
    <t>โครงการขยายเขตไฟฟ้า  ซ.ดีเด่น 2  ม.6</t>
  </si>
  <si>
    <t>ระยะทาง  300  ม.</t>
  </si>
  <si>
    <t>เพียงพอและทั่วถึง</t>
  </si>
  <si>
    <t>โครงการขยายเขตประปาภูมิภาค ซ.ตาลเดี่ยวบนพัฒนา  ม.7</t>
  </si>
  <si>
    <t>ขนาด Ø 4 นิ้ว</t>
  </si>
  <si>
    <t>ระยะทาง  400 ม.</t>
  </si>
  <si>
    <t>โครงการขยายเขตประปาภูมิภาค ซ.บุญธรรม  ม.7</t>
  </si>
  <si>
    <t>ระยะทาง  150 ม.</t>
  </si>
  <si>
    <t>โครงการขยายเขตประปาภูมิภาค ซ.ผู้เฒ่า  ม.7</t>
  </si>
  <si>
    <t>ระยะทาง  200 ม.</t>
  </si>
  <si>
    <t>โครงการปรับปรุงหอถังน้ำประปา ซ.1  ม.8</t>
  </si>
  <si>
    <t xml:space="preserve">จากถังคอนกรีตเป็นถังแชมเปญ  จำนวน 2 ถัง </t>
  </si>
  <si>
    <t>โครงการขยายเขตไฟฟ้า  ซ.สำราญรักษ์  ม.8</t>
  </si>
  <si>
    <t>ขยายเขตไฟฟ้า</t>
  </si>
  <si>
    <t>ระยะทาง  1,500  ม.</t>
  </si>
  <si>
    <t xml:space="preserve">โครงการขยายเขตประปา </t>
  </si>
  <si>
    <t>ขยายเขตประปาระยะทาง</t>
  </si>
  <si>
    <t xml:space="preserve">ซ.ไร่แลนด์  ซ.1- 2 </t>
  </si>
  <si>
    <t xml:space="preserve"> ไร่แลนด์  ม.8</t>
  </si>
  <si>
    <t>มีน้ำเพื่อใช้ในการอุปโภค</t>
  </si>
  <si>
    <t>บริโภคอย่างทั่วถึง</t>
  </si>
  <si>
    <t xml:space="preserve"> 3,000 ม.</t>
  </si>
  <si>
    <t>อุปโภค บริโภค อย่างทั่วถึง</t>
  </si>
  <si>
    <t>ทุกครัวเรือน</t>
  </si>
  <si>
    <t>เจาะบ่อบาดาลและหอถังแชมเปญ ม.9</t>
  </si>
  <si>
    <t>จำนวน 1 แห่ง ข้างศาลา</t>
  </si>
  <si>
    <t>กลางหมู่บ้าน ความสูง 20</t>
  </si>
  <si>
    <t>ม. ความจุ 20 ลบ.ม.</t>
  </si>
  <si>
    <t>โครงการวางท่อเมนท์ประปาภูมิภาคส่วนภูมิภาค</t>
  </si>
  <si>
    <t xml:space="preserve">วางท่อน้ำประปา ขนาด Ø 4 นิ้ว ยาว 1,000ม. </t>
  </si>
  <si>
    <t>ซ.อำนวยผล</t>
  </si>
  <si>
    <t>ซ.ไร่แลนด์</t>
  </si>
  <si>
    <t>ซ.ศาลา</t>
  </si>
  <si>
    <t>อุปโภคบริโภคอย่างทั่วถึงทุกครัวเรือน</t>
  </si>
  <si>
    <t>ซ.ศาลา 2  ม.9</t>
  </si>
  <si>
    <t>ระยะทาง  200  ม.</t>
  </si>
  <si>
    <t>โครงการขยายเขตประปาของหมู่บ้าน  ซ.มัชวงศ์</t>
  </si>
  <si>
    <t xml:space="preserve">  ม.10</t>
  </si>
  <si>
    <t>ระยะทาง  1,000 ม.</t>
  </si>
  <si>
    <t>เพื่อให้ประชาชนมีไฟฟ้าใช้</t>
  </si>
  <si>
    <t xml:space="preserve">ประชาชนที่ใช้เส้นทาง </t>
  </si>
  <si>
    <t>แรงต่ำ ซ.2  ม.11 </t>
  </si>
  <si>
    <t>อย่างพอเพียง</t>
  </si>
  <si>
    <t>ระยะทาง  500 ม.</t>
  </si>
  <si>
    <t xml:space="preserve">มีไฟฟ้าส่องสว่างอย่างทั่วถึง </t>
  </si>
  <si>
    <t>แรงต่ำ ซ.สระหลวง</t>
  </si>
  <si>
    <t>ม.11</t>
  </si>
  <si>
    <t>โครงการสร้างระบบกรองน้ำประปา  ม.12</t>
  </si>
  <si>
    <t>ข้างวัดสามพันนาม</t>
  </si>
  <si>
    <t>1 แห่ง</t>
  </si>
  <si>
    <t>ประชาชนได้มีน้ำดื่ม</t>
  </si>
  <si>
    <t>หมู่บ้าน  ม.12</t>
  </si>
  <si>
    <t xml:space="preserve">4 นิ้ว ระยะทาง  600 ม.    </t>
  </si>
  <si>
    <t>ที่สะอาดและปลอดภัย</t>
  </si>
  <si>
    <t>ขยายเขตไฟฟ้าระยะทาง</t>
  </si>
  <si>
    <t>ประชาชนเกิดความปลอดภัย</t>
  </si>
  <si>
    <t>ซ.ยาใจ  ม.13</t>
  </si>
  <si>
    <t>300  ม.</t>
  </si>
  <si>
    <t>ในการเดินทาง</t>
  </si>
  <si>
    <t>ซ.โชคพัฒนา  ม.13</t>
  </si>
  <si>
    <t>500  ม.</t>
  </si>
  <si>
    <t>โครงการขยายเขตท่อประปา ซ.บ้านดาว  ม.14</t>
  </si>
  <si>
    <t>ขยายท่อน้ำประปาขนาด</t>
  </si>
  <si>
    <t>4 นิ้ว ระยะทาง  300 ม.</t>
  </si>
  <si>
    <t xml:space="preserve">โครงการเพิ่มขนาดหม้อแปลงไฟฟ้า  </t>
  </si>
  <si>
    <t>ซ.บ้านนายเปลี่ยว  ม.16</t>
  </si>
  <si>
    <t>ซ.ร่มเย็น  ม.16</t>
  </si>
  <si>
    <t xml:space="preserve">ขยายเขตไฟฟ้า </t>
  </si>
  <si>
    <t>ระยะทาง 350  ม.</t>
  </si>
  <si>
    <t>ภูมิภาค) </t>
  </si>
  <si>
    <t>หมู่บ้าน  ซ.พรสวรรค์-</t>
  </si>
  <si>
    <t xml:space="preserve">หน้าวัดนิโครฯ </t>
  </si>
  <si>
    <t>ม.1</t>
  </si>
  <si>
    <t xml:space="preserve">Ø 4 นิ้วระยะทาง 2,500 ม.    </t>
  </si>
  <si>
    <t>โครงการเพิ่มขนาดหม้อแปลงไฟฟ้าหน้าวัดวังโบสถ</t>
  </si>
  <si>
    <r>
      <t xml:space="preserve"> </t>
    </r>
    <r>
      <rPr>
        <sz val="14"/>
        <rFont val="TH SarabunPSK"/>
        <family val="2"/>
      </rPr>
      <t>ม.2</t>
    </r>
  </si>
  <si>
    <t>ได้มีไฟฟ้าส่องสว่างใช้อย่าง</t>
  </si>
  <si>
    <t>เพิ่มแรงดันไฟฟ้า</t>
  </si>
  <si>
    <t>(หม้อแปลง)ข้างศาลากลางหมู่บ้าน ม.2</t>
  </si>
  <si>
    <t xml:space="preserve">โครงการขยายเขตไฟฟ้า </t>
  </si>
  <si>
    <t>ซ.คุ้มครอง  ม.3</t>
  </si>
  <si>
    <t>ระยะทาง 300 ม.</t>
  </si>
  <si>
    <t xml:space="preserve">โครงการติดตั้งไฟฟ้าไหล่ทางสาธารณะ  ม.5 </t>
  </si>
  <si>
    <t>เพื่อความปลอดภัยในการเดินทาง</t>
  </si>
  <si>
    <t>ซ.สุขเปล่ง  ม.7</t>
  </si>
  <si>
    <t>ระยะทาง 700 ม.</t>
  </si>
  <si>
    <t xml:space="preserve">โครงการติดตั้งหม้อแปลงขยายแรงดันไฟฟ้า ซ.2 </t>
  </si>
  <si>
    <t>ไร่ชวาทอง ม.8</t>
  </si>
  <si>
    <t>โครงการขยายเขตประปาภูมิภาคทั้งหมู่บ้าน ม.10</t>
  </si>
  <si>
    <t>Ø 4 นิ้วระยะทาง 1,000 ม.</t>
  </si>
  <si>
    <t>(อุดหนุนการประปาส่วน</t>
  </si>
  <si>
    <t>ภูมิภาค)  มีดังนี้</t>
  </si>
  <si>
    <t>อุปโภค บริโภคทั่วถึง</t>
  </si>
  <si>
    <t xml:space="preserve">โครงการขยายเขตไฟฟ้าแรงต่ำ ซ.6 ม.11 </t>
  </si>
  <si>
    <t>เพื่อให้ประชาชนได้มีไฟฟ้าส่องสว่างใช้อย่างทั่วถึง</t>
  </si>
  <si>
    <t>โครงการขยายเขตวางท่อประปา ซ.โชคพัฒนา 2</t>
  </si>
  <si>
    <t>เชื่อมต่อ ซ.ยาใจ  ม.13</t>
  </si>
  <si>
    <t>Ø 4 นิ้ว  ระยะทาง 500 ม.</t>
  </si>
  <si>
    <t>ซ.ต้นไทร 2  ม.15</t>
  </si>
  <si>
    <t>โครงการขยายเขตไฟฟ้าแรงต่ำ ซ.วังโบถส์ชนบายพาส  ม.2 </t>
  </si>
  <si>
    <t>ขยายเขตไฟฟ้า ระยะทาง</t>
  </si>
  <si>
    <t xml:space="preserve"> 1,000 ม.</t>
  </si>
  <si>
    <t xml:space="preserve">โครงการซ่อมแซมท่อประปา ซ.6  ม.11 </t>
  </si>
  <si>
    <t>ซ่อมแซมท่อประปา</t>
  </si>
  <si>
    <t>ระยะทาง 250  ม.</t>
  </si>
  <si>
    <t>โครงการซ่อมแซม</t>
  </si>
  <si>
    <t>ท่อประปา ซ.3  ม.11</t>
  </si>
  <si>
    <t>อุปโภคบริโภคอย่างทั่วถึง</t>
  </si>
  <si>
    <t>จำนวน 2 สระ</t>
  </si>
  <si>
    <t>     150,000</t>
  </si>
  <si>
    <t>ประชาชนมีน้ำเพื่อใช้ใน</t>
  </si>
  <si>
    <t>โครงการก่อสร้างฝายกั้น</t>
  </si>
  <si>
    <t>ขนาดกว้าง 4  ม.</t>
  </si>
  <si>
    <t>ประชาชนมีน้ำเพื่อใช้อุปโภค</t>
  </si>
  <si>
    <t xml:space="preserve">น้ำคลองบริษัทโดล –       </t>
  </si>
  <si>
    <t>ยาว  20  ม.</t>
  </si>
  <si>
    <t>และการเกษตรทั่วถึง</t>
  </si>
  <si>
    <t>บ้านตอเกตุ  ม.11 </t>
  </si>
  <si>
    <t>และการเกษตรอย่างทั่วถึง</t>
  </si>
  <si>
    <t>โครงการฝายกักเก็บน้ำลำ</t>
  </si>
  <si>
    <t>กว้าง  4  ม. ยาว 20  ม.</t>
  </si>
  <si>
    <t>ห้วยสามพันนาม ม.2</t>
  </si>
  <si>
    <t>สันฝายสูง  2  ม.</t>
  </si>
  <si>
    <t>โครงการขุดลอกน้ำสาธารณะ</t>
  </si>
  <si>
    <t>(2 สระ)ม.2</t>
  </si>
  <si>
    <t>เพื่อป้องกันน้ำตื้นเขินและ</t>
  </si>
  <si>
    <t>มีน้ำใช้ในการเกษตร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</si>
</sst>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34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sz val="14"/>
      <color rgb="FF9900FF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4"/>
      <name val="AngsanaUPC"/>
      <family val="1"/>
    </font>
    <font>
      <sz val="14"/>
      <name val="Angsana New"/>
      <family val="1"/>
    </font>
    <font>
      <sz val="14"/>
      <color rgb="FFCC00FF"/>
      <name val="TH SarabunPSK"/>
      <family val="2"/>
    </font>
    <font>
      <sz val="14"/>
      <name val="Arial"/>
      <family val="2"/>
    </font>
    <font>
      <sz val="14"/>
      <color theme="4" tint="-0.249977111117893"/>
      <name val="TH SarabunPSK"/>
      <family val="2"/>
    </font>
    <font>
      <sz val="14"/>
      <color indexed="8"/>
      <name val="TH SarabunPSK"/>
      <family val="2"/>
    </font>
    <font>
      <b/>
      <sz val="14"/>
      <name val="TH Sarabun New"/>
      <family val="2"/>
    </font>
    <font>
      <sz val="14"/>
      <name val="TH SarabunIT๙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b/>
      <sz val="14"/>
      <name val="Arial"/>
      <family val="2"/>
    </font>
    <font>
      <b/>
      <sz val="14"/>
      <name val="TH SarabunIT๙"/>
      <family val="2"/>
    </font>
    <font>
      <b/>
      <sz val="14"/>
      <color indexed="8"/>
      <name val="TH SarabunPSK"/>
      <family val="2"/>
    </font>
    <font>
      <b/>
      <sz val="14"/>
      <color rgb="FF9900FF"/>
      <name val="TH SarabunPSK"/>
      <family val="2"/>
    </font>
    <font>
      <sz val="12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5"/>
      <name val="TH SarabunPSK"/>
      <family val="2"/>
    </font>
    <font>
      <sz val="14"/>
      <color rgb="FFFF0000"/>
      <name val="AngsanaUPC"/>
      <family val="1"/>
    </font>
    <font>
      <sz val="14"/>
      <color rgb="FFFF0000"/>
      <name val="Angsana New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color rgb="FF006600"/>
      <name val="TH SarabunPSK"/>
      <family val="2"/>
    </font>
    <font>
      <sz val="12"/>
      <color rgb="FFFF0000"/>
      <name val="TH SarabunPSK"/>
      <family val="2"/>
    </font>
    <font>
      <sz val="15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/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/>
      <right/>
      <top style="hair">
        <color indexed="55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9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4" fillId="0" borderId="0" xfId="0" applyFont="1" applyFill="1"/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1" xfId="0" applyFont="1" applyFill="1" applyBorder="1" applyAlignment="1">
      <alignment horizontal="left" vertical="center"/>
    </xf>
    <xf numFmtId="187" fontId="4" fillId="0" borderId="2" xfId="1" applyNumberFormat="1" applyFont="1" applyFill="1" applyBorder="1" applyAlignment="1">
      <alignment horizontal="left"/>
    </xf>
    <xf numFmtId="187" fontId="4" fillId="0" borderId="27" xfId="1" applyNumberFormat="1" applyFont="1" applyFill="1" applyBorder="1" applyAlignment="1">
      <alignment horizontal="left"/>
    </xf>
    <xf numFmtId="187" fontId="4" fillId="0" borderId="31" xfId="1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187" fontId="4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28" xfId="0" applyFont="1" applyFill="1" applyBorder="1"/>
    <xf numFmtId="0" fontId="5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25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187" fontId="4" fillId="0" borderId="3" xfId="1" applyNumberFormat="1" applyFont="1" applyFill="1" applyBorder="1" applyAlignment="1">
      <alignment horizontal="center"/>
    </xf>
    <xf numFmtId="0" fontId="7" fillId="0" borderId="0" xfId="0" applyFont="1" applyFill="1"/>
    <xf numFmtId="0" fontId="7" fillId="3" borderId="0" xfId="0" applyFont="1" applyFill="1"/>
    <xf numFmtId="3" fontId="4" fillId="0" borderId="3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187" fontId="4" fillId="0" borderId="0" xfId="1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/>
    </xf>
    <xf numFmtId="0" fontId="4" fillId="0" borderId="9" xfId="0" applyFont="1" applyFill="1" applyBorder="1"/>
    <xf numFmtId="0" fontId="4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187" fontId="4" fillId="0" borderId="0" xfId="1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8" fillId="0" borderId="25" xfId="0" applyFont="1" applyFill="1" applyBorder="1" applyAlignment="1">
      <alignment horizontal="center"/>
    </xf>
    <xf numFmtId="0" fontId="9" fillId="0" borderId="0" xfId="0" applyFont="1" applyFill="1"/>
    <xf numFmtId="0" fontId="4" fillId="0" borderId="25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25" xfId="0" applyFont="1" applyFill="1" applyBorder="1"/>
    <xf numFmtId="0" fontId="8" fillId="0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9" fillId="0" borderId="0" xfId="0" applyFont="1" applyFill="1" applyBorder="1"/>
    <xf numFmtId="0" fontId="8" fillId="0" borderId="1" xfId="0" applyFont="1" applyFill="1" applyBorder="1" applyAlignment="1">
      <alignment horizontal="center"/>
    </xf>
    <xf numFmtId="0" fontId="9" fillId="0" borderId="25" xfId="0" applyFont="1" applyFill="1" applyBorder="1"/>
    <xf numFmtId="0" fontId="9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4" fillId="0" borderId="3" xfId="1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top"/>
    </xf>
    <xf numFmtId="0" fontId="8" fillId="0" borderId="4" xfId="0" applyFont="1" applyFill="1" applyBorder="1" applyAlignment="1">
      <alignment horizontal="center"/>
    </xf>
    <xf numFmtId="0" fontId="9" fillId="0" borderId="28" xfId="0" applyFont="1" applyFill="1" applyBorder="1"/>
    <xf numFmtId="0" fontId="10" fillId="0" borderId="0" xfId="0" applyFont="1" applyFill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187" fontId="4" fillId="0" borderId="3" xfId="1" applyNumberFormat="1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10" fillId="0" borderId="0" xfId="0" applyFont="1" applyAlignment="1">
      <alignment vertical="top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10" fillId="0" borderId="0" xfId="0" applyFont="1" applyFill="1" applyAlignment="1">
      <alignment vertical="top"/>
    </xf>
    <xf numFmtId="0" fontId="4" fillId="0" borderId="9" xfId="0" applyFont="1" applyBorder="1" applyAlignment="1">
      <alignment horizontal="center"/>
    </xf>
    <xf numFmtId="187" fontId="4" fillId="0" borderId="0" xfId="1" applyNumberFormat="1" applyFont="1" applyBorder="1" applyAlignment="1">
      <alignment horizontal="center"/>
    </xf>
    <xf numFmtId="0" fontId="4" fillId="0" borderId="25" xfId="0" applyFont="1" applyBorder="1"/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28" xfId="0" applyFont="1" applyBorder="1"/>
    <xf numFmtId="0" fontId="4" fillId="0" borderId="3" xfId="0" applyFont="1" applyBorder="1" applyAlignment="1">
      <alignment vertical="top" wrapText="1"/>
    </xf>
    <xf numFmtId="0" fontId="4" fillId="0" borderId="0" xfId="0" applyFont="1"/>
    <xf numFmtId="187" fontId="4" fillId="0" borderId="3" xfId="1" applyNumberFormat="1" applyFont="1" applyFill="1" applyBorder="1" applyAlignment="1">
      <alignment horizontal="left"/>
    </xf>
    <xf numFmtId="0" fontId="4" fillId="0" borderId="7" xfId="0" applyFont="1" applyBorder="1"/>
    <xf numFmtId="187" fontId="4" fillId="0" borderId="1" xfId="1" applyNumberFormat="1" applyFont="1" applyBorder="1" applyAlignment="1">
      <alignment horizontal="center"/>
    </xf>
    <xf numFmtId="0" fontId="4" fillId="0" borderId="8" xfId="0" applyFont="1" applyBorder="1"/>
    <xf numFmtId="187" fontId="4" fillId="0" borderId="8" xfId="1" applyNumberFormat="1" applyFont="1" applyFill="1" applyBorder="1" applyAlignment="1">
      <alignment horizontal="left"/>
    </xf>
    <xf numFmtId="187" fontId="4" fillId="0" borderId="3" xfId="1" applyNumberFormat="1" applyFont="1" applyFill="1" applyBorder="1" applyAlignment="1">
      <alignment horizontal="right"/>
    </xf>
    <xf numFmtId="0" fontId="8" fillId="0" borderId="3" xfId="0" applyFont="1" applyFill="1" applyBorder="1"/>
    <xf numFmtId="0" fontId="9" fillId="0" borderId="3" xfId="0" applyFont="1" applyFill="1" applyBorder="1"/>
    <xf numFmtId="0" fontId="6" fillId="0" borderId="3" xfId="0" applyFont="1" applyFill="1" applyBorder="1"/>
    <xf numFmtId="0" fontId="6" fillId="0" borderId="0" xfId="0" applyFont="1" applyFill="1" applyBorder="1"/>
    <xf numFmtId="0" fontId="8" fillId="0" borderId="4" xfId="0" applyFont="1" applyFill="1" applyBorder="1"/>
    <xf numFmtId="0" fontId="6" fillId="0" borderId="4" xfId="0" applyFont="1" applyFill="1" applyBorder="1"/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187" fontId="4" fillId="0" borderId="3" xfId="1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11" fillId="0" borderId="0" xfId="0" applyFont="1" applyBorder="1"/>
    <xf numFmtId="3" fontId="4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87" fontId="4" fillId="0" borderId="3" xfId="1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87" fontId="4" fillId="0" borderId="4" xfId="1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left"/>
    </xf>
    <xf numFmtId="0" fontId="4" fillId="0" borderId="7" xfId="0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28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12" fillId="0" borderId="0" xfId="0" applyFont="1" applyFill="1" applyAlignment="1"/>
    <xf numFmtId="3" fontId="4" fillId="0" borderId="7" xfId="0" applyNumberFormat="1" applyFont="1" applyBorder="1" applyAlignment="1">
      <alignment vertical="top"/>
    </xf>
    <xf numFmtId="3" fontId="4" fillId="0" borderId="3" xfId="1" applyNumberFormat="1" applyFont="1" applyBorder="1" applyAlignment="1">
      <alignment horizontal="center" vertical="top"/>
    </xf>
    <xf numFmtId="3" fontId="4" fillId="0" borderId="25" xfId="0" applyNumberFormat="1" applyFont="1" applyBorder="1" applyAlignment="1">
      <alignment vertical="top"/>
    </xf>
    <xf numFmtId="3" fontId="4" fillId="0" borderId="25" xfId="0" applyNumberFormat="1" applyFont="1" applyBorder="1" applyAlignment="1">
      <alignment horizontal="right" vertical="top"/>
    </xf>
    <xf numFmtId="3" fontId="4" fillId="0" borderId="25" xfId="0" applyNumberFormat="1" applyFont="1" applyBorder="1" applyAlignment="1">
      <alignment horizontal="center" vertical="top"/>
    </xf>
    <xf numFmtId="3" fontId="4" fillId="0" borderId="3" xfId="0" applyNumberFormat="1" applyFont="1" applyBorder="1"/>
    <xf numFmtId="3" fontId="4" fillId="0" borderId="0" xfId="0" applyNumberFormat="1" applyFont="1" applyBorder="1" applyAlignment="1">
      <alignment vertical="top"/>
    </xf>
    <xf numFmtId="3" fontId="4" fillId="0" borderId="25" xfId="0" applyNumberFormat="1" applyFont="1" applyBorder="1" applyAlignment="1"/>
    <xf numFmtId="0" fontId="7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187" fontId="4" fillId="0" borderId="0" xfId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2" fillId="0" borderId="0" xfId="0" applyFont="1" applyBorder="1" applyAlignment="1"/>
    <xf numFmtId="0" fontId="4" fillId="0" borderId="0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4" fillId="4" borderId="1" xfId="0" applyFont="1" applyFill="1" applyBorder="1" applyAlignment="1">
      <alignment horizontal="left"/>
    </xf>
    <xf numFmtId="0" fontId="5" fillId="0" borderId="0" xfId="0" applyNumberFormat="1" applyFont="1" applyFill="1" applyAlignment="1">
      <alignment vertical="top"/>
    </xf>
    <xf numFmtId="0" fontId="4" fillId="4" borderId="3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top"/>
    </xf>
    <xf numFmtId="0" fontId="4" fillId="4" borderId="4" xfId="0" applyFont="1" applyFill="1" applyBorder="1" applyAlignment="1">
      <alignment horizontal="left"/>
    </xf>
    <xf numFmtId="0" fontId="6" fillId="0" borderId="3" xfId="0" applyFont="1" applyBorder="1"/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top"/>
    </xf>
    <xf numFmtId="0" fontId="4" fillId="0" borderId="28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4" fillId="0" borderId="1" xfId="0" applyFont="1" applyFill="1" applyBorder="1" applyAlignment="1">
      <alignment vertical="top" wrapText="1"/>
    </xf>
    <xf numFmtId="0" fontId="11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187" fontId="4" fillId="0" borderId="4" xfId="1" applyNumberFormat="1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15" xfId="0" applyFont="1" applyFill="1" applyBorder="1" applyAlignment="1">
      <alignment horizontal="left"/>
    </xf>
    <xf numFmtId="187" fontId="4" fillId="0" borderId="5" xfId="1" applyNumberFormat="1" applyFont="1" applyBorder="1" applyAlignment="1">
      <alignment horizontal="center"/>
    </xf>
    <xf numFmtId="187" fontId="4" fillId="0" borderId="4" xfId="1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right" vertical="center"/>
    </xf>
    <xf numFmtId="187" fontId="4" fillId="0" borderId="28" xfId="1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187" fontId="4" fillId="0" borderId="25" xfId="1" applyNumberFormat="1" applyFont="1" applyFill="1" applyBorder="1" applyAlignment="1">
      <alignment horizontal="left"/>
    </xf>
    <xf numFmtId="187" fontId="4" fillId="0" borderId="8" xfId="1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87" fontId="4" fillId="0" borderId="25" xfId="1" applyNumberFormat="1" applyFont="1" applyBorder="1" applyAlignment="1">
      <alignment horizontal="center"/>
    </xf>
    <xf numFmtId="187" fontId="4" fillId="0" borderId="9" xfId="1" applyNumberFormat="1" applyFont="1" applyFill="1" applyBorder="1" applyAlignment="1">
      <alignment horizontal="right"/>
    </xf>
    <xf numFmtId="187" fontId="4" fillId="0" borderId="1" xfId="1" applyNumberFormat="1" applyFont="1" applyFill="1" applyBorder="1" applyAlignment="1">
      <alignment horizontal="right"/>
    </xf>
    <xf numFmtId="0" fontId="4" fillId="0" borderId="15" xfId="0" applyFont="1" applyFill="1" applyBorder="1"/>
    <xf numFmtId="0" fontId="4" fillId="0" borderId="2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right"/>
    </xf>
    <xf numFmtId="187" fontId="7" fillId="3" borderId="0" xfId="0" applyNumberFormat="1" applyFont="1" applyFill="1" applyAlignment="1">
      <alignment horizontal="right"/>
    </xf>
    <xf numFmtId="3" fontId="7" fillId="3" borderId="0" xfId="0" applyNumberFormat="1" applyFont="1" applyFill="1"/>
    <xf numFmtId="0" fontId="7" fillId="3" borderId="5" xfId="0" applyFont="1" applyFill="1" applyBorder="1"/>
    <xf numFmtId="0" fontId="7" fillId="3" borderId="0" xfId="0" applyFont="1" applyFill="1" applyBorder="1" applyAlignment="1">
      <alignment horizontal="right"/>
    </xf>
    <xf numFmtId="187" fontId="7" fillId="3" borderId="0" xfId="0" applyNumberFormat="1" applyFont="1" applyFill="1" applyAlignment="1">
      <alignment horizontal="right" vertical="top"/>
    </xf>
    <xf numFmtId="0" fontId="7" fillId="3" borderId="0" xfId="0" applyFont="1" applyFill="1" applyAlignment="1">
      <alignment horizontal="right" vertical="top"/>
    </xf>
    <xf numFmtId="0" fontId="7" fillId="3" borderId="0" xfId="0" applyFont="1" applyFill="1" applyAlignment="1">
      <alignment vertical="top"/>
    </xf>
    <xf numFmtId="0" fontId="14" fillId="3" borderId="0" xfId="0" applyFont="1" applyFill="1"/>
    <xf numFmtId="0" fontId="15" fillId="0" borderId="0" xfId="0" applyFont="1" applyFill="1"/>
    <xf numFmtId="0" fontId="16" fillId="0" borderId="3" xfId="0" applyFont="1" applyFill="1" applyBorder="1"/>
    <xf numFmtId="0" fontId="4" fillId="0" borderId="3" xfId="0" applyFont="1" applyFill="1" applyBorder="1" applyAlignment="1">
      <alignment horizontal="left" vertical="center"/>
    </xf>
    <xf numFmtId="187" fontId="4" fillId="0" borderId="0" xfId="1" applyNumberFormat="1" applyFont="1" applyFill="1" applyBorder="1"/>
    <xf numFmtId="0" fontId="7" fillId="3" borderId="0" xfId="0" applyFont="1" applyFill="1" applyBorder="1"/>
    <xf numFmtId="0" fontId="7" fillId="3" borderId="9" xfId="0" applyFont="1" applyFill="1" applyBorder="1"/>
    <xf numFmtId="0" fontId="18" fillId="3" borderId="0" xfId="0" applyFont="1" applyFill="1" applyBorder="1"/>
    <xf numFmtId="0" fontId="7" fillId="3" borderId="0" xfId="0" applyFont="1" applyFill="1" applyBorder="1" applyAlignment="1">
      <alignment horizontal="center"/>
    </xf>
    <xf numFmtId="187" fontId="7" fillId="3" borderId="0" xfId="0" applyNumberFormat="1" applyFont="1" applyFill="1"/>
    <xf numFmtId="0" fontId="19" fillId="0" borderId="0" xfId="0" applyFont="1" applyFill="1"/>
    <xf numFmtId="187" fontId="7" fillId="3" borderId="0" xfId="1" applyNumberFormat="1" applyFont="1" applyFill="1" applyAlignment="1">
      <alignment horizontal="left"/>
    </xf>
    <xf numFmtId="187" fontId="7" fillId="3" borderId="0" xfId="1" applyNumberFormat="1" applyFont="1" applyFill="1"/>
    <xf numFmtId="3" fontId="7" fillId="3" borderId="0" xfId="0" applyNumberFormat="1" applyFont="1" applyFill="1" applyAlignment="1">
      <alignment horizontal="right"/>
    </xf>
    <xf numFmtId="187" fontId="7" fillId="3" borderId="0" xfId="1" applyNumberFormat="1" applyFont="1" applyFill="1" applyBorder="1" applyAlignment="1">
      <alignment horizontal="left"/>
    </xf>
    <xf numFmtId="187" fontId="7" fillId="3" borderId="0" xfId="0" applyNumberFormat="1" applyFont="1" applyFill="1" applyBorder="1" applyAlignment="1">
      <alignment horizontal="right"/>
    </xf>
    <xf numFmtId="3" fontId="7" fillId="3" borderId="0" xfId="0" applyNumberFormat="1" applyFont="1" applyFill="1" applyAlignment="1">
      <alignment vertical="top"/>
    </xf>
    <xf numFmtId="0" fontId="18" fillId="3" borderId="0" xfId="0" applyFont="1" applyFill="1"/>
    <xf numFmtId="3" fontId="20" fillId="3" borderId="0" xfId="0" applyNumberFormat="1" applyFont="1" applyFill="1" applyAlignment="1">
      <alignment horizontal="right"/>
    </xf>
    <xf numFmtId="0" fontId="20" fillId="3" borderId="0" xfId="0" applyFont="1" applyFill="1" applyAlignment="1">
      <alignment horizontal="left"/>
    </xf>
    <xf numFmtId="187" fontId="7" fillId="3" borderId="5" xfId="1" applyNumberFormat="1" applyFont="1" applyFill="1" applyBorder="1" applyAlignment="1">
      <alignment horizontal="left"/>
    </xf>
    <xf numFmtId="0" fontId="20" fillId="3" borderId="5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right"/>
    </xf>
    <xf numFmtId="0" fontId="21" fillId="3" borderId="0" xfId="0" applyFont="1" applyFill="1" applyAlignment="1">
      <alignment horizontal="left" vertical="top"/>
    </xf>
    <xf numFmtId="0" fontId="21" fillId="3" borderId="0" xfId="0" applyFont="1" applyFill="1" applyAlignment="1">
      <alignment horizontal="right" vertical="top"/>
    </xf>
    <xf numFmtId="0" fontId="4" fillId="0" borderId="3" xfId="0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center"/>
    </xf>
    <xf numFmtId="0" fontId="9" fillId="0" borderId="3" xfId="0" applyFont="1" applyBorder="1"/>
    <xf numFmtId="3" fontId="4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4" fillId="0" borderId="3" xfId="0" applyFont="1" applyBorder="1" applyAlignment="1"/>
    <xf numFmtId="0" fontId="9" fillId="0" borderId="1" xfId="0" applyFont="1" applyFill="1" applyBorder="1"/>
    <xf numFmtId="187" fontId="4" fillId="0" borderId="1" xfId="1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87" fontId="4" fillId="0" borderId="3" xfId="1" applyNumberFormat="1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left"/>
    </xf>
    <xf numFmtId="0" fontId="10" fillId="0" borderId="1" xfId="0" applyFont="1" applyBorder="1" applyAlignment="1">
      <alignment vertical="top"/>
    </xf>
    <xf numFmtId="0" fontId="10" fillId="0" borderId="3" xfId="0" applyFont="1" applyFill="1" applyBorder="1" applyAlignment="1">
      <alignment horizontal="left"/>
    </xf>
    <xf numFmtId="0" fontId="9" fillId="0" borderId="0" xfId="0" applyFont="1" applyFill="1" applyAlignment="1"/>
    <xf numFmtId="0" fontId="4" fillId="0" borderId="0" xfId="0" applyFont="1" applyFill="1" applyAlignment="1"/>
    <xf numFmtId="0" fontId="7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40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3" fontId="4" fillId="0" borderId="4" xfId="0" applyNumberFormat="1" applyFont="1" applyBorder="1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187" fontId="4" fillId="0" borderId="28" xfId="1" applyNumberFormat="1" applyFont="1" applyBorder="1" applyAlignment="1">
      <alignment horizontal="center"/>
    </xf>
    <xf numFmtId="0" fontId="4" fillId="0" borderId="35" xfId="0" applyFont="1" applyBorder="1"/>
    <xf numFmtId="0" fontId="4" fillId="0" borderId="37" xfId="0" applyFont="1" applyBorder="1"/>
    <xf numFmtId="0" fontId="4" fillId="0" borderId="39" xfId="0" applyFont="1" applyBorder="1"/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right" vertical="top" wrapText="1"/>
    </xf>
    <xf numFmtId="0" fontId="23" fillId="0" borderId="3" xfId="0" applyFont="1" applyBorder="1" applyAlignment="1">
      <alignment horizontal="center" vertical="top" wrapText="1"/>
    </xf>
    <xf numFmtId="49" fontId="23" fillId="0" borderId="3" xfId="0" applyNumberFormat="1" applyFont="1" applyBorder="1" applyAlignment="1">
      <alignment horizontal="center"/>
    </xf>
    <xf numFmtId="0" fontId="23" fillId="0" borderId="25" xfId="0" applyFont="1" applyBorder="1" applyAlignment="1">
      <alignment horizontal="left" vertical="top" wrapText="1"/>
    </xf>
    <xf numFmtId="49" fontId="23" fillId="0" borderId="3" xfId="0" applyNumberFormat="1" applyFont="1" applyBorder="1" applyAlignment="1">
      <alignment horizontal="center" vertical="top" wrapText="1"/>
    </xf>
    <xf numFmtId="0" fontId="23" fillId="0" borderId="4" xfId="0" applyFont="1" applyBorder="1" applyAlignment="1">
      <alignment horizontal="left" vertical="top" wrapText="1"/>
    </xf>
    <xf numFmtId="49" fontId="23" fillId="0" borderId="4" xfId="0" applyNumberFormat="1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49" fontId="23" fillId="0" borderId="1" xfId="0" applyNumberFormat="1" applyFont="1" applyBorder="1" applyAlignment="1">
      <alignment horizontal="right" vertical="top" wrapText="1"/>
    </xf>
    <xf numFmtId="0" fontId="23" fillId="0" borderId="25" xfId="0" applyFont="1" applyBorder="1" applyAlignment="1">
      <alignment vertical="top" wrapText="1"/>
    </xf>
    <xf numFmtId="0" fontId="23" fillId="0" borderId="28" xfId="0" applyFont="1" applyBorder="1" applyAlignment="1">
      <alignment vertical="top" wrapText="1"/>
    </xf>
    <xf numFmtId="61" fontId="23" fillId="0" borderId="1" xfId="0" applyNumberFormat="1" applyFont="1" applyBorder="1" applyAlignment="1">
      <alignment horizontal="center" vertical="top" wrapText="1"/>
    </xf>
    <xf numFmtId="0" fontId="23" fillId="0" borderId="15" xfId="0" applyFont="1" applyBorder="1" applyAlignment="1">
      <alignment vertical="top" wrapText="1"/>
    </xf>
    <xf numFmtId="1" fontId="23" fillId="0" borderId="1" xfId="0" applyNumberFormat="1" applyFont="1" applyBorder="1" applyAlignment="1">
      <alignment horizontal="center"/>
    </xf>
    <xf numFmtId="0" fontId="23" fillId="0" borderId="3" xfId="0" applyFont="1" applyBorder="1"/>
    <xf numFmtId="0" fontId="23" fillId="0" borderId="1" xfId="0" applyFont="1" applyBorder="1"/>
    <xf numFmtId="1" fontId="23" fillId="0" borderId="3" xfId="0" applyNumberFormat="1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61" fontId="23" fillId="0" borderId="3" xfId="0" applyNumberFormat="1" applyFont="1" applyBorder="1" applyAlignment="1">
      <alignment horizontal="center" vertical="top" wrapText="1"/>
    </xf>
    <xf numFmtId="0" fontId="23" fillId="0" borderId="9" xfId="0" applyFont="1" applyBorder="1" applyAlignment="1">
      <alignment vertical="top" wrapText="1"/>
    </xf>
    <xf numFmtId="0" fontId="23" fillId="0" borderId="5" xfId="0" applyFont="1" applyBorder="1"/>
    <xf numFmtId="61" fontId="23" fillId="0" borderId="6" xfId="0" applyNumberFormat="1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vertical="top" wrapText="1"/>
    </xf>
    <xf numFmtId="49" fontId="23" fillId="0" borderId="9" xfId="0" applyNumberFormat="1" applyFont="1" applyBorder="1" applyAlignment="1">
      <alignment horizontal="center" vertical="top" wrapText="1"/>
    </xf>
    <xf numFmtId="61" fontId="23" fillId="0" borderId="9" xfId="0" applyNumberFormat="1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3" fontId="23" fillId="0" borderId="7" xfId="0" applyNumberFormat="1" applyFont="1" applyBorder="1" applyAlignment="1">
      <alignment horizontal="right" vertical="top" wrapText="1"/>
    </xf>
    <xf numFmtId="0" fontId="23" fillId="0" borderId="4" xfId="0" applyFont="1" applyBorder="1"/>
    <xf numFmtId="0" fontId="23" fillId="0" borderId="1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49" fontId="23" fillId="0" borderId="25" xfId="0" applyNumberFormat="1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187" fontId="23" fillId="0" borderId="1" xfId="1" applyNumberFormat="1" applyFont="1" applyBorder="1" applyAlignment="1">
      <alignment horizontal="center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1" fontId="23" fillId="0" borderId="4" xfId="0" applyNumberFormat="1" applyFont="1" applyBorder="1" applyAlignment="1">
      <alignment horizontal="center"/>
    </xf>
    <xf numFmtId="3" fontId="23" fillId="0" borderId="1" xfId="0" applyNumberFormat="1" applyFont="1" applyBorder="1" applyAlignment="1">
      <alignment horizontal="right" vertical="top" wrapText="1"/>
    </xf>
    <xf numFmtId="1" fontId="23" fillId="0" borderId="3" xfId="0" applyNumberFormat="1" applyFont="1" applyBorder="1" applyAlignment="1">
      <alignment horizontal="center" vertical="top" wrapText="1"/>
    </xf>
    <xf numFmtId="0" fontId="23" fillId="0" borderId="3" xfId="0" applyFont="1" applyBorder="1" applyAlignment="1">
      <alignment vertical="top" wrapText="1"/>
    </xf>
    <xf numFmtId="1" fontId="23" fillId="0" borderId="3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8" xfId="0" applyFont="1" applyBorder="1"/>
    <xf numFmtId="0" fontId="23" fillId="0" borderId="25" xfId="0" applyFont="1" applyBorder="1"/>
    <xf numFmtId="0" fontId="23" fillId="0" borderId="4" xfId="0" applyFont="1" applyBorder="1" applyAlignment="1">
      <alignment horizontal="center"/>
    </xf>
    <xf numFmtId="187" fontId="23" fillId="0" borderId="1" xfId="1" applyNumberFormat="1" applyFont="1" applyBorder="1"/>
    <xf numFmtId="0" fontId="23" fillId="0" borderId="1" xfId="0" applyFont="1" applyBorder="1" applyAlignment="1">
      <alignment horizontal="center" vertical="top"/>
    </xf>
    <xf numFmtId="0" fontId="23" fillId="0" borderId="3" xfId="0" applyFont="1" applyBorder="1" applyAlignment="1">
      <alignment horizontal="left" vertical="top"/>
    </xf>
    <xf numFmtId="1" fontId="23" fillId="0" borderId="1" xfId="0" applyNumberFormat="1" applyFont="1" applyBorder="1" applyAlignment="1">
      <alignment horizontal="center" vertical="top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vertical="top"/>
    </xf>
    <xf numFmtId="3" fontId="23" fillId="0" borderId="1" xfId="0" applyNumberFormat="1" applyFont="1" applyBorder="1" applyAlignment="1">
      <alignment horizontal="right" vertical="top"/>
    </xf>
    <xf numFmtId="61" fontId="23" fillId="0" borderId="1" xfId="0" applyNumberFormat="1" applyFont="1" applyBorder="1" applyAlignment="1">
      <alignment horizontal="center" vertical="top"/>
    </xf>
    <xf numFmtId="1" fontId="23" fillId="0" borderId="3" xfId="0" applyNumberFormat="1" applyFont="1" applyBorder="1" applyAlignment="1">
      <alignment horizontal="center" vertical="top"/>
    </xf>
    <xf numFmtId="0" fontId="23" fillId="0" borderId="3" xfId="0" applyFont="1" applyBorder="1" applyAlignment="1">
      <alignment vertical="top"/>
    </xf>
    <xf numFmtId="0" fontId="23" fillId="0" borderId="3" xfId="0" applyFont="1" applyBorder="1" applyAlignment="1">
      <alignment horizontal="center" vertical="top"/>
    </xf>
    <xf numFmtId="61" fontId="23" fillId="0" borderId="3" xfId="0" applyNumberFormat="1" applyFont="1" applyBorder="1" applyAlignment="1">
      <alignment horizontal="center" vertical="top"/>
    </xf>
    <xf numFmtId="0" fontId="23" fillId="0" borderId="1" xfId="0" applyFont="1" applyBorder="1" applyAlignment="1">
      <alignment horizontal="right" vertical="top" wrapText="1"/>
    </xf>
    <xf numFmtId="0" fontId="23" fillId="0" borderId="0" xfId="0" applyFont="1" applyBorder="1" applyAlignment="1">
      <alignment vertical="top" wrapText="1"/>
    </xf>
    <xf numFmtId="3" fontId="23" fillId="0" borderId="3" xfId="0" applyNumberFormat="1" applyFont="1" applyBorder="1" applyAlignment="1">
      <alignment horizontal="right" vertical="top" wrapText="1"/>
    </xf>
    <xf numFmtId="0" fontId="23" fillId="0" borderId="4" xfId="0" applyFont="1" applyBorder="1" applyAlignment="1">
      <alignment horizontal="center" vertical="top"/>
    </xf>
    <xf numFmtId="0" fontId="23" fillId="0" borderId="8" xfId="0" applyFont="1" applyBorder="1" applyAlignment="1">
      <alignment horizontal="center" vertical="top"/>
    </xf>
    <xf numFmtId="0" fontId="23" fillId="0" borderId="28" xfId="0" applyFont="1" applyBorder="1" applyAlignment="1">
      <alignment horizontal="center" vertical="top"/>
    </xf>
    <xf numFmtId="3" fontId="23" fillId="0" borderId="1" xfId="0" applyNumberFormat="1" applyFont="1" applyBorder="1" applyAlignment="1">
      <alignment horizontal="center" vertical="top" wrapText="1"/>
    </xf>
    <xf numFmtId="1" fontId="23" fillId="0" borderId="9" xfId="0" applyNumberFormat="1" applyFont="1" applyBorder="1" applyAlignment="1">
      <alignment horizontal="center" vertical="top" wrapText="1"/>
    </xf>
    <xf numFmtId="1" fontId="23" fillId="0" borderId="15" xfId="0" applyNumberFormat="1" applyFont="1" applyBorder="1" applyAlignment="1">
      <alignment horizontal="center" vertical="top" wrapText="1"/>
    </xf>
    <xf numFmtId="3" fontId="23" fillId="0" borderId="3" xfId="0" applyNumberFormat="1" applyFont="1" applyBorder="1" applyAlignment="1">
      <alignment horizontal="center" vertical="top" wrapText="1"/>
    </xf>
    <xf numFmtId="1" fontId="23" fillId="0" borderId="4" xfId="0" applyNumberFormat="1" applyFont="1" applyBorder="1" applyAlignment="1">
      <alignment horizontal="center" vertical="top" wrapText="1"/>
    </xf>
    <xf numFmtId="0" fontId="23" fillId="0" borderId="4" xfId="0" applyFont="1" applyBorder="1" applyAlignment="1">
      <alignment vertical="top" wrapText="1"/>
    </xf>
    <xf numFmtId="0" fontId="23" fillId="0" borderId="4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4" fillId="0" borderId="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1" fontId="23" fillId="0" borderId="6" xfId="0" applyNumberFormat="1" applyFont="1" applyBorder="1" applyAlignment="1">
      <alignment horizontal="center"/>
    </xf>
    <xf numFmtId="1" fontId="23" fillId="0" borderId="9" xfId="0" applyNumberFormat="1" applyFont="1" applyBorder="1" applyAlignment="1">
      <alignment horizontal="center"/>
    </xf>
    <xf numFmtId="1" fontId="23" fillId="0" borderId="15" xfId="0" applyNumberFormat="1" applyFont="1" applyBorder="1" applyAlignment="1">
      <alignment horizontal="center"/>
    </xf>
    <xf numFmtId="0" fontId="23" fillId="0" borderId="0" xfId="0" applyFont="1" applyBorder="1"/>
    <xf numFmtId="0" fontId="23" fillId="0" borderId="6" xfId="0" applyFont="1" applyBorder="1"/>
    <xf numFmtId="0" fontId="23" fillId="0" borderId="15" xfId="0" applyFont="1" applyBorder="1"/>
    <xf numFmtId="0" fontId="23" fillId="0" borderId="28" xfId="0" applyFont="1" applyBorder="1"/>
    <xf numFmtId="0" fontId="23" fillId="0" borderId="0" xfId="0" applyFont="1" applyBorder="1" applyAlignment="1">
      <alignment horizontal="center"/>
    </xf>
    <xf numFmtId="0" fontId="23" fillId="0" borderId="4" xfId="0" applyFont="1" applyBorder="1" applyAlignment="1">
      <alignment vertical="top"/>
    </xf>
    <xf numFmtId="187" fontId="4" fillId="0" borderId="1" xfId="1" applyNumberFormat="1" applyFont="1" applyFill="1" applyBorder="1" applyAlignment="1">
      <alignment horizontal="center" vertical="center" shrinkToFit="1"/>
    </xf>
    <xf numFmtId="187" fontId="4" fillId="0" borderId="1" xfId="1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187" fontId="4" fillId="0" borderId="1" xfId="1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/>
    <xf numFmtId="3" fontId="4" fillId="0" borderId="1" xfId="0" applyNumberFormat="1" applyFont="1" applyBorder="1"/>
    <xf numFmtId="0" fontId="4" fillId="0" borderId="9" xfId="0" applyFont="1" applyBorder="1"/>
    <xf numFmtId="3" fontId="4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87" fontId="4" fillId="0" borderId="1" xfId="1" applyNumberFormat="1" applyFont="1" applyBorder="1" applyAlignment="1">
      <alignment horizontal="right" vertical="center" shrinkToFit="1"/>
    </xf>
    <xf numFmtId="187" fontId="4" fillId="0" borderId="3" xfId="1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4" xfId="0" applyFont="1" applyBorder="1" applyAlignment="1"/>
    <xf numFmtId="187" fontId="4" fillId="0" borderId="1" xfId="1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horizontal="right" vertical="top"/>
    </xf>
    <xf numFmtId="3" fontId="4" fillId="0" borderId="25" xfId="0" applyNumberFormat="1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12" fillId="0" borderId="3" xfId="0" applyFont="1" applyFill="1" applyBorder="1" applyAlignment="1"/>
    <xf numFmtId="3" fontId="4" fillId="0" borderId="3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vertical="top"/>
    </xf>
    <xf numFmtId="0" fontId="12" fillId="0" borderId="25" xfId="0" applyFont="1" applyFill="1" applyBorder="1" applyAlignment="1"/>
    <xf numFmtId="187" fontId="4" fillId="0" borderId="28" xfId="1" applyNumberFormat="1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23" fillId="0" borderId="28" xfId="0" applyFont="1" applyBorder="1" applyAlignment="1">
      <alignment horizontal="left" vertical="top" wrapText="1"/>
    </xf>
    <xf numFmtId="49" fontId="23" fillId="0" borderId="3" xfId="0" applyNumberFormat="1" applyFont="1" applyBorder="1" applyAlignment="1">
      <alignment horizontal="right" vertical="top"/>
    </xf>
    <xf numFmtId="1" fontId="23" fillId="0" borderId="25" xfId="0" applyNumberFormat="1" applyFont="1" applyBorder="1" applyAlignment="1">
      <alignment horizontal="center" vertical="top"/>
    </xf>
    <xf numFmtId="0" fontId="23" fillId="0" borderId="25" xfId="0" applyFont="1" applyBorder="1" applyAlignment="1">
      <alignment vertical="top"/>
    </xf>
    <xf numFmtId="1" fontId="23" fillId="0" borderId="4" xfId="0" applyNumberFormat="1" applyFont="1" applyBorder="1" applyAlignment="1">
      <alignment horizontal="center" vertical="top"/>
    </xf>
    <xf numFmtId="0" fontId="23" fillId="0" borderId="4" xfId="0" applyFont="1" applyBorder="1" applyAlignment="1">
      <alignment horizontal="left" vertical="top"/>
    </xf>
    <xf numFmtId="49" fontId="23" fillId="0" borderId="4" xfId="0" applyNumberFormat="1" applyFont="1" applyBorder="1" applyAlignment="1">
      <alignment horizontal="center" vertical="top"/>
    </xf>
    <xf numFmtId="1" fontId="23" fillId="0" borderId="28" xfId="0" applyNumberFormat="1" applyFont="1" applyBorder="1" applyAlignment="1">
      <alignment horizontal="center" vertical="top"/>
    </xf>
    <xf numFmtId="0" fontId="23" fillId="0" borderId="28" xfId="0" applyFont="1" applyBorder="1" applyAlignment="1">
      <alignment vertical="top"/>
    </xf>
    <xf numFmtId="49" fontId="23" fillId="0" borderId="1" xfId="0" applyNumberFormat="1" applyFont="1" applyBorder="1" applyAlignment="1">
      <alignment horizontal="right" vertical="top"/>
    </xf>
    <xf numFmtId="0" fontId="23" fillId="0" borderId="8" xfId="0" applyFont="1" applyBorder="1" applyAlignment="1">
      <alignment vertical="top"/>
    </xf>
    <xf numFmtId="61" fontId="23" fillId="0" borderId="4" xfId="0" applyNumberFormat="1" applyFont="1" applyBorder="1" applyAlignment="1">
      <alignment horizontal="center" vertical="top"/>
    </xf>
    <xf numFmtId="0" fontId="23" fillId="0" borderId="5" xfId="0" applyFont="1" applyBorder="1" applyAlignment="1">
      <alignment vertical="top"/>
    </xf>
    <xf numFmtId="0" fontId="23" fillId="0" borderId="3" xfId="0" applyFont="1" applyBorder="1" applyAlignment="1"/>
    <xf numFmtId="0" fontId="23" fillId="0" borderId="1" xfId="0" applyFont="1" applyBorder="1" applyAlignment="1"/>
    <xf numFmtId="0" fontId="23" fillId="0" borderId="25" xfId="0" applyFont="1" applyBorder="1" applyAlignment="1"/>
    <xf numFmtId="49" fontId="23" fillId="0" borderId="3" xfId="0" applyNumberFormat="1" applyFont="1" applyBorder="1" applyAlignment="1">
      <alignment horizontal="center" vertical="top"/>
    </xf>
    <xf numFmtId="0" fontId="23" fillId="0" borderId="0" xfId="0" applyFont="1" applyBorder="1" applyAlignment="1">
      <alignment vertical="top"/>
    </xf>
    <xf numFmtId="3" fontId="23" fillId="0" borderId="3" xfId="0" applyNumberFormat="1" applyFont="1" applyBorder="1" applyAlignment="1">
      <alignment horizontal="right"/>
    </xf>
    <xf numFmtId="61" fontId="23" fillId="0" borderId="3" xfId="0" applyNumberFormat="1" applyFont="1" applyBorder="1" applyAlignment="1">
      <alignment horizontal="center"/>
    </xf>
    <xf numFmtId="3" fontId="4" fillId="0" borderId="4" xfId="1" applyNumberFormat="1" applyFont="1" applyBorder="1" applyAlignment="1">
      <alignment horizontal="center" vertical="top"/>
    </xf>
    <xf numFmtId="3" fontId="4" fillId="0" borderId="28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vertical="top"/>
    </xf>
    <xf numFmtId="3" fontId="4" fillId="0" borderId="28" xfId="0" applyNumberFormat="1" applyFont="1" applyBorder="1" applyAlignment="1"/>
    <xf numFmtId="3" fontId="4" fillId="0" borderId="5" xfId="0" applyNumberFormat="1" applyFont="1" applyBorder="1" applyAlignment="1">
      <alignment vertical="top"/>
    </xf>
    <xf numFmtId="0" fontId="12" fillId="0" borderId="4" xfId="0" applyFont="1" applyFill="1" applyBorder="1" applyAlignment="1"/>
    <xf numFmtId="0" fontId="12" fillId="0" borderId="28" xfId="0" applyFont="1" applyFill="1" applyBorder="1" applyAlignment="1"/>
    <xf numFmtId="49" fontId="23" fillId="0" borderId="0" xfId="0" applyNumberFormat="1" applyFont="1" applyBorder="1" applyAlignment="1">
      <alignment horizontal="center" vertical="top" wrapText="1"/>
    </xf>
    <xf numFmtId="0" fontId="12" fillId="0" borderId="1" xfId="0" applyFont="1" applyFill="1" applyBorder="1" applyAlignment="1"/>
    <xf numFmtId="0" fontId="23" fillId="0" borderId="9" xfId="0" applyFont="1" applyBorder="1" applyAlignment="1">
      <alignment horizontal="center" vertical="top"/>
    </xf>
    <xf numFmtId="0" fontId="23" fillId="0" borderId="3" xfId="0" applyFont="1" applyBorder="1" applyAlignment="1">
      <alignment horizontal="right"/>
    </xf>
    <xf numFmtId="49" fontId="23" fillId="0" borderId="4" xfId="0" applyNumberFormat="1" applyFont="1" applyBorder="1" applyAlignment="1">
      <alignment horizontal="right" vertical="top"/>
    </xf>
    <xf numFmtId="49" fontId="23" fillId="0" borderId="9" xfId="0" applyNumberFormat="1" applyFont="1" applyBorder="1" applyAlignment="1">
      <alignment horizontal="right" vertical="top"/>
    </xf>
    <xf numFmtId="49" fontId="23" fillId="0" borderId="6" xfId="0" applyNumberFormat="1" applyFont="1" applyBorder="1" applyAlignment="1">
      <alignment horizontal="right" vertical="top"/>
    </xf>
    <xf numFmtId="49" fontId="25" fillId="0" borderId="9" xfId="0" applyNumberFormat="1" applyFont="1" applyBorder="1" applyAlignment="1">
      <alignment horizontal="right" vertical="top"/>
    </xf>
    <xf numFmtId="1" fontId="23" fillId="0" borderId="1" xfId="0" applyNumberFormat="1" applyFont="1" applyBorder="1" applyAlignment="1">
      <alignment horizontal="left" vertical="top"/>
    </xf>
    <xf numFmtId="0" fontId="12" fillId="0" borderId="3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3" fontId="4" fillId="0" borderId="0" xfId="0" applyNumberFormat="1" applyFont="1" applyBorder="1" applyAlignment="1">
      <alignment horizontal="left" vertical="top"/>
    </xf>
    <xf numFmtId="1" fontId="23" fillId="0" borderId="3" xfId="0" applyNumberFormat="1" applyFont="1" applyBorder="1" applyAlignment="1">
      <alignment horizontal="left" vertical="top"/>
    </xf>
    <xf numFmtId="1" fontId="23" fillId="0" borderId="4" xfId="0" applyNumberFormat="1" applyFont="1" applyBorder="1" applyAlignment="1">
      <alignment horizontal="left" vertical="top"/>
    </xf>
    <xf numFmtId="0" fontId="12" fillId="0" borderId="4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23" fillId="0" borderId="3" xfId="0" applyFont="1" applyBorder="1" applyAlignment="1">
      <alignment horizontal="right" vertical="top"/>
    </xf>
    <xf numFmtId="49" fontId="23" fillId="0" borderId="1" xfId="0" applyNumberFormat="1" applyFont="1" applyBorder="1" applyAlignment="1">
      <alignment horizontal="right"/>
    </xf>
    <xf numFmtId="3" fontId="4" fillId="0" borderId="0" xfId="0" applyNumberFormat="1" applyFont="1" applyBorder="1" applyAlignment="1"/>
    <xf numFmtId="49" fontId="25" fillId="0" borderId="9" xfId="0" applyNumberFormat="1" applyFont="1" applyBorder="1" applyAlignment="1">
      <alignment horizontal="right"/>
    </xf>
    <xf numFmtId="0" fontId="23" fillId="0" borderId="3" xfId="0" applyFont="1" applyBorder="1" applyAlignment="1">
      <alignment horizontal="left"/>
    </xf>
    <xf numFmtId="0" fontId="23" fillId="0" borderId="4" xfId="0" applyFont="1" applyBorder="1" applyAlignment="1"/>
    <xf numFmtId="0" fontId="23" fillId="0" borderId="4" xfId="0" applyFont="1" applyBorder="1" applyAlignment="1">
      <alignment horizontal="left"/>
    </xf>
    <xf numFmtId="0" fontId="12" fillId="0" borderId="5" xfId="0" applyFont="1" applyFill="1" applyBorder="1" applyAlignment="1"/>
    <xf numFmtId="1" fontId="23" fillId="0" borderId="1" xfId="0" applyNumberFormat="1" applyFont="1" applyBorder="1" applyAlignment="1">
      <alignment vertical="top"/>
    </xf>
    <xf numFmtId="0" fontId="23" fillId="0" borderId="7" xfId="0" applyFont="1" applyBorder="1" applyAlignment="1">
      <alignment vertical="top"/>
    </xf>
    <xf numFmtId="1" fontId="23" fillId="0" borderId="3" xfId="0" applyNumberFormat="1" applyFont="1" applyBorder="1" applyAlignment="1">
      <alignment vertical="top"/>
    </xf>
    <xf numFmtId="0" fontId="23" fillId="0" borderId="9" xfId="0" applyFont="1" applyBorder="1" applyAlignment="1">
      <alignment vertical="top"/>
    </xf>
    <xf numFmtId="49" fontId="23" fillId="0" borderId="25" xfId="0" applyNumberFormat="1" applyFont="1" applyBorder="1" applyAlignment="1">
      <alignment horizontal="left" vertical="top"/>
    </xf>
    <xf numFmtId="49" fontId="23" fillId="0" borderId="25" xfId="0" applyNumberFormat="1" applyFont="1" applyBorder="1" applyAlignment="1">
      <alignment horizontal="center" vertical="top"/>
    </xf>
    <xf numFmtId="0" fontId="12" fillId="0" borderId="8" xfId="0" applyFont="1" applyFill="1" applyBorder="1" applyAlignment="1"/>
    <xf numFmtId="0" fontId="23" fillId="0" borderId="15" xfId="0" applyFont="1" applyBorder="1" applyAlignment="1">
      <alignment vertical="top"/>
    </xf>
    <xf numFmtId="49" fontId="23" fillId="0" borderId="28" xfId="0" applyNumberFormat="1" applyFont="1" applyBorder="1" applyAlignment="1">
      <alignment horizontal="center" vertical="top"/>
    </xf>
    <xf numFmtId="0" fontId="12" fillId="0" borderId="3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3" fontId="4" fillId="0" borderId="0" xfId="0" applyNumberFormat="1" applyFont="1" applyBorder="1" applyAlignment="1">
      <alignment vertical="top" wrapText="1"/>
    </xf>
    <xf numFmtId="0" fontId="4" fillId="0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12" fillId="0" borderId="4" xfId="0" applyFont="1" applyFill="1" applyBorder="1" applyAlignment="1">
      <alignment wrapText="1"/>
    </xf>
    <xf numFmtId="0" fontId="23" fillId="0" borderId="5" xfId="0" applyFont="1" applyBorder="1" applyAlignment="1">
      <alignment horizontal="right" vertical="top" wrapText="1"/>
    </xf>
    <xf numFmtId="0" fontId="23" fillId="0" borderId="4" xfId="0" applyFont="1" applyBorder="1" applyAlignment="1">
      <alignment horizontal="right" vertical="top"/>
    </xf>
    <xf numFmtId="187" fontId="4" fillId="0" borderId="3" xfId="1" applyNumberFormat="1" applyFont="1" applyFill="1" applyBorder="1" applyAlignment="1">
      <alignment horizontal="right" vertical="center" shrinkToFit="1"/>
    </xf>
    <xf numFmtId="1" fontId="23" fillId="0" borderId="9" xfId="0" applyNumberFormat="1" applyFont="1" applyBorder="1" applyAlignment="1">
      <alignment horizontal="center" vertical="top"/>
    </xf>
    <xf numFmtId="187" fontId="23" fillId="0" borderId="1" xfId="1" applyNumberFormat="1" applyFont="1" applyBorder="1" applyAlignment="1">
      <alignment horizontal="center" vertical="top"/>
    </xf>
    <xf numFmtId="0" fontId="12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12" fillId="0" borderId="28" xfId="0" applyFont="1" applyFill="1" applyBorder="1" applyAlignment="1">
      <alignment vertical="top"/>
    </xf>
    <xf numFmtId="0" fontId="12" fillId="0" borderId="3" xfId="0" applyFont="1" applyFill="1" applyBorder="1" applyAlignment="1">
      <alignment vertical="top"/>
    </xf>
    <xf numFmtId="0" fontId="12" fillId="0" borderId="4" xfId="0" applyFont="1" applyFill="1" applyBorder="1" applyAlignment="1">
      <alignment vertical="top"/>
    </xf>
    <xf numFmtId="0" fontId="23" fillId="0" borderId="9" xfId="0" applyFont="1" applyBorder="1" applyAlignment="1">
      <alignment horizontal="right" vertical="top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187" fontId="23" fillId="0" borderId="1" xfId="1" applyNumberFormat="1" applyFont="1" applyBorder="1" applyAlignment="1">
      <alignment horizontal="center" wrapText="1"/>
    </xf>
    <xf numFmtId="1" fontId="23" fillId="0" borderId="1" xfId="0" applyNumberFormat="1" applyFont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1" fontId="23" fillId="0" borderId="3" xfId="0" applyNumberFormat="1" applyFont="1" applyBorder="1" applyAlignment="1">
      <alignment horizont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1" fontId="23" fillId="0" borderId="4" xfId="0" applyNumberFormat="1" applyFont="1" applyBorder="1" applyAlignment="1">
      <alignment horizontal="center" wrapText="1"/>
    </xf>
    <xf numFmtId="0" fontId="12" fillId="0" borderId="28" xfId="0" applyFont="1" applyFill="1" applyBorder="1" applyAlignment="1">
      <alignment wrapText="1"/>
    </xf>
    <xf numFmtId="1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0" fontId="4" fillId="0" borderId="0" xfId="0" applyFont="1" applyFill="1" applyAlignment="1">
      <alignment vertical="top"/>
    </xf>
    <xf numFmtId="1" fontId="4" fillId="0" borderId="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horizontal="right" vertical="top"/>
    </xf>
    <xf numFmtId="61" fontId="4" fillId="0" borderId="3" xfId="0" applyNumberFormat="1" applyFont="1" applyBorder="1" applyAlignment="1">
      <alignment horizontal="right" vertical="top"/>
    </xf>
    <xf numFmtId="1" fontId="4" fillId="0" borderId="15" xfId="0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61" fontId="4" fillId="0" borderId="4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top"/>
    </xf>
    <xf numFmtId="0" fontId="4" fillId="0" borderId="4" xfId="0" applyFont="1" applyFill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7" xfId="0" applyFont="1" applyBorder="1" applyAlignment="1"/>
    <xf numFmtId="49" fontId="4" fillId="0" borderId="1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/>
    <xf numFmtId="0" fontId="4" fillId="0" borderId="0" xfId="0" applyFont="1" applyBorder="1" applyAlignment="1"/>
    <xf numFmtId="3" fontId="23" fillId="0" borderId="3" xfId="0" applyNumberFormat="1" applyFont="1" applyBorder="1" applyAlignment="1">
      <alignment horizontal="center" vertical="top"/>
    </xf>
    <xf numFmtId="0" fontId="4" fillId="0" borderId="5" xfId="0" applyFont="1" applyFill="1" applyBorder="1" applyAlignment="1"/>
    <xf numFmtId="0" fontId="4" fillId="0" borderId="1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1" fontId="23" fillId="0" borderId="15" xfId="0" applyNumberFormat="1" applyFont="1" applyBorder="1" applyAlignment="1">
      <alignment horizontal="center" vertical="top"/>
    </xf>
    <xf numFmtId="3" fontId="23" fillId="0" borderId="3" xfId="0" applyNumberFormat="1" applyFont="1" applyBorder="1" applyAlignment="1">
      <alignment horizontal="right" vertical="top"/>
    </xf>
    <xf numFmtId="61" fontId="23" fillId="0" borderId="4" xfId="0" applyNumberFormat="1" applyFont="1" applyBorder="1" applyAlignment="1">
      <alignment vertical="top"/>
    </xf>
    <xf numFmtId="1" fontId="23" fillId="0" borderId="4" xfId="0" applyNumberFormat="1" applyFont="1" applyBorder="1" applyAlignment="1">
      <alignment vertical="top"/>
    </xf>
    <xf numFmtId="0" fontId="7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top" wrapText="1"/>
    </xf>
    <xf numFmtId="1" fontId="23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187" fontId="4" fillId="0" borderId="0" xfId="1" applyNumberFormat="1" applyFont="1" applyBorder="1" applyAlignment="1"/>
    <xf numFmtId="187" fontId="4" fillId="0" borderId="5" xfId="1" applyNumberFormat="1" applyFont="1" applyBorder="1" applyAlignment="1"/>
    <xf numFmtId="187" fontId="4" fillId="0" borderId="1" xfId="1" applyNumberFormat="1" applyFont="1" applyBorder="1" applyAlignment="1"/>
    <xf numFmtId="187" fontId="4" fillId="0" borderId="3" xfId="1" applyNumberFormat="1" applyFont="1" applyBorder="1" applyAlignment="1"/>
    <xf numFmtId="0" fontId="13" fillId="2" borderId="4" xfId="0" applyFont="1" applyFill="1" applyBorder="1" applyAlignment="1">
      <alignment horizontal="center"/>
    </xf>
    <xf numFmtId="187" fontId="4" fillId="0" borderId="0" xfId="1" applyNumberFormat="1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right"/>
    </xf>
    <xf numFmtId="49" fontId="23" fillId="0" borderId="0" xfId="0" applyNumberFormat="1" applyFont="1" applyBorder="1" applyAlignment="1">
      <alignment horizontal="right" vertical="top"/>
    </xf>
    <xf numFmtId="49" fontId="23" fillId="0" borderId="9" xfId="0" applyNumberFormat="1" applyFont="1" applyBorder="1" applyAlignment="1">
      <alignment horizontal="right"/>
    </xf>
    <xf numFmtId="0" fontId="4" fillId="0" borderId="15" xfId="0" applyFont="1" applyBorder="1"/>
    <xf numFmtId="0" fontId="4" fillId="0" borderId="25" xfId="0" applyFont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8" fillId="0" borderId="28" xfId="0" applyFont="1" applyFill="1" applyBorder="1"/>
    <xf numFmtId="187" fontId="4" fillId="0" borderId="4" xfId="1" applyNumberFormat="1" applyFont="1" applyBorder="1" applyAlignment="1">
      <alignment horizontal="right"/>
    </xf>
    <xf numFmtId="61" fontId="23" fillId="0" borderId="3" xfId="0" applyNumberFormat="1" applyFont="1" applyBorder="1" applyAlignment="1">
      <alignment horizontal="right" vertical="top"/>
    </xf>
    <xf numFmtId="61" fontId="23" fillId="0" borderId="4" xfId="0" applyNumberFormat="1" applyFont="1" applyBorder="1" applyAlignment="1">
      <alignment horizontal="right" vertical="top"/>
    </xf>
    <xf numFmtId="0" fontId="23" fillId="0" borderId="25" xfId="0" applyFont="1" applyBorder="1" applyAlignment="1">
      <alignment horizontal="center" vertical="top"/>
    </xf>
    <xf numFmtId="0" fontId="23" fillId="0" borderId="6" xfId="0" applyFont="1" applyBorder="1" applyAlignment="1">
      <alignment vertical="top"/>
    </xf>
    <xf numFmtId="0" fontId="23" fillId="0" borderId="4" xfId="0" applyFont="1" applyBorder="1" applyAlignment="1">
      <alignment horizontal="right" vertical="center"/>
    </xf>
    <xf numFmtId="0" fontId="23" fillId="0" borderId="1" xfId="0" applyFont="1" applyBorder="1" applyAlignment="1">
      <alignment horizontal="left" vertical="center"/>
    </xf>
    <xf numFmtId="0" fontId="23" fillId="0" borderId="3" xfId="0" applyFont="1" applyBorder="1" applyAlignment="1">
      <alignment horizontal="right" vertical="top" wrapText="1"/>
    </xf>
    <xf numFmtId="0" fontId="23" fillId="0" borderId="9" xfId="0" applyFont="1" applyBorder="1"/>
    <xf numFmtId="0" fontId="25" fillId="0" borderId="4" xfId="0" applyFont="1" applyBorder="1" applyAlignment="1">
      <alignment horizontal="left" vertical="top"/>
    </xf>
    <xf numFmtId="3" fontId="25" fillId="0" borderId="3" xfId="0" applyNumberFormat="1" applyFont="1" applyBorder="1" applyAlignment="1">
      <alignment horizontal="right" vertical="top"/>
    </xf>
    <xf numFmtId="0" fontId="12" fillId="0" borderId="3" xfId="0" applyFont="1" applyBorder="1" applyAlignment="1"/>
    <xf numFmtId="0" fontId="4" fillId="0" borderId="8" xfId="0" applyFont="1" applyFill="1" applyBorder="1" applyAlignment="1">
      <alignment horizontal="left"/>
    </xf>
    <xf numFmtId="0" fontId="12" fillId="0" borderId="25" xfId="0" applyFont="1" applyBorder="1" applyAlignment="1"/>
    <xf numFmtId="49" fontId="23" fillId="0" borderId="3" xfId="0" applyNumberFormat="1" applyFont="1" applyBorder="1" applyAlignment="1">
      <alignment horizontal="right"/>
    </xf>
    <xf numFmtId="0" fontId="4" fillId="0" borderId="28" xfId="0" applyFont="1" applyFill="1" applyBorder="1" applyAlignment="1"/>
    <xf numFmtId="0" fontId="12" fillId="0" borderId="4" xfId="0" applyFont="1" applyBorder="1" applyAlignment="1"/>
    <xf numFmtId="0" fontId="12" fillId="0" borderId="28" xfId="0" applyFont="1" applyBorder="1" applyAlignment="1"/>
    <xf numFmtId="187" fontId="12" fillId="0" borderId="0" xfId="1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187" fontId="4" fillId="0" borderId="4" xfId="1" applyNumberFormat="1" applyFont="1" applyBorder="1" applyAlignment="1"/>
    <xf numFmtId="187" fontId="22" fillId="0" borderId="3" xfId="1" applyNumberFormat="1" applyFont="1" applyBorder="1" applyAlignment="1"/>
    <xf numFmtId="0" fontId="13" fillId="2" borderId="0" xfId="0" applyFont="1" applyFill="1" applyBorder="1" applyAlignment="1">
      <alignment horizontal="left"/>
    </xf>
    <xf numFmtId="0" fontId="4" fillId="0" borderId="4" xfId="0" applyFont="1" applyBorder="1" applyAlignment="1">
      <alignment horizontal="right" vertical="top"/>
    </xf>
    <xf numFmtId="0" fontId="4" fillId="0" borderId="9" xfId="0" applyFont="1" applyBorder="1" applyAlignment="1">
      <alignment horizontal="left" vertical="top"/>
    </xf>
    <xf numFmtId="0" fontId="23" fillId="0" borderId="3" xfId="0" applyFont="1" applyBorder="1" applyAlignment="1">
      <alignment horizontal="justify" vertical="top"/>
    </xf>
    <xf numFmtId="3" fontId="23" fillId="0" borderId="3" xfId="0" applyNumberFormat="1" applyFont="1" applyBorder="1" applyAlignment="1">
      <alignment vertical="top"/>
    </xf>
    <xf numFmtId="0" fontId="4" fillId="0" borderId="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43" fontId="23" fillId="0" borderId="4" xfId="1" applyFont="1" applyBorder="1" applyAlignment="1">
      <alignment vertical="top"/>
    </xf>
    <xf numFmtId="0" fontId="4" fillId="0" borderId="28" xfId="0" applyFont="1" applyFill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7" fillId="0" borderId="4" xfId="0" applyFont="1" applyBorder="1" applyAlignment="1">
      <alignment horizontal="center"/>
    </xf>
    <xf numFmtId="187" fontId="4" fillId="0" borderId="1" xfId="1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3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87" fontId="4" fillId="0" borderId="0" xfId="1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5" xfId="0" applyFont="1" applyFill="1" applyBorder="1"/>
    <xf numFmtId="0" fontId="8" fillId="0" borderId="28" xfId="0" applyFont="1" applyFill="1" applyBorder="1" applyAlignment="1">
      <alignment horizontal="center"/>
    </xf>
    <xf numFmtId="0" fontId="9" fillId="0" borderId="4" xfId="0" applyFont="1" applyFill="1" applyBorder="1"/>
    <xf numFmtId="0" fontId="10" fillId="0" borderId="8" xfId="0" applyFont="1" applyBorder="1" applyAlignment="1">
      <alignment vertical="top"/>
    </xf>
    <xf numFmtId="0" fontId="10" fillId="0" borderId="25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87" fontId="4" fillId="0" borderId="1" xfId="1" applyNumberFormat="1" applyFont="1" applyBorder="1" applyAlignment="1">
      <alignment vertical="center"/>
    </xf>
    <xf numFmtId="0" fontId="23" fillId="0" borderId="7" xfId="0" applyFont="1" applyBorder="1"/>
    <xf numFmtId="43" fontId="23" fillId="0" borderId="1" xfId="1" applyFont="1" applyBorder="1"/>
    <xf numFmtId="43" fontId="23" fillId="0" borderId="7" xfId="1" applyFont="1" applyBorder="1"/>
    <xf numFmtId="43" fontId="23" fillId="0" borderId="3" xfId="1" applyFont="1" applyBorder="1"/>
    <xf numFmtId="43" fontId="23" fillId="0" borderId="0" xfId="1" applyFont="1" applyBorder="1"/>
    <xf numFmtId="187" fontId="4" fillId="0" borderId="1" xfId="1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/>
    <xf numFmtId="0" fontId="4" fillId="0" borderId="4" xfId="0" applyFont="1" applyBorder="1" applyAlignment="1">
      <alignment horizontal="left" vertical="center"/>
    </xf>
    <xf numFmtId="3" fontId="4" fillId="0" borderId="25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187" fontId="23" fillId="0" borderId="3" xfId="1" applyNumberFormat="1" applyFont="1" applyBorder="1"/>
    <xf numFmtId="187" fontId="23" fillId="0" borderId="4" xfId="1" applyNumberFormat="1" applyFont="1" applyBorder="1"/>
    <xf numFmtId="43" fontId="23" fillId="0" borderId="5" xfId="1" applyFont="1" applyBorder="1"/>
    <xf numFmtId="43" fontId="23" fillId="0" borderId="4" xfId="1" applyFont="1" applyBorder="1"/>
    <xf numFmtId="0" fontId="23" fillId="0" borderId="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187" fontId="23" fillId="0" borderId="28" xfId="1" applyNumberFormat="1" applyFont="1" applyBorder="1"/>
    <xf numFmtId="187" fontId="4" fillId="0" borderId="1" xfId="1" applyNumberFormat="1" applyFont="1" applyBorder="1"/>
    <xf numFmtId="43" fontId="4" fillId="0" borderId="7" xfId="1" applyFont="1" applyBorder="1"/>
    <xf numFmtId="43" fontId="4" fillId="0" borderId="1" xfId="1" applyFont="1" applyBorder="1"/>
    <xf numFmtId="43" fontId="4" fillId="0" borderId="3" xfId="1" applyFont="1" applyBorder="1"/>
    <xf numFmtId="43" fontId="4" fillId="0" borderId="0" xfId="1" applyFont="1" applyBorder="1"/>
    <xf numFmtId="187" fontId="23" fillId="0" borderId="3" xfId="1" applyNumberFormat="1" applyFont="1" applyBorder="1" applyAlignment="1">
      <alignment horizontal="right"/>
    </xf>
    <xf numFmtId="43" fontId="23" fillId="0" borderId="3" xfId="1" applyFont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right" vertical="center"/>
    </xf>
    <xf numFmtId="187" fontId="4" fillId="0" borderId="1" xfId="1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6" fillId="0" borderId="28" xfId="0" applyFont="1" applyFill="1" applyBorder="1"/>
    <xf numFmtId="187" fontId="4" fillId="0" borderId="4" xfId="1" applyNumberFormat="1" applyFont="1" applyFill="1" applyBorder="1" applyAlignment="1">
      <alignment horizontal="right" vertical="center" shrinkToFit="1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/>
    <xf numFmtId="3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/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/>
    </xf>
    <xf numFmtId="43" fontId="4" fillId="0" borderId="4" xfId="1" applyFont="1" applyBorder="1"/>
    <xf numFmtId="43" fontId="4" fillId="0" borderId="5" xfId="1" applyFont="1" applyBorder="1"/>
    <xf numFmtId="0" fontId="23" fillId="0" borderId="1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187" fontId="23" fillId="0" borderId="25" xfId="1" applyNumberFormat="1" applyFont="1" applyBorder="1"/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8" xfId="0" applyFont="1" applyBorder="1" applyAlignment="1"/>
    <xf numFmtId="49" fontId="4" fillId="0" borderId="3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" borderId="0" xfId="0" applyFont="1" applyFill="1" applyBorder="1" applyAlignment="1">
      <alignment horizontal="left"/>
    </xf>
    <xf numFmtId="49" fontId="4" fillId="0" borderId="3" xfId="0" applyNumberFormat="1" applyFont="1" applyBorder="1" applyAlignment="1">
      <alignment horizontal="right"/>
    </xf>
    <xf numFmtId="43" fontId="23" fillId="0" borderId="4" xfId="1" applyFont="1" applyBorder="1" applyAlignment="1">
      <alignment horizontal="right"/>
    </xf>
    <xf numFmtId="59" fontId="23" fillId="0" borderId="3" xfId="0" applyNumberFormat="1" applyFont="1" applyBorder="1" applyAlignment="1">
      <alignment horizontal="center" vertical="top"/>
    </xf>
    <xf numFmtId="43" fontId="23" fillId="0" borderId="3" xfId="1" applyFont="1" applyBorder="1" applyAlignment="1"/>
    <xf numFmtId="0" fontId="4" fillId="3" borderId="3" xfId="0" applyFont="1" applyFill="1" applyBorder="1" applyAlignment="1">
      <alignment vertical="top"/>
    </xf>
    <xf numFmtId="3" fontId="4" fillId="3" borderId="3" xfId="0" applyNumberFormat="1" applyFont="1" applyFill="1" applyBorder="1" applyAlignment="1">
      <alignment horizontal="right" vertical="top"/>
    </xf>
    <xf numFmtId="0" fontId="4" fillId="3" borderId="3" xfId="0" applyFont="1" applyFill="1" applyBorder="1" applyAlignment="1">
      <alignment horizontal="left"/>
    </xf>
    <xf numFmtId="0" fontId="23" fillId="3" borderId="3" xfId="0" applyFont="1" applyFill="1" applyBorder="1" applyAlignment="1">
      <alignment horizontal="center"/>
    </xf>
    <xf numFmtId="187" fontId="23" fillId="0" borderId="3" xfId="1" applyNumberFormat="1" applyFont="1" applyBorder="1" applyAlignment="1">
      <alignment horizontal="left" vertical="top"/>
    </xf>
    <xf numFmtId="61" fontId="4" fillId="0" borderId="1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right" vertical="top"/>
    </xf>
    <xf numFmtId="1" fontId="4" fillId="0" borderId="3" xfId="0" applyNumberFormat="1" applyFont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4" fillId="0" borderId="9" xfId="0" applyFont="1" applyBorder="1" applyAlignment="1">
      <alignment horizontal="center" vertical="top"/>
    </xf>
    <xf numFmtId="1" fontId="4" fillId="0" borderId="4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61" fontId="4" fillId="0" borderId="3" xfId="0" applyNumberFormat="1" applyFont="1" applyBorder="1" applyAlignment="1">
      <alignment horizontal="center" vertical="top"/>
    </xf>
    <xf numFmtId="43" fontId="23" fillId="0" borderId="4" xfId="1" applyFont="1" applyBorder="1" applyAlignment="1"/>
    <xf numFmtId="3" fontId="23" fillId="0" borderId="4" xfId="0" applyNumberFormat="1" applyFont="1" applyBorder="1" applyAlignment="1">
      <alignment vertical="top"/>
    </xf>
    <xf numFmtId="3" fontId="23" fillId="0" borderId="4" xfId="0" applyNumberFormat="1" applyFont="1" applyBorder="1" applyAlignment="1">
      <alignment horizontal="right" vertical="top"/>
    </xf>
    <xf numFmtId="0" fontId="23" fillId="0" borderId="4" xfId="0" applyFont="1" applyBorder="1" applyAlignment="1">
      <alignment horizontal="justify" vertical="top"/>
    </xf>
    <xf numFmtId="0" fontId="23" fillId="0" borderId="0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7" fillId="0" borderId="6" xfId="0" applyFont="1" applyBorder="1"/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4" fillId="0" borderId="10" xfId="0" applyFont="1" applyBorder="1"/>
    <xf numFmtId="0" fontId="4" fillId="0" borderId="18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0" fontId="4" fillId="0" borderId="11" xfId="0" applyFont="1" applyBorder="1"/>
    <xf numFmtId="0" fontId="4" fillId="0" borderId="29" xfId="0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0" fontId="4" fillId="0" borderId="12" xfId="0" applyFont="1" applyBorder="1"/>
    <xf numFmtId="3" fontId="4" fillId="0" borderId="14" xfId="1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0" fontId="4" fillId="0" borderId="29" xfId="0" applyFont="1" applyBorder="1"/>
    <xf numFmtId="0" fontId="4" fillId="0" borderId="29" xfId="0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0" fontId="7" fillId="0" borderId="9" xfId="0" applyFont="1" applyBorder="1"/>
    <xf numFmtId="3" fontId="4" fillId="0" borderId="0" xfId="1" applyNumberFormat="1" applyFont="1" applyBorder="1" applyAlignment="1">
      <alignment horizontal="right"/>
    </xf>
    <xf numFmtId="3" fontId="4" fillId="0" borderId="17" xfId="1" applyNumberFormat="1" applyFont="1" applyBorder="1" applyAlignment="1">
      <alignment horizontal="right"/>
    </xf>
    <xf numFmtId="0" fontId="4" fillId="0" borderId="18" xfId="0" applyFont="1" applyBorder="1" applyAlignment="1"/>
    <xf numFmtId="3" fontId="4" fillId="0" borderId="19" xfId="1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8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7" fillId="0" borderId="16" xfId="0" applyFont="1" applyBorder="1" applyAlignment="1"/>
    <xf numFmtId="3" fontId="7" fillId="0" borderId="16" xfId="0" applyNumberFormat="1" applyFont="1" applyBorder="1" applyAlignment="1"/>
    <xf numFmtId="3" fontId="4" fillId="0" borderId="7" xfId="1" applyNumberFormat="1" applyFont="1" applyBorder="1" applyAlignment="1">
      <alignment horizontal="right"/>
    </xf>
    <xf numFmtId="3" fontId="4" fillId="0" borderId="3" xfId="1" applyNumberFormat="1" applyFont="1" applyBorder="1" applyAlignment="1">
      <alignment horizontal="right"/>
    </xf>
    <xf numFmtId="0" fontId="4" fillId="0" borderId="20" xfId="0" applyFont="1" applyBorder="1"/>
    <xf numFmtId="0" fontId="4" fillId="0" borderId="30" xfId="0" applyFont="1" applyBorder="1" applyAlignment="1">
      <alignment horizontal="right" vertical="center"/>
    </xf>
    <xf numFmtId="3" fontId="4" fillId="0" borderId="30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3" xfId="0" applyFont="1" applyBorder="1" applyAlignment="1">
      <alignment horizontal="right" vertical="center"/>
    </xf>
    <xf numFmtId="3" fontId="4" fillId="0" borderId="33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7" fillId="0" borderId="21" xfId="0" applyFont="1" applyBorder="1" applyAlignment="1">
      <alignment horizontal="center"/>
    </xf>
    <xf numFmtId="3" fontId="4" fillId="0" borderId="8" xfId="1" applyNumberFormat="1" applyFont="1" applyBorder="1" applyAlignment="1">
      <alignment horizontal="right"/>
    </xf>
    <xf numFmtId="0" fontId="4" fillId="0" borderId="29" xfId="0" applyNumberFormat="1" applyFont="1" applyFill="1" applyBorder="1" applyAlignment="1">
      <alignment horizontal="right" vertical="center"/>
    </xf>
    <xf numFmtId="0" fontId="4" fillId="0" borderId="29" xfId="0" applyNumberFormat="1" applyFont="1" applyFill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vertical="center"/>
    </xf>
    <xf numFmtId="0" fontId="4" fillId="0" borderId="22" xfId="0" applyFont="1" applyBorder="1"/>
    <xf numFmtId="0" fontId="4" fillId="0" borderId="23" xfId="0" applyFont="1" applyBorder="1" applyAlignment="1">
      <alignment horizontal="right"/>
    </xf>
    <xf numFmtId="3" fontId="4" fillId="0" borderId="24" xfId="1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3" fontId="4" fillId="0" borderId="25" xfId="1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6" xfId="0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/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25" xfId="0" applyFont="1" applyBorder="1" applyAlignment="1">
      <alignment horizontal="left" vertical="top"/>
    </xf>
    <xf numFmtId="3" fontId="4" fillId="0" borderId="3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17" fillId="0" borderId="3" xfId="0" applyFont="1" applyBorder="1"/>
    <xf numFmtId="0" fontId="4" fillId="0" borderId="25" xfId="0" applyFont="1" applyBorder="1" applyAlignment="1">
      <alignment vertical="top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justify" vertical="top" wrapText="1"/>
    </xf>
    <xf numFmtId="3" fontId="4" fillId="0" borderId="3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justify" vertical="top"/>
    </xf>
    <xf numFmtId="0" fontId="22" fillId="0" borderId="3" xfId="0" applyFont="1" applyBorder="1" applyAlignment="1"/>
    <xf numFmtId="0" fontId="26" fillId="0" borderId="3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13" fillId="0" borderId="4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vertical="top"/>
    </xf>
    <xf numFmtId="3" fontId="4" fillId="0" borderId="3" xfId="0" applyNumberFormat="1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187" fontId="4" fillId="0" borderId="3" xfId="1" applyNumberFormat="1" applyFont="1" applyFill="1" applyBorder="1" applyAlignment="1">
      <alignment horizontal="left" vertical="top"/>
    </xf>
    <xf numFmtId="0" fontId="22" fillId="0" borderId="3" xfId="0" applyFont="1" applyFill="1" applyBorder="1" applyAlignment="1">
      <alignment horizontal="center" vertical="top"/>
    </xf>
    <xf numFmtId="0" fontId="26" fillId="2" borderId="3" xfId="0" applyFont="1" applyFill="1" applyBorder="1" applyAlignment="1"/>
    <xf numFmtId="0" fontId="26" fillId="2" borderId="3" xfId="0" applyFont="1" applyFill="1" applyBorder="1" applyAlignment="1">
      <alignment vertical="top"/>
    </xf>
    <xf numFmtId="3" fontId="26" fillId="2" borderId="3" xfId="0" applyNumberFormat="1" applyFont="1" applyFill="1" applyBorder="1" applyAlignment="1">
      <alignment vertical="top"/>
    </xf>
    <xf numFmtId="187" fontId="26" fillId="2" borderId="3" xfId="1" applyNumberFormat="1" applyFont="1" applyFill="1" applyBorder="1" applyAlignment="1">
      <alignment horizontal="center" vertical="top"/>
    </xf>
    <xf numFmtId="187" fontId="26" fillId="2" borderId="3" xfId="1" applyNumberFormat="1" applyFont="1" applyFill="1" applyBorder="1" applyAlignment="1">
      <alignment vertical="top"/>
    </xf>
    <xf numFmtId="0" fontId="26" fillId="2" borderId="3" xfId="0" applyFont="1" applyFill="1" applyBorder="1" applyAlignment="1">
      <alignment horizontal="left"/>
    </xf>
    <xf numFmtId="0" fontId="26" fillId="2" borderId="3" xfId="0" applyFont="1" applyFill="1" applyBorder="1" applyAlignment="1">
      <alignment horizontal="center" vertical="top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/>
    <xf numFmtId="0" fontId="28" fillId="0" borderId="0" xfId="0" applyFont="1" applyFill="1"/>
    <xf numFmtId="0" fontId="27" fillId="0" borderId="25" xfId="0" applyFont="1" applyFill="1" applyBorder="1" applyAlignment="1">
      <alignment horizontal="center"/>
    </xf>
    <xf numFmtId="3" fontId="17" fillId="0" borderId="3" xfId="0" applyNumberFormat="1" applyFont="1" applyBorder="1" applyAlignment="1">
      <alignment horizontal="right" wrapText="1"/>
    </xf>
    <xf numFmtId="0" fontId="17" fillId="0" borderId="3" xfId="0" applyFont="1" applyBorder="1" applyAlignment="1">
      <alignment vertical="top"/>
    </xf>
    <xf numFmtId="0" fontId="17" fillId="0" borderId="3" xfId="0" applyFont="1" applyFill="1" applyBorder="1" applyAlignment="1">
      <alignment horizontal="left" vertical="top"/>
    </xf>
    <xf numFmtId="0" fontId="17" fillId="0" borderId="3" xfId="0" applyFont="1" applyBorder="1" applyAlignment="1">
      <alignment horizontal="right" wrapText="1"/>
    </xf>
    <xf numFmtId="187" fontId="4" fillId="0" borderId="31" xfId="1" applyNumberFormat="1" applyFont="1" applyFill="1" applyBorder="1" applyAlignment="1">
      <alignment horizontal="center"/>
    </xf>
    <xf numFmtId="0" fontId="9" fillId="0" borderId="0" xfId="0" applyFont="1" applyBorder="1"/>
    <xf numFmtId="0" fontId="4" fillId="0" borderId="0" xfId="0" applyFont="1" applyBorder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horizontal="right" vertical="center"/>
    </xf>
    <xf numFmtId="0" fontId="4" fillId="5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" fontId="4" fillId="5" borderId="0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right" vertical="center"/>
    </xf>
    <xf numFmtId="0" fontId="11" fillId="5" borderId="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29" fillId="5" borderId="0" xfId="0" applyFont="1" applyFill="1" applyBorder="1" applyAlignment="1">
      <alignment vertical="top"/>
    </xf>
    <xf numFmtId="0" fontId="4" fillId="0" borderId="0" xfId="0" applyFont="1" applyBorder="1" applyAlignment="1">
      <alignment horizontal="justify" vertical="center"/>
    </xf>
    <xf numFmtId="3" fontId="4" fillId="0" borderId="0" xfId="0" applyNumberFormat="1" applyFont="1" applyBorder="1" applyAlignment="1">
      <alignment vertical="center"/>
    </xf>
    <xf numFmtId="3" fontId="4" fillId="5" borderId="0" xfId="0" applyNumberFormat="1" applyFont="1" applyFill="1" applyBorder="1" applyAlignment="1">
      <alignment vertical="center"/>
    </xf>
    <xf numFmtId="0" fontId="29" fillId="0" borderId="0" xfId="0" applyFont="1" applyBorder="1"/>
    <xf numFmtId="0" fontId="4" fillId="5" borderId="0" xfId="0" applyFont="1" applyFill="1" applyBorder="1" applyAlignment="1">
      <alignment vertical="top"/>
    </xf>
    <xf numFmtId="0" fontId="4" fillId="0" borderId="0" xfId="0" applyFont="1" applyBorder="1" applyAlignment="1">
      <alignment horizontal="justify" vertical="top"/>
    </xf>
    <xf numFmtId="3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11" fillId="5" borderId="0" xfId="0" applyFont="1" applyFill="1" applyBorder="1" applyAlignment="1">
      <alignment horizontal="right" vertical="top"/>
    </xf>
    <xf numFmtId="0" fontId="29" fillId="5" borderId="0" xfId="0" applyFont="1" applyFill="1" applyBorder="1" applyAlignment="1">
      <alignment horizontal="right" vertical="top"/>
    </xf>
    <xf numFmtId="0" fontId="30" fillId="0" borderId="0" xfId="0" applyFont="1" applyBorder="1" applyAlignment="1">
      <alignment vertical="top"/>
    </xf>
    <xf numFmtId="0" fontId="30" fillId="5" borderId="0" xfId="0" applyFont="1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17" fillId="0" borderId="0" xfId="0" applyFont="1" applyBorder="1" applyAlignment="1">
      <alignment vertical="center"/>
    </xf>
    <xf numFmtId="0" fontId="30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17" fillId="5" borderId="0" xfId="0" applyFont="1" applyFill="1" applyBorder="1" applyAlignment="1">
      <alignment vertical="center"/>
    </xf>
    <xf numFmtId="0" fontId="0" fillId="0" borderId="0" xfId="0" applyBorder="1" applyAlignment="1">
      <alignment vertical="top" wrapText="1"/>
    </xf>
    <xf numFmtId="0" fontId="4" fillId="5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30" fillId="5" borderId="3" xfId="0" applyFont="1" applyFill="1" applyBorder="1" applyAlignment="1">
      <alignment vertical="top"/>
    </xf>
    <xf numFmtId="0" fontId="30" fillId="0" borderId="3" xfId="0" applyFont="1" applyBorder="1" applyAlignment="1">
      <alignment vertical="top"/>
    </xf>
    <xf numFmtId="0" fontId="4" fillId="5" borderId="3" xfId="0" applyFont="1" applyFill="1" applyBorder="1" applyAlignment="1">
      <alignment horizontal="right" vertical="center"/>
    </xf>
    <xf numFmtId="3" fontId="4" fillId="5" borderId="3" xfId="0" applyNumberFormat="1" applyFont="1" applyFill="1" applyBorder="1" applyAlignment="1">
      <alignment horizontal="right" vertical="center"/>
    </xf>
    <xf numFmtId="0" fontId="31" fillId="5" borderId="3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/>
    </xf>
    <xf numFmtId="187" fontId="4" fillId="0" borderId="26" xfId="1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17" fillId="0" borderId="3" xfId="0" applyFont="1" applyFill="1" applyBorder="1" applyAlignment="1">
      <alignment vertical="top"/>
    </xf>
    <xf numFmtId="0" fontId="17" fillId="0" borderId="9" xfId="0" applyFont="1" applyFill="1" applyBorder="1" applyAlignment="1">
      <alignment horizontal="left" vertical="top"/>
    </xf>
    <xf numFmtId="187" fontId="17" fillId="0" borderId="3" xfId="1" applyNumberFormat="1" applyFont="1" applyFill="1" applyBorder="1" applyAlignment="1">
      <alignment horizontal="right" vertical="top"/>
    </xf>
    <xf numFmtId="0" fontId="17" fillId="0" borderId="9" xfId="0" applyFont="1" applyBorder="1" applyAlignment="1">
      <alignment vertical="top"/>
    </xf>
    <xf numFmtId="187" fontId="17" fillId="0" borderId="3" xfId="1" applyNumberFormat="1" applyFont="1" applyFill="1" applyBorder="1" applyAlignment="1">
      <alignment horizontal="right" vertical="top" shrinkToFit="1"/>
    </xf>
    <xf numFmtId="187" fontId="17" fillId="0" borderId="3" xfId="1" applyNumberFormat="1" applyFont="1" applyFill="1" applyBorder="1" applyAlignment="1">
      <alignment horizontal="center" vertical="top" shrinkToFit="1"/>
    </xf>
    <xf numFmtId="0" fontId="32" fillId="0" borderId="9" xfId="0" applyFont="1" applyBorder="1" applyAlignment="1">
      <alignment vertical="top"/>
    </xf>
    <xf numFmtId="187" fontId="17" fillId="0" borderId="3" xfId="1" applyNumberFormat="1" applyFont="1" applyFill="1" applyBorder="1" applyAlignment="1">
      <alignment horizontal="center" vertical="top"/>
    </xf>
    <xf numFmtId="0" fontId="17" fillId="0" borderId="25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left" vertical="top"/>
    </xf>
    <xf numFmtId="0" fontId="33" fillId="0" borderId="3" xfId="0" applyFont="1" applyFill="1" applyBorder="1"/>
    <xf numFmtId="0" fontId="33" fillId="0" borderId="9" xfId="0" applyFont="1" applyFill="1" applyBorder="1" applyAlignment="1">
      <alignment horizontal="left"/>
    </xf>
    <xf numFmtId="187" fontId="33" fillId="0" borderId="3" xfId="1" applyNumberFormat="1" applyFont="1" applyFill="1" applyBorder="1" applyAlignment="1">
      <alignment horizontal="right"/>
    </xf>
    <xf numFmtId="187" fontId="33" fillId="0" borderId="25" xfId="1" applyNumberFormat="1" applyFont="1" applyFill="1" applyBorder="1" applyAlignment="1">
      <alignment horizontal="center"/>
    </xf>
    <xf numFmtId="187" fontId="33" fillId="0" borderId="3" xfId="1" applyNumberFormat="1" applyFont="1" applyFill="1" applyBorder="1" applyAlignment="1">
      <alignment horizontal="center"/>
    </xf>
    <xf numFmtId="0" fontId="17" fillId="0" borderId="25" xfId="0" applyFont="1" applyFill="1" applyBorder="1" applyAlignment="1">
      <alignment horizontal="left"/>
    </xf>
    <xf numFmtId="187" fontId="17" fillId="0" borderId="3" xfId="1" applyNumberFormat="1" applyFont="1" applyBorder="1" applyAlignment="1">
      <alignment vertical="top"/>
    </xf>
    <xf numFmtId="43" fontId="17" fillId="0" borderId="3" xfId="1" applyFont="1" applyBorder="1" applyAlignment="1">
      <alignment vertical="top"/>
    </xf>
    <xf numFmtId="187" fontId="17" fillId="0" borderId="3" xfId="1" applyNumberFormat="1" applyFont="1" applyFill="1" applyBorder="1" applyAlignment="1">
      <alignment horizontal="left"/>
    </xf>
    <xf numFmtId="43" fontId="17" fillId="0" borderId="3" xfId="1" applyFont="1" applyBorder="1" applyAlignment="1">
      <alignment horizontal="right" vertical="top"/>
    </xf>
    <xf numFmtId="1" fontId="23" fillId="0" borderId="26" xfId="0" applyNumberFormat="1" applyFont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87" fontId="4" fillId="0" borderId="2" xfId="1" applyNumberFormat="1" applyFont="1" applyFill="1" applyBorder="1" applyAlignment="1">
      <alignment horizontal="center"/>
    </xf>
    <xf numFmtId="187" fontId="4" fillId="0" borderId="27" xfId="1" applyNumberFormat="1" applyFont="1" applyFill="1" applyBorder="1" applyAlignment="1">
      <alignment horizontal="center"/>
    </xf>
    <xf numFmtId="187" fontId="4" fillId="0" borderId="31" xfId="1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T626"/>
  <sheetViews>
    <sheetView tabSelected="1" view="pageBreakPreview" topLeftCell="A52" zoomScaleSheetLayoutView="100" workbookViewId="0">
      <selection activeCell="D532" sqref="D532"/>
    </sheetView>
  </sheetViews>
  <sheetFormatPr defaultColWidth="9.140625" defaultRowHeight="19.899999999999999" customHeight="1"/>
  <cols>
    <col min="1" max="1" width="3.7109375" style="8" customWidth="1"/>
    <col min="2" max="2" width="21.140625" style="1" customWidth="1"/>
    <col min="3" max="4" width="20.7109375" style="1" customWidth="1"/>
    <col min="5" max="5" width="10.7109375" style="42" customWidth="1"/>
    <col min="6" max="6" width="1.7109375" style="42" customWidth="1"/>
    <col min="7" max="8" width="10.7109375" style="42" customWidth="1"/>
    <col min="9" max="9" width="10.42578125" style="42" customWidth="1"/>
    <col min="10" max="10" width="20.7109375" style="1" customWidth="1"/>
    <col min="11" max="11" width="12.7109375" style="1" hidden="1" customWidth="1"/>
    <col min="12" max="12" width="10.7109375" style="1" customWidth="1"/>
    <col min="13" max="13" width="12.28515625" style="1" customWidth="1"/>
    <col min="14" max="14" width="11.85546875" style="1" customWidth="1"/>
    <col min="15" max="16384" width="9.140625" style="1"/>
  </cols>
  <sheetData>
    <row r="1" spans="1:14" ht="19.899999999999999" customHeight="1">
      <c r="A1" s="535" t="s">
        <v>121</v>
      </c>
      <c r="B1" s="886" t="s">
        <v>126</v>
      </c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535"/>
    </row>
    <row r="2" spans="1:14" ht="19.899999999999999" customHeight="1">
      <c r="A2" s="535" t="s">
        <v>122</v>
      </c>
      <c r="B2" s="886" t="s">
        <v>136</v>
      </c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535"/>
    </row>
    <row r="3" spans="1:14" ht="19.899999999999999" customHeight="1">
      <c r="A3" s="535" t="s">
        <v>120</v>
      </c>
      <c r="B3" s="886" t="s">
        <v>110</v>
      </c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535"/>
    </row>
    <row r="4" spans="1:14" ht="19.899999999999999" customHeight="1">
      <c r="A4" s="535"/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35"/>
    </row>
    <row r="5" spans="1:14" ht="19.899999999999999" customHeight="1">
      <c r="A5" s="535" t="s">
        <v>127</v>
      </c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35"/>
    </row>
    <row r="6" spans="1:14" ht="19.899999999999999" customHeight="1">
      <c r="A6" s="535" t="s">
        <v>128</v>
      </c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</row>
    <row r="7" spans="1:14" ht="19.899999999999999" customHeight="1">
      <c r="A7" s="535" t="s">
        <v>135</v>
      </c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</row>
    <row r="8" spans="1:14" s="43" customFormat="1" ht="19.899999999999999" customHeight="1">
      <c r="A8" s="43" t="s">
        <v>137</v>
      </c>
      <c r="E8" s="224"/>
      <c r="F8" s="224"/>
      <c r="G8" s="224"/>
      <c r="H8" s="224"/>
      <c r="I8" s="224"/>
      <c r="M8" s="205">
        <v>5</v>
      </c>
      <c r="N8" s="206" t="e">
        <f>E12+#REF!+#REF!+#REF!+#REF!</f>
        <v>#REF!</v>
      </c>
    </row>
    <row r="9" spans="1:14" ht="19.899999999999999" customHeight="1">
      <c r="A9" s="529"/>
      <c r="B9" s="14"/>
      <c r="C9" s="14"/>
      <c r="D9" s="40" t="s">
        <v>104</v>
      </c>
      <c r="E9" s="15" t="s">
        <v>118</v>
      </c>
      <c r="F9" s="16"/>
      <c r="G9" s="16"/>
      <c r="H9" s="17"/>
      <c r="I9" s="19" t="s">
        <v>124</v>
      </c>
      <c r="J9" s="40" t="s">
        <v>106</v>
      </c>
      <c r="K9" s="18" t="s">
        <v>108</v>
      </c>
      <c r="L9" s="40" t="s">
        <v>111</v>
      </c>
      <c r="M9" s="29"/>
    </row>
    <row r="10" spans="1:14" ht="19.899999999999999" customHeight="1">
      <c r="A10" s="530" t="s">
        <v>102</v>
      </c>
      <c r="B10" s="530" t="s">
        <v>20</v>
      </c>
      <c r="C10" s="530" t="s">
        <v>103</v>
      </c>
      <c r="D10" s="3" t="s">
        <v>105</v>
      </c>
      <c r="E10" s="19">
        <v>2559</v>
      </c>
      <c r="F10" s="19"/>
      <c r="G10" s="19">
        <v>2560</v>
      </c>
      <c r="H10" s="19">
        <v>2561</v>
      </c>
      <c r="I10" s="31" t="s">
        <v>125</v>
      </c>
      <c r="J10" s="3" t="s">
        <v>107</v>
      </c>
      <c r="K10" s="20" t="s">
        <v>109</v>
      </c>
      <c r="L10" s="3" t="s">
        <v>112</v>
      </c>
      <c r="M10" s="29"/>
    </row>
    <row r="11" spans="1:14" ht="19.899999999999999" customHeight="1">
      <c r="A11" s="531"/>
      <c r="B11" s="21"/>
      <c r="C11" s="21"/>
      <c r="D11" s="4"/>
      <c r="E11" s="22" t="s">
        <v>17</v>
      </c>
      <c r="F11" s="22"/>
      <c r="G11" s="22" t="s">
        <v>17</v>
      </c>
      <c r="H11" s="22" t="s">
        <v>17</v>
      </c>
      <c r="I11" s="22"/>
      <c r="J11" s="23"/>
      <c r="K11" s="23"/>
      <c r="L11" s="23"/>
      <c r="M11" s="2"/>
    </row>
    <row r="12" spans="1:14" s="45" customFormat="1" ht="19.899999999999999" customHeight="1">
      <c r="A12" s="40">
        <v>1</v>
      </c>
      <c r="B12" s="12" t="s">
        <v>842</v>
      </c>
      <c r="C12" s="12" t="s">
        <v>845</v>
      </c>
      <c r="D12" s="12" t="s">
        <v>185</v>
      </c>
      <c r="E12" s="385">
        <v>100000</v>
      </c>
      <c r="F12" s="529"/>
      <c r="G12" s="529"/>
      <c r="H12" s="245"/>
      <c r="J12" s="12" t="s">
        <v>848</v>
      </c>
      <c r="K12" s="44"/>
      <c r="L12" s="12" t="s">
        <v>352</v>
      </c>
      <c r="M12" s="2"/>
      <c r="N12" s="6"/>
    </row>
    <row r="13" spans="1:14" s="45" customFormat="1" ht="19.899999999999999" customHeight="1">
      <c r="A13" s="3"/>
      <c r="B13" s="10" t="s">
        <v>843</v>
      </c>
      <c r="C13" s="10" t="s">
        <v>846</v>
      </c>
      <c r="D13" s="10"/>
      <c r="E13" s="187" t="s">
        <v>149</v>
      </c>
      <c r="F13" s="530"/>
      <c r="G13" s="530"/>
      <c r="H13" s="91"/>
      <c r="J13" s="10" t="s">
        <v>849</v>
      </c>
      <c r="K13" s="44"/>
      <c r="L13" s="10"/>
      <c r="M13" s="2"/>
      <c r="N13" s="6"/>
    </row>
    <row r="14" spans="1:14" s="45" customFormat="1" ht="19.899999999999999" customHeight="1">
      <c r="A14" s="3"/>
      <c r="B14" s="10" t="s">
        <v>844</v>
      </c>
      <c r="C14" s="10" t="s">
        <v>847</v>
      </c>
      <c r="D14" s="10"/>
      <c r="E14" s="530"/>
      <c r="F14" s="530"/>
      <c r="G14" s="530"/>
      <c r="H14" s="10"/>
      <c r="I14" s="28"/>
      <c r="J14" s="10" t="s">
        <v>850</v>
      </c>
      <c r="K14" s="44"/>
      <c r="L14" s="46"/>
      <c r="M14" s="2"/>
      <c r="N14" s="6"/>
    </row>
    <row r="15" spans="1:14" s="45" customFormat="1" ht="19.899999999999999" customHeight="1">
      <c r="A15" s="35"/>
      <c r="B15" s="10"/>
      <c r="C15" s="13"/>
      <c r="D15" s="20"/>
      <c r="E15" s="34"/>
      <c r="F15" s="34"/>
      <c r="G15" s="34"/>
      <c r="H15" s="547"/>
      <c r="I15" s="547"/>
      <c r="J15" s="10"/>
      <c r="K15" s="44"/>
      <c r="L15" s="46"/>
      <c r="M15" s="2"/>
      <c r="N15" s="6"/>
    </row>
    <row r="16" spans="1:14" s="45" customFormat="1" ht="19.899999999999999" customHeight="1">
      <c r="A16" s="269">
        <v>1</v>
      </c>
      <c r="B16" s="66" t="s">
        <v>1000</v>
      </c>
      <c r="C16" s="66" t="s">
        <v>1140</v>
      </c>
      <c r="D16" s="66" t="s">
        <v>1001</v>
      </c>
      <c r="E16" s="399">
        <v>100000</v>
      </c>
      <c r="F16" s="86"/>
      <c r="G16" s="86"/>
      <c r="H16" s="245"/>
      <c r="J16" s="268" t="s">
        <v>1145</v>
      </c>
      <c r="K16" s="44"/>
      <c r="L16" s="268" t="s">
        <v>1002</v>
      </c>
      <c r="M16" s="2"/>
      <c r="N16" s="6"/>
    </row>
    <row r="17" spans="1:14" s="45" customFormat="1" ht="19.899999999999999" customHeight="1">
      <c r="A17" s="63"/>
      <c r="B17" s="64" t="s">
        <v>1003</v>
      </c>
      <c r="C17" s="83" t="s">
        <v>1141</v>
      </c>
      <c r="D17" s="64" t="s">
        <v>1004</v>
      </c>
      <c r="E17" s="105" t="s">
        <v>149</v>
      </c>
      <c r="F17" s="63"/>
      <c r="G17" s="63"/>
      <c r="H17" s="91"/>
      <c r="I17" s="76"/>
      <c r="J17" s="163" t="s">
        <v>1146</v>
      </c>
      <c r="K17" s="44"/>
      <c r="L17" s="46"/>
      <c r="M17" s="2"/>
      <c r="N17" s="6"/>
    </row>
    <row r="18" spans="1:14" s="45" customFormat="1" ht="19.899999999999999" customHeight="1">
      <c r="A18" s="63"/>
      <c r="B18" s="64" t="s">
        <v>1010</v>
      </c>
      <c r="C18" s="83" t="s">
        <v>1142</v>
      </c>
      <c r="D18" s="64" t="s">
        <v>1005</v>
      </c>
      <c r="E18" s="65"/>
      <c r="F18" s="63"/>
      <c r="G18" s="63"/>
      <c r="H18" s="91"/>
      <c r="I18" s="76"/>
      <c r="J18" s="163" t="s">
        <v>1147</v>
      </c>
      <c r="K18" s="44"/>
      <c r="L18" s="46"/>
      <c r="M18" s="2"/>
      <c r="N18" s="6"/>
    </row>
    <row r="19" spans="1:14" s="45" customFormat="1" ht="19.899999999999999" customHeight="1">
      <c r="A19" s="63"/>
      <c r="B19" s="64" t="s">
        <v>1139</v>
      </c>
      <c r="C19" s="83" t="s">
        <v>1143</v>
      </c>
      <c r="D19" s="64" t="s">
        <v>1006</v>
      </c>
      <c r="E19" s="65"/>
      <c r="F19" s="63"/>
      <c r="G19" s="63"/>
      <c r="I19" s="64"/>
      <c r="J19" s="64" t="s">
        <v>1148</v>
      </c>
      <c r="K19" s="44"/>
      <c r="L19" s="46"/>
      <c r="M19" s="2"/>
      <c r="N19" s="6"/>
    </row>
    <row r="20" spans="1:14" s="45" customFormat="1" ht="19.899999999999999" customHeight="1">
      <c r="A20" s="63"/>
      <c r="B20" s="64"/>
      <c r="C20" s="64" t="s">
        <v>1144</v>
      </c>
      <c r="D20" s="64" t="s">
        <v>1008</v>
      </c>
      <c r="E20" s="65"/>
      <c r="F20" s="65"/>
      <c r="G20" s="65"/>
      <c r="I20" s="64"/>
      <c r="J20" s="163" t="s">
        <v>1149</v>
      </c>
      <c r="K20" s="44"/>
      <c r="L20" s="46"/>
      <c r="M20" s="2"/>
      <c r="N20" s="6"/>
    </row>
    <row r="21" spans="1:14" s="45" customFormat="1" ht="19.899999999999999" customHeight="1">
      <c r="A21" s="63"/>
      <c r="B21" s="64"/>
      <c r="C21" s="64" t="s">
        <v>1007</v>
      </c>
      <c r="D21" s="64" t="s">
        <v>1009</v>
      </c>
      <c r="E21" s="65"/>
      <c r="F21" s="63"/>
      <c r="G21" s="63"/>
      <c r="I21" s="64"/>
      <c r="J21" s="64" t="s">
        <v>1150</v>
      </c>
      <c r="K21" s="44"/>
      <c r="L21" s="46"/>
      <c r="M21" s="2"/>
      <c r="N21" s="6"/>
    </row>
    <row r="22" spans="1:14" s="45" customFormat="1" ht="19.899999999999999" customHeight="1">
      <c r="A22" s="63"/>
      <c r="B22" s="64"/>
      <c r="C22" s="64"/>
      <c r="D22" s="64" t="s">
        <v>1010</v>
      </c>
      <c r="E22" s="65"/>
      <c r="F22" s="63"/>
      <c r="G22" s="63"/>
      <c r="H22" s="64"/>
      <c r="I22" s="64"/>
      <c r="J22" s="10"/>
      <c r="K22" s="44"/>
      <c r="L22" s="46"/>
      <c r="M22" s="2"/>
      <c r="N22" s="6"/>
    </row>
    <row r="23" spans="1:14" s="45" customFormat="1" ht="19.899999999999999" customHeight="1">
      <c r="A23" s="63"/>
      <c r="B23" s="64"/>
      <c r="C23" s="64"/>
      <c r="D23" s="64" t="s">
        <v>1011</v>
      </c>
      <c r="E23" s="65"/>
      <c r="F23" s="63"/>
      <c r="G23" s="63"/>
      <c r="H23" s="64"/>
      <c r="I23" s="64"/>
      <c r="J23" s="10"/>
      <c r="K23" s="44"/>
      <c r="L23" s="46"/>
      <c r="M23" s="2"/>
      <c r="N23" s="6"/>
    </row>
    <row r="24" spans="1:14" s="45" customFormat="1" ht="19.899999999999999" customHeight="1">
      <c r="A24" s="74"/>
      <c r="B24" s="64"/>
      <c r="C24" s="67"/>
      <c r="D24" s="64"/>
      <c r="E24" s="65"/>
      <c r="F24" s="63"/>
      <c r="G24" s="77"/>
      <c r="H24" s="72"/>
      <c r="I24" s="72"/>
      <c r="J24" s="10"/>
      <c r="K24" s="44"/>
      <c r="L24" s="46"/>
      <c r="M24" s="2"/>
      <c r="N24" s="6"/>
    </row>
    <row r="25" spans="1:14" s="45" customFormat="1" ht="19.899999999999999" customHeight="1">
      <c r="A25" s="774">
        <v>1</v>
      </c>
      <c r="B25" s="66" t="s">
        <v>1974</v>
      </c>
      <c r="C25" s="66" t="s">
        <v>2215</v>
      </c>
      <c r="D25" s="66" t="s">
        <v>216</v>
      </c>
      <c r="E25" s="400">
        <v>100000</v>
      </c>
      <c r="F25" s="401"/>
      <c r="G25" s="401"/>
      <c r="H25" s="245"/>
      <c r="J25" s="66" t="s">
        <v>2222</v>
      </c>
      <c r="K25" s="44"/>
      <c r="L25" s="401" t="s">
        <v>153</v>
      </c>
      <c r="M25" s="2"/>
      <c r="N25" s="6"/>
    </row>
    <row r="26" spans="1:14" s="45" customFormat="1" ht="19.899999999999999" customHeight="1">
      <c r="A26" s="35"/>
      <c r="B26" s="64" t="s">
        <v>1975</v>
      </c>
      <c r="C26" s="64" t="s">
        <v>2216</v>
      </c>
      <c r="D26" s="64" t="s">
        <v>219</v>
      </c>
      <c r="E26" s="106" t="s">
        <v>1976</v>
      </c>
      <c r="F26" s="402"/>
      <c r="G26" s="402"/>
      <c r="H26" s="91"/>
      <c r="J26" s="64" t="s">
        <v>2223</v>
      </c>
      <c r="K26" s="44"/>
      <c r="L26" s="402"/>
      <c r="M26" s="2"/>
      <c r="N26" s="6"/>
    </row>
    <row r="27" spans="1:14" s="45" customFormat="1" ht="19.899999999999999" customHeight="1">
      <c r="A27" s="35"/>
      <c r="B27" s="402"/>
      <c r="C27" s="64" t="s">
        <v>2217</v>
      </c>
      <c r="D27" s="402"/>
      <c r="E27" s="403"/>
      <c r="F27" s="402"/>
      <c r="G27" s="402"/>
      <c r="H27" s="91"/>
      <c r="J27" s="64" t="s">
        <v>2224</v>
      </c>
      <c r="K27" s="44"/>
      <c r="L27" s="402"/>
      <c r="M27" s="2"/>
      <c r="N27" s="6"/>
    </row>
    <row r="28" spans="1:14" s="45" customFormat="1" ht="19.899999999999999" customHeight="1">
      <c r="A28" s="3"/>
      <c r="B28" s="402"/>
      <c r="C28" s="402" t="s">
        <v>2218</v>
      </c>
      <c r="D28" s="402"/>
      <c r="E28" s="403"/>
      <c r="F28" s="402"/>
      <c r="G28" s="402"/>
      <c r="H28" s="64"/>
      <c r="J28" s="10"/>
      <c r="K28" s="44"/>
      <c r="L28" s="402"/>
      <c r="M28" s="2"/>
      <c r="N28" s="6"/>
    </row>
    <row r="29" spans="1:14" s="45" customFormat="1" ht="19.899999999999999" customHeight="1">
      <c r="A29" s="3"/>
      <c r="B29" s="402"/>
      <c r="C29" s="402" t="s">
        <v>2219</v>
      </c>
      <c r="D29" s="402"/>
      <c r="E29" s="403"/>
      <c r="F29" s="402"/>
      <c r="G29" s="402"/>
      <c r="H29" s="64"/>
      <c r="J29" s="10"/>
      <c r="K29" s="44"/>
      <c r="L29" s="402"/>
      <c r="M29" s="2"/>
      <c r="N29" s="6"/>
    </row>
    <row r="30" spans="1:14" s="45" customFormat="1" ht="19.899999999999999" customHeight="1">
      <c r="A30" s="35"/>
      <c r="B30" s="402"/>
      <c r="C30" s="143" t="s">
        <v>2220</v>
      </c>
      <c r="D30" s="402"/>
      <c r="E30" s="403"/>
      <c r="F30" s="402"/>
      <c r="G30" s="143"/>
      <c r="H30" s="64"/>
      <c r="J30" s="10"/>
      <c r="K30" s="44"/>
      <c r="L30" s="776"/>
      <c r="M30" s="2"/>
      <c r="N30" s="6"/>
    </row>
    <row r="31" spans="1:14" s="45" customFormat="1" ht="19.899999999999999" customHeight="1">
      <c r="A31" s="35"/>
      <c r="B31" s="402"/>
      <c r="C31" s="143" t="s">
        <v>2221</v>
      </c>
      <c r="D31" s="402"/>
      <c r="E31" s="403"/>
      <c r="F31" s="402"/>
      <c r="G31" s="143"/>
      <c r="H31" s="64"/>
      <c r="J31" s="10"/>
      <c r="K31" s="44"/>
      <c r="L31" s="776"/>
      <c r="M31" s="2"/>
      <c r="N31" s="6"/>
    </row>
    <row r="32" spans="1:14" s="45" customFormat="1" ht="19.899999999999999" customHeight="1">
      <c r="A32" s="35"/>
      <c r="B32" s="402"/>
      <c r="C32" s="143"/>
      <c r="D32" s="402"/>
      <c r="E32" s="403"/>
      <c r="F32" s="402"/>
      <c r="G32" s="143"/>
      <c r="H32" s="64"/>
      <c r="J32" s="10"/>
      <c r="K32" s="44"/>
      <c r="L32" s="776"/>
      <c r="M32" s="2"/>
      <c r="N32" s="6"/>
    </row>
    <row r="33" spans="1:228" s="45" customFormat="1" ht="19.899999999999999" customHeight="1">
      <c r="A33" s="63">
        <v>12</v>
      </c>
      <c r="B33" s="402" t="s">
        <v>310</v>
      </c>
      <c r="C33" s="402" t="s">
        <v>2226</v>
      </c>
      <c r="D33" s="402" t="s">
        <v>2034</v>
      </c>
      <c r="E33" s="506">
        <v>5000</v>
      </c>
      <c r="F33" s="64"/>
      <c r="G33" s="64"/>
      <c r="H33" s="91"/>
      <c r="J33" s="402" t="s">
        <v>1145</v>
      </c>
      <c r="K33" s="44"/>
      <c r="L33" s="64" t="s">
        <v>153</v>
      </c>
      <c r="M33" s="2"/>
      <c r="N33" s="6"/>
    </row>
    <row r="34" spans="1:228" s="45" customFormat="1" ht="19.899999999999999" customHeight="1">
      <c r="A34" s="63"/>
      <c r="B34" s="402" t="s">
        <v>2225</v>
      </c>
      <c r="C34" s="402" t="s">
        <v>2227</v>
      </c>
      <c r="D34" s="402"/>
      <c r="E34" s="403" t="s">
        <v>2012</v>
      </c>
      <c r="F34" s="64"/>
      <c r="G34" s="64"/>
      <c r="H34" s="91"/>
      <c r="I34" s="76"/>
      <c r="J34" s="402" t="s">
        <v>2035</v>
      </c>
      <c r="K34" s="44"/>
      <c r="L34" s="776"/>
      <c r="M34" s="2"/>
      <c r="N34" s="6"/>
    </row>
    <row r="35" spans="1:228" s="45" customFormat="1" ht="19.899999999999999" customHeight="1">
      <c r="A35" s="63"/>
      <c r="B35" s="402" t="s">
        <v>1011</v>
      </c>
      <c r="C35" s="402" t="s">
        <v>2228</v>
      </c>
      <c r="D35" s="402"/>
      <c r="E35" s="106"/>
      <c r="F35" s="64"/>
      <c r="G35" s="64"/>
      <c r="H35" s="91"/>
      <c r="I35" s="76"/>
      <c r="J35" s="402" t="s">
        <v>1147</v>
      </c>
      <c r="K35" s="44"/>
      <c r="L35" s="776"/>
      <c r="M35" s="2"/>
      <c r="N35" s="6"/>
    </row>
    <row r="36" spans="1:228" s="45" customFormat="1" ht="19.899999999999999" customHeight="1">
      <c r="A36" s="63"/>
      <c r="B36" s="402"/>
      <c r="C36" s="402" t="s">
        <v>2229</v>
      </c>
      <c r="D36" s="402"/>
      <c r="E36" s="106"/>
      <c r="F36" s="64"/>
      <c r="G36" s="64"/>
      <c r="H36" s="91"/>
      <c r="I36" s="76"/>
      <c r="J36" s="402" t="s">
        <v>1148</v>
      </c>
      <c r="K36" s="44"/>
      <c r="L36" s="776"/>
      <c r="M36" s="2"/>
      <c r="N36" s="6"/>
    </row>
    <row r="37" spans="1:228" s="45" customFormat="1" ht="19.899999999999999" customHeight="1">
      <c r="A37" s="63"/>
      <c r="B37" s="402"/>
      <c r="C37" s="402" t="s">
        <v>2036</v>
      </c>
      <c r="D37" s="402"/>
      <c r="E37" s="106"/>
      <c r="F37" s="64"/>
      <c r="G37" s="64"/>
      <c r="H37" s="91"/>
      <c r="I37" s="76"/>
      <c r="J37" s="402" t="s">
        <v>2037</v>
      </c>
      <c r="K37" s="44"/>
      <c r="L37" s="776"/>
      <c r="M37" s="2"/>
      <c r="N37" s="6"/>
    </row>
    <row r="38" spans="1:228" s="45" customFormat="1" ht="19.899999999999999" customHeight="1">
      <c r="A38" s="63"/>
      <c r="B38" s="402"/>
      <c r="C38" s="402"/>
      <c r="D38" s="402"/>
      <c r="E38" s="106"/>
      <c r="F38" s="64"/>
      <c r="G38" s="64"/>
      <c r="I38" s="64"/>
      <c r="J38" s="402" t="s">
        <v>2038</v>
      </c>
      <c r="K38" s="44"/>
      <c r="L38" s="46"/>
      <c r="M38" s="2"/>
      <c r="N38" s="6"/>
    </row>
    <row r="39" spans="1:228" s="45" customFormat="1" ht="19.899999999999999" customHeight="1">
      <c r="A39" s="74"/>
      <c r="B39" s="64"/>
      <c r="C39" s="67"/>
      <c r="D39" s="64"/>
      <c r="E39" s="65"/>
      <c r="F39" s="63"/>
      <c r="G39" s="77"/>
      <c r="H39" s="64"/>
      <c r="I39" s="64"/>
      <c r="J39" s="10"/>
      <c r="K39" s="44"/>
      <c r="L39" s="46"/>
      <c r="M39" s="2"/>
      <c r="N39" s="6"/>
    </row>
    <row r="40" spans="1:228" s="45" customFormat="1" ht="19.899999999999999" customHeight="1">
      <c r="A40" s="74"/>
      <c r="B40" s="64"/>
      <c r="C40" s="67"/>
      <c r="D40" s="64"/>
      <c r="E40" s="65"/>
      <c r="F40" s="63"/>
      <c r="G40" s="77"/>
      <c r="H40" s="64"/>
      <c r="I40" s="64"/>
      <c r="J40" s="10"/>
      <c r="K40" s="44"/>
      <c r="L40" s="46"/>
      <c r="M40" s="2"/>
      <c r="N40" s="6"/>
    </row>
    <row r="41" spans="1:228" s="45" customFormat="1" ht="19.899999999999999" customHeight="1">
      <c r="A41" s="196"/>
      <c r="B41" s="11"/>
      <c r="C41" s="24"/>
      <c r="D41" s="11"/>
      <c r="E41" s="4"/>
      <c r="F41" s="4"/>
      <c r="G41" s="552"/>
      <c r="H41" s="4"/>
      <c r="I41" s="4"/>
      <c r="J41" s="11"/>
      <c r="K41" s="553"/>
      <c r="L41" s="553"/>
      <c r="M41" s="49"/>
      <c r="N41" s="6"/>
    </row>
    <row r="42" spans="1:228" ht="19.899999999999999" customHeight="1">
      <c r="A42" s="535" t="s">
        <v>127</v>
      </c>
      <c r="C42" s="528"/>
      <c r="D42" s="528"/>
      <c r="E42" s="528"/>
      <c r="F42" s="528"/>
      <c r="G42" s="528"/>
      <c r="H42" s="528"/>
      <c r="I42" s="528"/>
      <c r="J42" s="528"/>
      <c r="K42" s="528"/>
      <c r="L42" s="528"/>
      <c r="M42" s="535"/>
    </row>
    <row r="43" spans="1:228" ht="19.899999999999999" customHeight="1">
      <c r="A43" s="535" t="s">
        <v>128</v>
      </c>
      <c r="C43" s="535"/>
      <c r="D43" s="535"/>
      <c r="E43" s="535"/>
      <c r="F43" s="535"/>
      <c r="G43" s="535"/>
      <c r="H43" s="535"/>
      <c r="I43" s="535"/>
      <c r="J43" s="535"/>
      <c r="K43" s="535"/>
      <c r="L43" s="535"/>
      <c r="M43" s="535"/>
    </row>
    <row r="44" spans="1:228" ht="19.899999999999999" customHeight="1">
      <c r="A44" s="535" t="s">
        <v>135</v>
      </c>
      <c r="C44" s="535"/>
      <c r="D44" s="535"/>
      <c r="E44" s="535"/>
      <c r="F44" s="535"/>
      <c r="G44" s="535"/>
      <c r="H44" s="535"/>
      <c r="I44" s="535"/>
      <c r="J44" s="535"/>
      <c r="K44" s="535"/>
      <c r="L44" s="535"/>
      <c r="M44" s="535"/>
    </row>
    <row r="45" spans="1:228" s="33" customFormat="1" ht="19.899999999999999" customHeight="1">
      <c r="A45" s="33" t="s">
        <v>138</v>
      </c>
      <c r="E45" s="225"/>
      <c r="F45" s="225"/>
      <c r="G45" s="225"/>
      <c r="H45" s="225"/>
      <c r="I45" s="225"/>
      <c r="K45" s="204"/>
      <c r="L45" s="208"/>
      <c r="M45" s="209">
        <v>1</v>
      </c>
      <c r="N45" s="206">
        <f>E49</f>
        <v>10000</v>
      </c>
    </row>
    <row r="46" spans="1:228" s="45" customFormat="1" ht="19.899999999999999" customHeight="1">
      <c r="A46" s="887" t="s">
        <v>102</v>
      </c>
      <c r="B46" s="887" t="s">
        <v>20</v>
      </c>
      <c r="C46" s="887" t="s">
        <v>103</v>
      </c>
      <c r="D46" s="40" t="s">
        <v>104</v>
      </c>
      <c r="E46" s="890" t="s">
        <v>3</v>
      </c>
      <c r="F46" s="891"/>
      <c r="G46" s="891"/>
      <c r="H46" s="892"/>
      <c r="I46" s="19" t="s">
        <v>124</v>
      </c>
      <c r="J46" s="40" t="s">
        <v>106</v>
      </c>
      <c r="K46" s="53" t="s">
        <v>108</v>
      </c>
      <c r="L46" s="54"/>
      <c r="M46" s="55"/>
      <c r="N46" s="56"/>
    </row>
    <row r="47" spans="1:228" s="59" customFormat="1" ht="19.899999999999999" customHeight="1">
      <c r="A47" s="888"/>
      <c r="B47" s="888"/>
      <c r="C47" s="888"/>
      <c r="D47" s="3" t="s">
        <v>105</v>
      </c>
      <c r="E47" s="19">
        <v>2559</v>
      </c>
      <c r="F47" s="19"/>
      <c r="G47" s="19">
        <v>2560</v>
      </c>
      <c r="H47" s="19">
        <v>2561</v>
      </c>
      <c r="I47" s="31" t="s">
        <v>125</v>
      </c>
      <c r="J47" s="3" t="s">
        <v>107</v>
      </c>
      <c r="K47" s="47" t="s">
        <v>109</v>
      </c>
      <c r="L47" s="54"/>
      <c r="M47" s="52"/>
      <c r="N47" s="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</row>
    <row r="48" spans="1:228" s="59" customFormat="1" ht="19.899999999999999" customHeight="1">
      <c r="A48" s="889"/>
      <c r="B48" s="889"/>
      <c r="C48" s="889"/>
      <c r="D48" s="4"/>
      <c r="E48" s="22" t="s">
        <v>17</v>
      </c>
      <c r="F48" s="22"/>
      <c r="G48" s="22" t="s">
        <v>17</v>
      </c>
      <c r="H48" s="22" t="s">
        <v>17</v>
      </c>
      <c r="I48" s="188"/>
      <c r="J48" s="4"/>
      <c r="K48" s="60"/>
      <c r="L48" s="61"/>
      <c r="M48" s="52"/>
      <c r="N48" s="62"/>
    </row>
    <row r="49" spans="1:228" s="68" customFormat="1" ht="19.899999999999999" customHeight="1">
      <c r="A49" s="63">
        <v>2</v>
      </c>
      <c r="B49" s="64" t="s">
        <v>1012</v>
      </c>
      <c r="C49" s="64" t="s">
        <v>1151</v>
      </c>
      <c r="D49" s="278" t="s">
        <v>1013</v>
      </c>
      <c r="E49" s="105">
        <v>10000</v>
      </c>
      <c r="F49" s="63"/>
      <c r="G49" s="63"/>
      <c r="H49" s="253"/>
      <c r="J49" s="64" t="s">
        <v>1158</v>
      </c>
      <c r="K49" s="391"/>
      <c r="L49" s="268" t="s">
        <v>1002</v>
      </c>
      <c r="M49" s="67"/>
      <c r="N49" s="62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</row>
    <row r="50" spans="1:228" s="69" customFormat="1" ht="19.899999999999999" customHeight="1">
      <c r="A50" s="64"/>
      <c r="B50" s="64" t="s">
        <v>266</v>
      </c>
      <c r="C50" s="64" t="s">
        <v>1152</v>
      </c>
      <c r="D50" s="64" t="s">
        <v>207</v>
      </c>
      <c r="E50" s="105" t="s">
        <v>149</v>
      </c>
      <c r="F50" s="63"/>
      <c r="G50" s="63"/>
      <c r="I50" s="64"/>
      <c r="J50" s="83" t="s">
        <v>1152</v>
      </c>
      <c r="K50" s="391"/>
      <c r="L50" s="64"/>
      <c r="M50" s="67"/>
      <c r="N50" s="62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</row>
    <row r="51" spans="1:228" s="70" customFormat="1" ht="19.899999999999999" customHeight="1">
      <c r="A51" s="64"/>
      <c r="B51" s="64"/>
      <c r="C51" s="64" t="s">
        <v>1153</v>
      </c>
      <c r="D51" s="64"/>
      <c r="E51" s="105"/>
      <c r="F51" s="63"/>
      <c r="G51" s="63"/>
      <c r="I51" s="64"/>
      <c r="J51" s="64" t="s">
        <v>1159</v>
      </c>
      <c r="K51" s="391"/>
      <c r="L51" s="64"/>
      <c r="M51" s="67"/>
      <c r="N51" s="62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</row>
    <row r="52" spans="1:228" s="70" customFormat="1" ht="19.899999999999999" customHeight="1">
      <c r="A52" s="64"/>
      <c r="B52" s="64"/>
      <c r="C52" s="64" t="s">
        <v>1154</v>
      </c>
      <c r="D52" s="64"/>
      <c r="E52" s="105"/>
      <c r="F52" s="63"/>
      <c r="G52" s="63"/>
      <c r="I52" s="64"/>
      <c r="J52" s="64" t="s">
        <v>1014</v>
      </c>
      <c r="K52" s="550"/>
      <c r="L52" s="64"/>
      <c r="M52" s="67"/>
      <c r="N52" s="73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</row>
    <row r="53" spans="1:228" ht="19.899999999999999" customHeight="1">
      <c r="A53" s="64"/>
      <c r="B53" s="64"/>
      <c r="C53" s="64" t="s">
        <v>1155</v>
      </c>
      <c r="D53" s="64"/>
      <c r="E53" s="105"/>
      <c r="F53" s="63"/>
      <c r="G53" s="63"/>
      <c r="I53" s="64"/>
      <c r="J53" s="64" t="s">
        <v>1160</v>
      </c>
      <c r="K53" s="67"/>
      <c r="L53" s="64"/>
      <c r="M53" s="67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</row>
    <row r="54" spans="1:228" ht="19.899999999999999" customHeight="1">
      <c r="A54" s="64"/>
      <c r="B54" s="64"/>
      <c r="C54" s="64" t="s">
        <v>1156</v>
      </c>
      <c r="D54" s="64"/>
      <c r="E54" s="105"/>
      <c r="F54" s="63"/>
      <c r="G54" s="63"/>
      <c r="I54" s="64"/>
      <c r="J54" s="64" t="s">
        <v>1161</v>
      </c>
      <c r="K54" s="67"/>
      <c r="L54" s="64"/>
      <c r="M54" s="67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</row>
    <row r="55" spans="1:228" s="2" customFormat="1" ht="19.899999999999999" customHeight="1">
      <c r="A55" s="64"/>
      <c r="B55" s="64"/>
      <c r="C55" s="64" t="s">
        <v>1157</v>
      </c>
      <c r="D55" s="64"/>
      <c r="E55" s="105"/>
      <c r="F55" s="63"/>
      <c r="G55" s="63"/>
      <c r="I55" s="64"/>
      <c r="J55" s="64" t="s">
        <v>1162</v>
      </c>
      <c r="K55" s="67"/>
      <c r="L55" s="64"/>
      <c r="M55" s="67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</row>
    <row r="56" spans="1:228" ht="19.899999999999999" customHeight="1">
      <c r="A56" s="74"/>
      <c r="B56" s="64"/>
      <c r="C56" s="67"/>
      <c r="D56" s="64"/>
      <c r="E56" s="63"/>
      <c r="F56" s="77"/>
      <c r="G56" s="63"/>
      <c r="H56" s="189"/>
      <c r="I56" s="77"/>
      <c r="J56" s="64" t="s">
        <v>1163</v>
      </c>
      <c r="K56" s="67"/>
      <c r="L56" s="64"/>
      <c r="M56" s="67"/>
    </row>
    <row r="57" spans="1:228" ht="19.899999999999999" customHeight="1">
      <c r="A57" s="78"/>
      <c r="B57" s="72"/>
      <c r="C57" s="79"/>
      <c r="D57" s="72"/>
      <c r="E57" s="71"/>
      <c r="F57" s="80"/>
      <c r="G57" s="71"/>
      <c r="H57" s="192"/>
      <c r="I57" s="80"/>
      <c r="J57" s="72"/>
      <c r="K57" s="79"/>
      <c r="L57" s="72"/>
      <c r="M57" s="67"/>
    </row>
    <row r="58" spans="1:228" ht="19.899999999999999" customHeight="1">
      <c r="A58" s="63">
        <v>3</v>
      </c>
      <c r="B58" s="64" t="s">
        <v>1164</v>
      </c>
      <c r="C58" s="64" t="s">
        <v>1015</v>
      </c>
      <c r="D58" s="64" t="s">
        <v>1016</v>
      </c>
      <c r="E58" s="105">
        <v>20000</v>
      </c>
      <c r="F58" s="63"/>
      <c r="G58" s="63"/>
      <c r="H58" s="18"/>
      <c r="I58" s="18"/>
      <c r="J58" s="76" t="s">
        <v>1016</v>
      </c>
      <c r="K58" s="76"/>
      <c r="L58" s="163" t="s">
        <v>1002</v>
      </c>
      <c r="M58" s="67"/>
    </row>
    <row r="59" spans="1:228" ht="19.899999999999999" customHeight="1">
      <c r="A59" s="63"/>
      <c r="B59" s="64" t="s">
        <v>1165</v>
      </c>
      <c r="C59" s="83" t="s">
        <v>1017</v>
      </c>
      <c r="D59" s="64" t="s">
        <v>593</v>
      </c>
      <c r="E59" s="105" t="s">
        <v>149</v>
      </c>
      <c r="F59" s="63"/>
      <c r="G59" s="63"/>
      <c r="H59" s="20"/>
      <c r="I59" s="20"/>
      <c r="J59" s="83" t="s">
        <v>593</v>
      </c>
      <c r="K59" s="76"/>
      <c r="L59" s="64"/>
      <c r="M59" s="67"/>
    </row>
    <row r="60" spans="1:228" ht="19.899999999999999" customHeight="1">
      <c r="A60" s="63"/>
      <c r="B60" s="64" t="s">
        <v>1166</v>
      </c>
      <c r="C60" s="64" t="s">
        <v>1018</v>
      </c>
      <c r="D60" s="83" t="s">
        <v>1019</v>
      </c>
      <c r="E60" s="105"/>
      <c r="F60" s="63"/>
      <c r="G60" s="63"/>
      <c r="H60" s="20"/>
      <c r="I60" s="20"/>
      <c r="J60" s="76" t="s">
        <v>1019</v>
      </c>
      <c r="K60" s="76"/>
      <c r="L60" s="64"/>
      <c r="M60" s="67"/>
    </row>
    <row r="61" spans="1:228" ht="19.899999999999999" customHeight="1">
      <c r="A61" s="63"/>
      <c r="B61" s="64"/>
      <c r="C61" s="64" t="s">
        <v>1019</v>
      </c>
      <c r="D61" s="64" t="s">
        <v>1020</v>
      </c>
      <c r="E61" s="65"/>
      <c r="F61" s="63"/>
      <c r="G61" s="63"/>
      <c r="H61" s="20"/>
      <c r="I61" s="20"/>
      <c r="J61" s="551" t="s">
        <v>1021</v>
      </c>
      <c r="K61" s="76"/>
      <c r="L61" s="64"/>
      <c r="M61" s="67"/>
    </row>
    <row r="62" spans="1:228" ht="19.899999999999999" customHeight="1">
      <c r="A62" s="63"/>
      <c r="B62" s="64"/>
      <c r="C62" s="83"/>
      <c r="D62" s="64"/>
      <c r="E62" s="65"/>
      <c r="F62" s="63"/>
      <c r="G62" s="63"/>
      <c r="H62" s="46"/>
      <c r="I62" s="20"/>
      <c r="J62" s="76" t="s">
        <v>1022</v>
      </c>
      <c r="K62" s="76"/>
      <c r="L62" s="64"/>
      <c r="M62" s="67"/>
    </row>
    <row r="63" spans="1:228" ht="19.899999999999999" customHeight="1">
      <c r="A63" s="71"/>
      <c r="B63" s="72"/>
      <c r="C63" s="79"/>
      <c r="D63" s="72"/>
      <c r="E63" s="186"/>
      <c r="F63" s="71"/>
      <c r="G63" s="71"/>
      <c r="H63" s="23"/>
      <c r="I63" s="23"/>
      <c r="J63" s="81"/>
      <c r="K63" s="81"/>
      <c r="L63" s="72"/>
      <c r="M63" s="67"/>
    </row>
    <row r="64" spans="1:228" ht="19.899999999999999" customHeight="1">
      <c r="A64" s="63">
        <v>4</v>
      </c>
      <c r="B64" s="64" t="s">
        <v>1023</v>
      </c>
      <c r="C64" s="64" t="s">
        <v>1024</v>
      </c>
      <c r="D64" s="64" t="s">
        <v>1016</v>
      </c>
      <c r="E64" s="65">
        <v>20000</v>
      </c>
      <c r="F64" s="63"/>
      <c r="G64" s="63"/>
      <c r="H64" s="46"/>
      <c r="I64" s="20"/>
      <c r="J64" s="76" t="s">
        <v>1016</v>
      </c>
      <c r="K64" s="76"/>
      <c r="L64" s="163" t="s">
        <v>1002</v>
      </c>
      <c r="M64" s="67"/>
    </row>
    <row r="65" spans="1:228" ht="19.899999999999999" customHeight="1">
      <c r="A65" s="63"/>
      <c r="B65" s="64" t="s">
        <v>1025</v>
      </c>
      <c r="C65" s="64" t="s">
        <v>1026</v>
      </c>
      <c r="D65" s="64" t="s">
        <v>593</v>
      </c>
      <c r="E65" s="105" t="s">
        <v>149</v>
      </c>
      <c r="F65" s="63"/>
      <c r="G65" s="63"/>
      <c r="H65" s="20"/>
      <c r="I65" s="20"/>
      <c r="J65" s="83" t="s">
        <v>593</v>
      </c>
      <c r="K65" s="76"/>
      <c r="L65" s="64"/>
      <c r="M65" s="67"/>
    </row>
    <row r="66" spans="1:228" ht="19.899999999999999" customHeight="1">
      <c r="A66" s="63"/>
      <c r="B66" s="64" t="s">
        <v>1244</v>
      </c>
      <c r="C66" s="64" t="s">
        <v>1027</v>
      </c>
      <c r="D66" s="83" t="s">
        <v>1019</v>
      </c>
      <c r="E66" s="65"/>
      <c r="F66" s="63"/>
      <c r="G66" s="63"/>
      <c r="H66" s="20"/>
      <c r="I66" s="20"/>
      <c r="J66" s="76" t="s">
        <v>1019</v>
      </c>
      <c r="K66" s="76"/>
      <c r="L66" s="64"/>
      <c r="M66" s="67"/>
    </row>
    <row r="67" spans="1:228" ht="19.899999999999999" customHeight="1">
      <c r="A67" s="63"/>
      <c r="B67" s="64" t="s">
        <v>1243</v>
      </c>
      <c r="C67" s="64" t="s">
        <v>1020</v>
      </c>
      <c r="D67" s="64" t="s">
        <v>1020</v>
      </c>
      <c r="E67" s="65"/>
      <c r="F67" s="63"/>
      <c r="G67" s="63"/>
      <c r="H67" s="20"/>
      <c r="I67" s="20"/>
      <c r="J67" s="551" t="s">
        <v>1021</v>
      </c>
      <c r="K67" s="76"/>
      <c r="L67" s="64"/>
      <c r="M67" s="67"/>
    </row>
    <row r="68" spans="1:228" ht="19.899999999999999" customHeight="1">
      <c r="A68" s="63"/>
      <c r="B68" s="64"/>
      <c r="C68" s="83"/>
      <c r="D68" s="64"/>
      <c r="E68" s="65"/>
      <c r="F68" s="63"/>
      <c r="G68" s="63"/>
      <c r="H68" s="20"/>
      <c r="I68" s="20"/>
      <c r="J68" s="76" t="s">
        <v>1022</v>
      </c>
      <c r="K68" s="76"/>
      <c r="L68" s="64"/>
      <c r="M68" s="67"/>
    </row>
    <row r="69" spans="1:228" ht="19.899999999999999" customHeight="1">
      <c r="A69" s="71"/>
      <c r="B69" s="72"/>
      <c r="C69" s="79"/>
      <c r="D69" s="72"/>
      <c r="E69" s="186"/>
      <c r="F69" s="71"/>
      <c r="G69" s="71"/>
      <c r="H69" s="23"/>
      <c r="I69" s="23"/>
      <c r="J69" s="81"/>
      <c r="K69" s="81"/>
      <c r="L69" s="72"/>
      <c r="M69" s="67"/>
    </row>
    <row r="70" spans="1:228" ht="19.899999999999999" customHeight="1">
      <c r="A70" s="63">
        <v>5</v>
      </c>
      <c r="B70" s="64" t="s">
        <v>1023</v>
      </c>
      <c r="C70" s="64" t="s">
        <v>1024</v>
      </c>
      <c r="D70" s="64" t="s">
        <v>1016</v>
      </c>
      <c r="E70" s="105">
        <v>20000</v>
      </c>
      <c r="F70" s="63"/>
      <c r="G70" s="63"/>
      <c r="H70" s="18"/>
      <c r="I70" s="18"/>
      <c r="J70" s="76" t="s">
        <v>1016</v>
      </c>
      <c r="K70" s="76"/>
      <c r="L70" s="163" t="s">
        <v>1002</v>
      </c>
      <c r="M70" s="67"/>
    </row>
    <row r="71" spans="1:228" ht="19.899999999999999" customHeight="1">
      <c r="A71" s="64"/>
      <c r="B71" s="64" t="s">
        <v>1028</v>
      </c>
      <c r="C71" s="64" t="s">
        <v>1026</v>
      </c>
      <c r="D71" s="64" t="s">
        <v>593</v>
      </c>
      <c r="E71" s="105" t="s">
        <v>149</v>
      </c>
      <c r="F71" s="63"/>
      <c r="G71" s="63"/>
      <c r="H71" s="20"/>
      <c r="I71" s="20"/>
      <c r="J71" s="83" t="s">
        <v>593</v>
      </c>
      <c r="K71" s="76"/>
      <c r="L71" s="64"/>
      <c r="M71" s="67"/>
    </row>
    <row r="72" spans="1:228" ht="19.899999999999999" customHeight="1">
      <c r="A72" s="64"/>
      <c r="B72" s="64" t="s">
        <v>1029</v>
      </c>
      <c r="C72" s="64" t="s">
        <v>1027</v>
      </c>
      <c r="D72" s="64" t="s">
        <v>1019</v>
      </c>
      <c r="E72" s="105"/>
      <c r="F72" s="63"/>
      <c r="G72" s="63"/>
      <c r="H72" s="20"/>
      <c r="I72" s="20"/>
      <c r="J72" s="76" t="s">
        <v>1019</v>
      </c>
      <c r="K72" s="76"/>
      <c r="L72" s="64"/>
      <c r="M72" s="67"/>
    </row>
    <row r="73" spans="1:228" ht="19.899999999999999" customHeight="1">
      <c r="A73" s="64"/>
      <c r="B73" s="64"/>
      <c r="C73" s="64" t="s">
        <v>1020</v>
      </c>
      <c r="D73" s="64" t="s">
        <v>1020</v>
      </c>
      <c r="E73" s="105"/>
      <c r="F73" s="63"/>
      <c r="G73" s="63"/>
      <c r="H73" s="20"/>
      <c r="I73" s="20"/>
      <c r="J73" s="551" t="s">
        <v>1030</v>
      </c>
      <c r="K73" s="76"/>
      <c r="L73" s="64"/>
      <c r="M73" s="67"/>
    </row>
    <row r="74" spans="1:228" ht="19.899999999999999" customHeight="1">
      <c r="A74" s="64"/>
      <c r="B74" s="64"/>
      <c r="C74" s="67"/>
      <c r="D74" s="64"/>
      <c r="E74" s="105"/>
      <c r="F74" s="63"/>
      <c r="G74" s="63"/>
      <c r="H74" s="20"/>
      <c r="I74" s="20"/>
      <c r="J74" s="76" t="s">
        <v>1022</v>
      </c>
      <c r="K74" s="76"/>
      <c r="L74" s="64"/>
      <c r="M74" s="67"/>
    </row>
    <row r="75" spans="1:228" ht="19.899999999999999" customHeight="1">
      <c r="A75" s="72"/>
      <c r="B75" s="72"/>
      <c r="C75" s="79"/>
      <c r="D75" s="72"/>
      <c r="E75" s="554"/>
      <c r="F75" s="71"/>
      <c r="G75" s="71"/>
      <c r="H75" s="23"/>
      <c r="I75" s="23"/>
      <c r="J75" s="81"/>
      <c r="K75" s="81"/>
      <c r="L75" s="72"/>
      <c r="M75" s="67"/>
    </row>
    <row r="76" spans="1:228" ht="19.899999999999999" customHeight="1">
      <c r="A76" s="63">
        <v>6</v>
      </c>
      <c r="B76" s="64" t="s">
        <v>1023</v>
      </c>
      <c r="C76" s="64" t="s">
        <v>1024</v>
      </c>
      <c r="D76" s="64" t="s">
        <v>1016</v>
      </c>
      <c r="E76" s="105">
        <v>20000</v>
      </c>
      <c r="F76" s="63"/>
      <c r="G76" s="63"/>
      <c r="H76" s="18"/>
      <c r="I76" s="18"/>
      <c r="J76" s="76" t="s">
        <v>1016</v>
      </c>
      <c r="K76" s="76"/>
      <c r="L76" s="163" t="s">
        <v>1002</v>
      </c>
      <c r="M76" s="67"/>
    </row>
    <row r="77" spans="1:228" ht="19.899999999999999" customHeight="1">
      <c r="A77" s="63"/>
      <c r="B77" s="64" t="s">
        <v>1031</v>
      </c>
      <c r="C77" s="64" t="s">
        <v>1026</v>
      </c>
      <c r="D77" s="64" t="s">
        <v>593</v>
      </c>
      <c r="E77" s="105" t="s">
        <v>149</v>
      </c>
      <c r="F77" s="63"/>
      <c r="G77" s="63"/>
      <c r="H77" s="20"/>
      <c r="I77" s="20"/>
      <c r="J77" s="83" t="s">
        <v>593</v>
      </c>
      <c r="K77" s="76"/>
      <c r="L77" s="64"/>
      <c r="M77" s="67"/>
    </row>
    <row r="78" spans="1:228" ht="19.899999999999999" customHeight="1">
      <c r="A78" s="63"/>
      <c r="B78" s="64" t="s">
        <v>1032</v>
      </c>
      <c r="C78" s="64" t="s">
        <v>1027</v>
      </c>
      <c r="D78" s="83" t="s">
        <v>1019</v>
      </c>
      <c r="E78" s="105"/>
      <c r="F78" s="63"/>
      <c r="G78" s="63"/>
      <c r="H78" s="20"/>
      <c r="I78" s="20"/>
      <c r="J78" s="76" t="s">
        <v>1019</v>
      </c>
      <c r="K78" s="76"/>
      <c r="L78" s="64"/>
      <c r="M78" s="67"/>
    </row>
    <row r="79" spans="1:228" ht="19.899999999999999" customHeight="1">
      <c r="A79" s="63"/>
      <c r="B79" s="64"/>
      <c r="C79" s="64" t="s">
        <v>1020</v>
      </c>
      <c r="D79" s="64" t="s">
        <v>1020</v>
      </c>
      <c r="E79" s="105"/>
      <c r="F79" s="63"/>
      <c r="G79" s="63"/>
      <c r="H79" s="20"/>
      <c r="I79" s="20"/>
      <c r="J79" s="551" t="s">
        <v>1030</v>
      </c>
      <c r="K79" s="76"/>
      <c r="L79" s="64"/>
      <c r="M79" s="67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</row>
    <row r="80" spans="1:228" ht="19.899999999999999" customHeight="1">
      <c r="A80" s="63"/>
      <c r="B80" s="64"/>
      <c r="C80" s="64"/>
      <c r="D80" s="64"/>
      <c r="E80" s="105"/>
      <c r="F80" s="63"/>
      <c r="G80" s="63"/>
      <c r="H80" s="20"/>
      <c r="I80" s="20"/>
      <c r="J80" s="76" t="s">
        <v>1022</v>
      </c>
      <c r="K80" s="76"/>
      <c r="L80" s="64"/>
      <c r="M80" s="67"/>
    </row>
    <row r="81" spans="1:228" ht="19.899999999999999" customHeight="1">
      <c r="A81" s="71"/>
      <c r="B81" s="72"/>
      <c r="C81" s="72"/>
      <c r="D81" s="72"/>
      <c r="E81" s="554"/>
      <c r="F81" s="71"/>
      <c r="G81" s="71"/>
      <c r="H81" s="23"/>
      <c r="I81" s="23"/>
      <c r="J81" s="81"/>
      <c r="K81" s="81"/>
      <c r="L81" s="72"/>
      <c r="M81" s="67"/>
    </row>
    <row r="82" spans="1:228" s="83" customFormat="1" ht="19.899999999999999" customHeight="1">
      <c r="A82" s="63">
        <v>7</v>
      </c>
      <c r="B82" s="64" t="s">
        <v>1023</v>
      </c>
      <c r="C82" s="64" t="s">
        <v>1024</v>
      </c>
      <c r="D82" s="64" t="s">
        <v>1016</v>
      </c>
      <c r="E82" s="105">
        <v>20000</v>
      </c>
      <c r="F82" s="63"/>
      <c r="G82" s="63"/>
      <c r="H82" s="66"/>
      <c r="I82" s="66"/>
      <c r="J82" s="76" t="s">
        <v>1016</v>
      </c>
      <c r="K82" s="64"/>
      <c r="L82" s="163" t="s">
        <v>1002</v>
      </c>
      <c r="M82" s="67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</row>
    <row r="83" spans="1:228" s="83" customFormat="1" ht="19.899999999999999" customHeight="1">
      <c r="A83" s="63"/>
      <c r="B83" s="64" t="s">
        <v>1033</v>
      </c>
      <c r="C83" s="64" t="s">
        <v>1026</v>
      </c>
      <c r="D83" s="64" t="s">
        <v>593</v>
      </c>
      <c r="E83" s="105" t="s">
        <v>149</v>
      </c>
      <c r="F83" s="63"/>
      <c r="G83" s="63"/>
      <c r="H83" s="64"/>
      <c r="I83" s="64"/>
      <c r="J83" s="83" t="s">
        <v>593</v>
      </c>
      <c r="K83" s="20"/>
      <c r="L83" s="64"/>
      <c r="M83" s="67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</row>
    <row r="84" spans="1:228" s="83" customFormat="1" ht="19.899999999999999" customHeight="1">
      <c r="A84" s="63"/>
      <c r="B84" s="64" t="s">
        <v>1034</v>
      </c>
      <c r="C84" s="64" t="s">
        <v>1027</v>
      </c>
      <c r="D84" s="83" t="s">
        <v>1019</v>
      </c>
      <c r="E84" s="105"/>
      <c r="F84" s="63"/>
      <c r="G84" s="63"/>
      <c r="H84" s="64"/>
      <c r="I84" s="64"/>
      <c r="J84" s="76" t="s">
        <v>1019</v>
      </c>
      <c r="K84" s="87"/>
      <c r="L84" s="64"/>
      <c r="M84" s="67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</row>
    <row r="85" spans="1:228" s="83" customFormat="1" ht="19.899999999999999" customHeight="1">
      <c r="A85" s="63"/>
      <c r="B85" s="64" t="s">
        <v>1035</v>
      </c>
      <c r="C85" s="64" t="s">
        <v>1020</v>
      </c>
      <c r="D85" s="64" t="s">
        <v>1020</v>
      </c>
      <c r="E85" s="65"/>
      <c r="F85" s="63"/>
      <c r="G85" s="63"/>
      <c r="H85" s="64"/>
      <c r="I85" s="64"/>
      <c r="J85" s="551" t="s">
        <v>1030</v>
      </c>
      <c r="K85" s="76"/>
      <c r="L85" s="64"/>
      <c r="M85" s="67"/>
      <c r="N85" s="6"/>
    </row>
    <row r="86" spans="1:228" s="83" customFormat="1" ht="19.899999999999999" customHeight="1">
      <c r="A86" s="63"/>
      <c r="B86" s="64"/>
      <c r="C86" s="64"/>
      <c r="D86" s="64"/>
      <c r="E86" s="65"/>
      <c r="F86" s="63"/>
      <c r="G86" s="63"/>
      <c r="H86" s="64"/>
      <c r="I86" s="64"/>
      <c r="J86" s="76" t="s">
        <v>1022</v>
      </c>
      <c r="K86" s="76"/>
      <c r="L86" s="64"/>
      <c r="M86" s="67"/>
      <c r="N86" s="6"/>
    </row>
    <row r="87" spans="1:228" s="83" customFormat="1" ht="19.899999999999999" customHeight="1">
      <c r="A87" s="78"/>
      <c r="B87" s="72"/>
      <c r="C87" s="79"/>
      <c r="D87" s="72"/>
      <c r="E87" s="71"/>
      <c r="F87" s="80"/>
      <c r="G87" s="71"/>
      <c r="H87" s="72"/>
      <c r="I87" s="72"/>
      <c r="J87" s="192"/>
      <c r="K87" s="81"/>
      <c r="L87" s="80"/>
      <c r="M87" s="67"/>
      <c r="N87" s="6"/>
    </row>
    <row r="88" spans="1:228" s="83" customFormat="1" ht="19.899999999999999" customHeight="1">
      <c r="A88" s="77"/>
      <c r="B88" s="67"/>
      <c r="C88" s="67"/>
      <c r="D88" s="67"/>
      <c r="E88" s="77"/>
      <c r="F88" s="77"/>
      <c r="G88" s="77"/>
      <c r="H88" s="77"/>
      <c r="I88" s="77"/>
      <c r="J88" s="67"/>
      <c r="K88" s="67"/>
      <c r="L88" s="67"/>
      <c r="M88" s="67"/>
      <c r="N88" s="6"/>
    </row>
    <row r="89" spans="1:228" ht="19.899999999999999" customHeight="1">
      <c r="A89" s="535" t="s">
        <v>127</v>
      </c>
      <c r="C89" s="528"/>
      <c r="D89" s="528"/>
      <c r="E89" s="528"/>
      <c r="F89" s="528"/>
      <c r="G89" s="528"/>
      <c r="H89" s="528"/>
      <c r="I89" s="528"/>
      <c r="J89" s="528"/>
      <c r="K89" s="528"/>
      <c r="L89" s="528"/>
      <c r="M89" s="535"/>
    </row>
    <row r="90" spans="1:228" ht="19.899999999999999" customHeight="1">
      <c r="A90" s="535" t="s">
        <v>128</v>
      </c>
      <c r="C90" s="535"/>
      <c r="D90" s="535"/>
      <c r="E90" s="535"/>
      <c r="F90" s="535"/>
      <c r="G90" s="535"/>
      <c r="H90" s="535"/>
      <c r="I90" s="535"/>
      <c r="J90" s="535"/>
      <c r="K90" s="535"/>
      <c r="L90" s="535"/>
      <c r="M90" s="535"/>
    </row>
    <row r="91" spans="1:228" ht="19.899999999999999" customHeight="1">
      <c r="A91" s="535" t="s">
        <v>135</v>
      </c>
      <c r="C91" s="535"/>
      <c r="D91" s="535"/>
      <c r="E91" s="535"/>
      <c r="F91" s="535"/>
      <c r="G91" s="535"/>
      <c r="H91" s="535"/>
      <c r="I91" s="535"/>
      <c r="J91" s="535"/>
      <c r="K91" s="535"/>
      <c r="L91" s="535"/>
      <c r="M91" s="535"/>
    </row>
    <row r="92" spans="1:228" s="33" customFormat="1" ht="19.899999999999999" customHeight="1">
      <c r="A92" s="43" t="s">
        <v>30</v>
      </c>
      <c r="C92" s="43"/>
      <c r="D92" s="43"/>
      <c r="E92" s="224"/>
      <c r="F92" s="224"/>
      <c r="G92" s="224"/>
      <c r="H92" s="224"/>
      <c r="I92" s="224"/>
      <c r="J92" s="43"/>
      <c r="K92" s="43"/>
      <c r="L92" s="43"/>
      <c r="M92" s="205">
        <v>3</v>
      </c>
      <c r="N92" s="206">
        <f>E96+E101+E110</f>
        <v>100000</v>
      </c>
    </row>
    <row r="93" spans="1:228" s="6" customFormat="1" ht="19.899999999999999" customHeight="1">
      <c r="A93" s="529"/>
      <c r="B93" s="14"/>
      <c r="C93" s="14"/>
      <c r="D93" s="40" t="s">
        <v>104</v>
      </c>
      <c r="E93" s="15" t="s">
        <v>118</v>
      </c>
      <c r="F93" s="16"/>
      <c r="G93" s="16"/>
      <c r="H93" s="17"/>
      <c r="I93" s="19" t="s">
        <v>124</v>
      </c>
      <c r="J93" s="40" t="s">
        <v>106</v>
      </c>
      <c r="K93" s="18" t="s">
        <v>108</v>
      </c>
      <c r="L93" s="40" t="s">
        <v>111</v>
      </c>
      <c r="M93" s="29"/>
    </row>
    <row r="94" spans="1:228" s="45" customFormat="1" ht="19.899999999999999" customHeight="1">
      <c r="A94" s="530" t="s">
        <v>102</v>
      </c>
      <c r="B94" s="530" t="s">
        <v>20</v>
      </c>
      <c r="C94" s="530" t="s">
        <v>103</v>
      </c>
      <c r="D94" s="3" t="s">
        <v>105</v>
      </c>
      <c r="E94" s="19">
        <v>2559</v>
      </c>
      <c r="F94" s="19"/>
      <c r="G94" s="19">
        <v>2560</v>
      </c>
      <c r="H94" s="19">
        <v>2561</v>
      </c>
      <c r="I94" s="31" t="s">
        <v>125</v>
      </c>
      <c r="J94" s="3" t="s">
        <v>107</v>
      </c>
      <c r="K94" s="20" t="s">
        <v>109</v>
      </c>
      <c r="L94" s="3" t="s">
        <v>112</v>
      </c>
      <c r="M94" s="29"/>
      <c r="N94" s="6"/>
    </row>
    <row r="95" spans="1:228" s="45" customFormat="1" ht="19.899999999999999" customHeight="1">
      <c r="A95" s="531"/>
      <c r="B95" s="21"/>
      <c r="C95" s="21"/>
      <c r="D95" s="4"/>
      <c r="E95" s="22" t="s">
        <v>17</v>
      </c>
      <c r="F95" s="22"/>
      <c r="G95" s="22" t="s">
        <v>17</v>
      </c>
      <c r="H95" s="22" t="s">
        <v>17</v>
      </c>
      <c r="I95" s="188"/>
      <c r="J95" s="23"/>
      <c r="K95" s="23"/>
      <c r="L95" s="23"/>
      <c r="M95" s="2"/>
      <c r="N95" s="6"/>
    </row>
    <row r="96" spans="1:228" s="52" customFormat="1" ht="19.899999999999999" customHeight="1">
      <c r="A96" s="401"/>
      <c r="B96" s="401" t="s">
        <v>851</v>
      </c>
      <c r="C96" s="401" t="s">
        <v>853</v>
      </c>
      <c r="D96" s="401" t="s">
        <v>829</v>
      </c>
      <c r="E96" s="170">
        <v>50000</v>
      </c>
      <c r="F96" s="170"/>
      <c r="G96" s="170"/>
      <c r="H96" s="245"/>
      <c r="I96" s="245"/>
      <c r="J96" s="401" t="s">
        <v>857</v>
      </c>
      <c r="K96" s="53"/>
      <c r="L96" s="401" t="s">
        <v>860</v>
      </c>
      <c r="M96" s="2"/>
      <c r="N96" s="13"/>
    </row>
    <row r="97" spans="1:228" s="52" customFormat="1" ht="19.899999999999999" customHeight="1">
      <c r="A97" s="402"/>
      <c r="B97" s="402" t="s">
        <v>852</v>
      </c>
      <c r="C97" s="402" t="s">
        <v>854</v>
      </c>
      <c r="D97" s="402"/>
      <c r="E97" s="403" t="s">
        <v>824</v>
      </c>
      <c r="F97" s="403"/>
      <c r="G97" s="403"/>
      <c r="H97" s="402"/>
      <c r="I97" s="91"/>
      <c r="J97" s="10" t="s">
        <v>858</v>
      </c>
      <c r="K97" s="47"/>
      <c r="L97" s="402" t="s">
        <v>861</v>
      </c>
      <c r="M97" s="2"/>
      <c r="N97" s="13"/>
    </row>
    <row r="98" spans="1:228" s="45" customFormat="1" ht="19.899999999999999" customHeight="1">
      <c r="A98" s="530"/>
      <c r="B98" s="10"/>
      <c r="C98" s="13" t="s">
        <v>855</v>
      </c>
      <c r="D98" s="10"/>
      <c r="E98" s="3"/>
      <c r="F98" s="29"/>
      <c r="G98" s="3"/>
      <c r="H98" s="3"/>
      <c r="I98" s="3"/>
      <c r="J98" s="10" t="s">
        <v>859</v>
      </c>
      <c r="K98" s="47"/>
      <c r="L98" s="20"/>
      <c r="M98" s="2"/>
      <c r="N98" s="6"/>
    </row>
    <row r="99" spans="1:228" s="45" customFormat="1" ht="19.899999999999999" customHeight="1">
      <c r="A99" s="530"/>
      <c r="B99" s="10"/>
      <c r="C99" s="13" t="s">
        <v>856</v>
      </c>
      <c r="D99" s="10"/>
      <c r="E99" s="3"/>
      <c r="F99" s="29"/>
      <c r="G99" s="3"/>
      <c r="H99" s="3"/>
      <c r="I99" s="3"/>
      <c r="J99" s="10"/>
      <c r="K99" s="44"/>
      <c r="L99" s="20"/>
      <c r="M99" s="2"/>
      <c r="N99" s="6"/>
    </row>
    <row r="100" spans="1:228" s="45" customFormat="1" ht="19.899999999999999" customHeight="1">
      <c r="A100" s="530"/>
      <c r="B100" s="10"/>
      <c r="C100" s="13"/>
      <c r="D100" s="10"/>
      <c r="E100" s="3"/>
      <c r="F100" s="29"/>
      <c r="G100" s="4"/>
      <c r="H100" s="3"/>
      <c r="I100" s="3"/>
      <c r="J100" s="10"/>
      <c r="K100" s="44"/>
      <c r="L100" s="4"/>
      <c r="M100" s="29"/>
      <c r="N100" s="6"/>
    </row>
    <row r="101" spans="1:228" s="45" customFormat="1" ht="19.899999999999999" customHeight="1">
      <c r="A101" s="3">
        <v>3</v>
      </c>
      <c r="B101" s="402" t="s">
        <v>1977</v>
      </c>
      <c r="C101" s="402" t="s">
        <v>1978</v>
      </c>
      <c r="D101" s="64" t="s">
        <v>185</v>
      </c>
      <c r="E101" s="506">
        <v>50000</v>
      </c>
      <c r="F101" s="3"/>
      <c r="G101" s="3"/>
      <c r="H101" s="91"/>
      <c r="J101" s="402" t="s">
        <v>1979</v>
      </c>
      <c r="K101" s="53"/>
      <c r="L101" s="64" t="s">
        <v>153</v>
      </c>
      <c r="M101" s="13"/>
      <c r="N101" s="6"/>
    </row>
    <row r="102" spans="1:228" s="9" customFormat="1" ht="19.899999999999999" customHeight="1">
      <c r="A102" s="3"/>
      <c r="B102" s="402" t="s">
        <v>1980</v>
      </c>
      <c r="C102" s="402" t="s">
        <v>1981</v>
      </c>
      <c r="D102" s="10"/>
      <c r="E102" s="403" t="s">
        <v>149</v>
      </c>
      <c r="F102" s="3"/>
      <c r="G102" s="3"/>
      <c r="I102" s="10"/>
      <c r="J102" s="402" t="s">
        <v>1982</v>
      </c>
      <c r="K102" s="90"/>
      <c r="L102" s="91"/>
      <c r="M102" s="52"/>
      <c r="N102" s="6"/>
    </row>
    <row r="103" spans="1:228" s="9" customFormat="1" ht="19.899999999999999" customHeight="1">
      <c r="A103" s="3"/>
      <c r="B103" s="402" t="s">
        <v>1983</v>
      </c>
      <c r="C103" s="402" t="s">
        <v>1984</v>
      </c>
      <c r="D103" s="10"/>
      <c r="E103" s="34"/>
      <c r="F103" s="239"/>
      <c r="G103" s="239"/>
      <c r="I103" s="10"/>
      <c r="J103" s="402" t="s">
        <v>1985</v>
      </c>
      <c r="K103" s="90"/>
      <c r="L103" s="91"/>
      <c r="M103" s="52"/>
      <c r="N103" s="6"/>
    </row>
    <row r="104" spans="1:228" s="6" customFormat="1" ht="19.899999999999999" customHeight="1">
      <c r="A104" s="3"/>
      <c r="B104" s="402" t="s">
        <v>1986</v>
      </c>
      <c r="C104" s="10"/>
      <c r="D104" s="10"/>
      <c r="E104" s="238"/>
      <c r="F104" s="3"/>
      <c r="G104" s="3"/>
      <c r="I104" s="10"/>
      <c r="J104" s="402" t="s">
        <v>1987</v>
      </c>
      <c r="K104" s="90"/>
      <c r="L104" s="92"/>
      <c r="M104" s="9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</row>
    <row r="105" spans="1:228" s="6" customFormat="1" ht="19.899999999999999" customHeight="1">
      <c r="A105" s="3"/>
      <c r="B105" s="402" t="s">
        <v>219</v>
      </c>
      <c r="C105" s="10"/>
      <c r="D105" s="10"/>
      <c r="E105" s="238"/>
      <c r="F105" s="3"/>
      <c r="G105" s="3"/>
      <c r="H105" s="10"/>
      <c r="I105" s="10"/>
      <c r="J105" s="90"/>
      <c r="K105" s="90"/>
      <c r="L105" s="92"/>
      <c r="M105" s="93"/>
    </row>
    <row r="106" spans="1:228" s="93" customFormat="1" ht="19.899999999999999" customHeight="1">
      <c r="A106" s="29"/>
      <c r="B106" s="13"/>
      <c r="C106" s="13"/>
      <c r="D106" s="13"/>
      <c r="E106" s="790"/>
      <c r="F106" s="790"/>
      <c r="G106" s="790"/>
      <c r="H106" s="790"/>
      <c r="I106" s="790"/>
      <c r="J106" s="13"/>
      <c r="K106" s="13"/>
      <c r="L106" s="13"/>
      <c r="M106" s="13"/>
      <c r="N106" s="13"/>
    </row>
    <row r="107" spans="1:228" s="93" customFormat="1" ht="19.899999999999999" customHeight="1">
      <c r="A107" s="29"/>
      <c r="B107" s="13"/>
      <c r="C107" s="2"/>
      <c r="D107" s="13"/>
      <c r="E107" s="29"/>
      <c r="F107" s="29"/>
      <c r="G107" s="29"/>
      <c r="H107" s="29"/>
      <c r="I107" s="29"/>
      <c r="J107" s="13"/>
      <c r="K107" s="13"/>
      <c r="L107" s="13"/>
      <c r="M107" s="13"/>
      <c r="N107" s="13"/>
    </row>
    <row r="108" spans="1:228" s="13" customFormat="1" ht="19.899999999999999" customHeight="1">
      <c r="A108" s="29"/>
      <c r="E108" s="29"/>
      <c r="F108" s="29"/>
      <c r="G108" s="29"/>
      <c r="H108" s="29"/>
      <c r="I108" s="29"/>
      <c r="L108" s="93"/>
      <c r="M108" s="93"/>
    </row>
    <row r="109" spans="1:228" s="13" customFormat="1" ht="19.899999999999999" customHeight="1">
      <c r="A109" s="29"/>
      <c r="E109" s="29"/>
      <c r="F109" s="29"/>
      <c r="G109" s="29"/>
      <c r="H109" s="29"/>
      <c r="I109" s="29"/>
      <c r="L109" s="93"/>
      <c r="M109" s="93"/>
    </row>
    <row r="110" spans="1:228" s="2" customFormat="1" ht="19.899999999999999" customHeight="1">
      <c r="A110" s="574"/>
      <c r="B110" s="30"/>
      <c r="C110" s="30"/>
      <c r="D110" s="30"/>
      <c r="E110" s="590"/>
      <c r="F110" s="590"/>
      <c r="G110" s="590"/>
      <c r="H110" s="590"/>
      <c r="I110" s="590"/>
      <c r="J110" s="30"/>
      <c r="K110" s="30"/>
      <c r="L110" s="100"/>
      <c r="M110" s="100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</row>
    <row r="111" spans="1:228" s="2" customFormat="1" ht="19.899999999999999" customHeight="1">
      <c r="A111" s="574"/>
      <c r="B111" s="30"/>
      <c r="C111" s="30"/>
      <c r="D111" s="30"/>
      <c r="E111" s="77"/>
      <c r="F111" s="77"/>
      <c r="G111" s="77"/>
      <c r="H111" s="77"/>
      <c r="I111" s="77"/>
      <c r="J111" s="30"/>
      <c r="K111" s="30"/>
      <c r="L111" s="30"/>
      <c r="M111" s="30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</row>
    <row r="112" spans="1:228" s="2" customFormat="1" ht="19.899999999999999" customHeight="1">
      <c r="A112" s="591"/>
      <c r="B112" s="592"/>
      <c r="C112" s="592"/>
      <c r="D112" s="592"/>
      <c r="E112" s="592"/>
      <c r="F112" s="592"/>
      <c r="G112" s="592"/>
      <c r="H112" s="592"/>
      <c r="I112" s="592"/>
      <c r="J112" s="592"/>
      <c r="K112" s="30"/>
      <c r="L112" s="30"/>
      <c r="M112" s="30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</row>
    <row r="113" spans="1:228" s="2" customFormat="1" ht="19.899999999999999" customHeight="1">
      <c r="A113" s="591"/>
      <c r="B113" s="592"/>
      <c r="C113" s="592"/>
      <c r="D113" s="592"/>
      <c r="E113" s="592"/>
      <c r="F113" s="592"/>
      <c r="G113" s="592"/>
      <c r="H113" s="592"/>
      <c r="I113" s="592"/>
      <c r="J113" s="592"/>
      <c r="K113" s="30"/>
      <c r="L113" s="30"/>
      <c r="M113" s="30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</row>
    <row r="114" spans="1:228" ht="19.899999999999999" customHeight="1">
      <c r="A114" s="535" t="s">
        <v>127</v>
      </c>
      <c r="C114" s="528"/>
      <c r="D114" s="528"/>
      <c r="E114" s="528"/>
      <c r="F114" s="528"/>
      <c r="G114" s="528"/>
      <c r="H114" s="528"/>
      <c r="I114" s="528"/>
      <c r="J114" s="528"/>
      <c r="K114" s="528"/>
      <c r="L114" s="528"/>
      <c r="M114" s="535"/>
    </row>
    <row r="115" spans="1:228" ht="19.899999999999999" customHeight="1">
      <c r="A115" s="535" t="s">
        <v>128</v>
      </c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</row>
    <row r="116" spans="1:228" ht="19.899999999999999" customHeight="1">
      <c r="A116" s="535" t="s">
        <v>135</v>
      </c>
      <c r="C116" s="535"/>
      <c r="D116" s="535"/>
      <c r="E116" s="535"/>
      <c r="F116" s="535"/>
      <c r="G116" s="535"/>
      <c r="H116" s="535"/>
      <c r="I116" s="535"/>
      <c r="J116" s="535"/>
      <c r="K116" s="535"/>
      <c r="L116" s="535"/>
      <c r="M116" s="535"/>
    </row>
    <row r="117" spans="1:228" s="33" customFormat="1" ht="19.899999999999999" customHeight="1">
      <c r="A117" s="43" t="s">
        <v>27</v>
      </c>
      <c r="C117" s="43"/>
      <c r="D117" s="43"/>
      <c r="E117" s="224"/>
      <c r="F117" s="224"/>
      <c r="G117" s="224"/>
      <c r="H117" s="224"/>
      <c r="I117" s="224"/>
      <c r="J117" s="43"/>
      <c r="K117" s="43"/>
      <c r="L117" s="43"/>
      <c r="M117" s="205">
        <v>2</v>
      </c>
      <c r="N117" s="210" t="e">
        <f>E121+#REF!</f>
        <v>#REF!</v>
      </c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  <c r="BI117" s="212"/>
      <c r="BJ117" s="212"/>
      <c r="BK117" s="212"/>
      <c r="BL117" s="212"/>
      <c r="BM117" s="212"/>
      <c r="BN117" s="212"/>
      <c r="BO117" s="212"/>
      <c r="BP117" s="212"/>
      <c r="BQ117" s="212"/>
      <c r="BR117" s="212"/>
      <c r="BS117" s="212"/>
      <c r="BT117" s="212"/>
      <c r="BU117" s="212"/>
      <c r="BV117" s="212"/>
      <c r="BW117" s="212"/>
      <c r="BX117" s="212"/>
      <c r="BY117" s="212"/>
      <c r="BZ117" s="212"/>
      <c r="CA117" s="212"/>
      <c r="CB117" s="212"/>
      <c r="CC117" s="212"/>
      <c r="CD117" s="212"/>
      <c r="CE117" s="212"/>
      <c r="CF117" s="212"/>
      <c r="CG117" s="212"/>
      <c r="CH117" s="212"/>
      <c r="CI117" s="212"/>
      <c r="CJ117" s="212"/>
      <c r="CK117" s="212"/>
      <c r="CL117" s="212"/>
      <c r="CM117" s="212"/>
      <c r="CN117" s="212"/>
      <c r="CO117" s="212"/>
      <c r="CP117" s="212"/>
      <c r="CQ117" s="212"/>
      <c r="CR117" s="212"/>
      <c r="CS117" s="212"/>
      <c r="CT117" s="212"/>
      <c r="CU117" s="212"/>
      <c r="CV117" s="212"/>
      <c r="CW117" s="212"/>
      <c r="CX117" s="212"/>
      <c r="CY117" s="212"/>
      <c r="CZ117" s="212"/>
      <c r="DA117" s="212"/>
      <c r="DB117" s="212"/>
      <c r="DC117" s="212"/>
      <c r="DD117" s="212"/>
      <c r="DE117" s="212"/>
      <c r="DF117" s="212"/>
      <c r="DG117" s="212"/>
      <c r="DH117" s="212"/>
      <c r="DI117" s="212"/>
      <c r="DJ117" s="212"/>
      <c r="DK117" s="212"/>
      <c r="DL117" s="212"/>
      <c r="DM117" s="212"/>
      <c r="DN117" s="212"/>
      <c r="DO117" s="212"/>
      <c r="DP117" s="212"/>
      <c r="DQ117" s="212"/>
      <c r="DR117" s="212"/>
      <c r="DS117" s="212"/>
      <c r="DT117" s="212"/>
      <c r="DU117" s="212"/>
      <c r="DV117" s="212"/>
      <c r="DW117" s="212"/>
      <c r="DX117" s="212"/>
      <c r="DY117" s="212"/>
      <c r="DZ117" s="212"/>
      <c r="EA117" s="212"/>
      <c r="EB117" s="212"/>
      <c r="EC117" s="212"/>
      <c r="ED117" s="212"/>
      <c r="EE117" s="212"/>
      <c r="EF117" s="212"/>
      <c r="EG117" s="212"/>
      <c r="EH117" s="212"/>
      <c r="EI117" s="212"/>
      <c r="EJ117" s="212"/>
      <c r="EK117" s="212"/>
      <c r="EL117" s="212"/>
      <c r="EM117" s="212"/>
      <c r="EN117" s="212"/>
      <c r="EO117" s="212"/>
      <c r="EP117" s="212"/>
      <c r="EQ117" s="212"/>
      <c r="ER117" s="212"/>
      <c r="ES117" s="212"/>
      <c r="ET117" s="212"/>
      <c r="EU117" s="212"/>
      <c r="EV117" s="212"/>
      <c r="EW117" s="212"/>
      <c r="EX117" s="212"/>
      <c r="EY117" s="212"/>
      <c r="EZ117" s="212"/>
      <c r="FA117" s="212"/>
      <c r="FB117" s="212"/>
      <c r="FC117" s="212"/>
      <c r="FD117" s="212"/>
      <c r="FE117" s="212"/>
      <c r="FF117" s="212"/>
      <c r="FG117" s="212"/>
      <c r="FH117" s="212"/>
      <c r="FI117" s="212"/>
      <c r="FJ117" s="212"/>
      <c r="FK117" s="212"/>
      <c r="FL117" s="212"/>
      <c r="FM117" s="212"/>
      <c r="FN117" s="212"/>
      <c r="FO117" s="212"/>
      <c r="FP117" s="212"/>
      <c r="FQ117" s="212"/>
      <c r="FR117" s="212"/>
      <c r="FS117" s="212"/>
      <c r="FT117" s="212"/>
      <c r="FU117" s="212"/>
      <c r="FV117" s="212"/>
      <c r="FW117" s="212"/>
      <c r="FX117" s="212"/>
      <c r="FY117" s="212"/>
      <c r="FZ117" s="212"/>
      <c r="GA117" s="212"/>
      <c r="GB117" s="212"/>
      <c r="GC117" s="212"/>
      <c r="GD117" s="212"/>
      <c r="GE117" s="212"/>
      <c r="GF117" s="212"/>
      <c r="GG117" s="212"/>
      <c r="GH117" s="212"/>
      <c r="GI117" s="212"/>
      <c r="GJ117" s="212"/>
      <c r="GK117" s="212"/>
      <c r="GL117" s="212"/>
      <c r="GM117" s="212"/>
      <c r="GN117" s="212"/>
      <c r="GO117" s="212"/>
      <c r="GP117" s="212"/>
      <c r="GQ117" s="212"/>
      <c r="GR117" s="212"/>
      <c r="GS117" s="212"/>
      <c r="GT117" s="212"/>
      <c r="GU117" s="212"/>
      <c r="GV117" s="212"/>
      <c r="GW117" s="212"/>
      <c r="GX117" s="212"/>
      <c r="GY117" s="212"/>
      <c r="GZ117" s="212"/>
      <c r="HA117" s="212"/>
      <c r="HB117" s="212"/>
      <c r="HC117" s="212"/>
      <c r="HD117" s="212"/>
      <c r="HE117" s="212"/>
      <c r="HF117" s="212"/>
      <c r="HG117" s="212"/>
      <c r="HH117" s="212"/>
      <c r="HI117" s="212"/>
      <c r="HJ117" s="212"/>
      <c r="HK117" s="212"/>
      <c r="HL117" s="212"/>
      <c r="HM117" s="212"/>
      <c r="HN117" s="212"/>
      <c r="HO117" s="212"/>
      <c r="HP117" s="212"/>
      <c r="HQ117" s="212"/>
      <c r="HR117" s="212"/>
      <c r="HS117" s="212"/>
      <c r="HT117" s="212"/>
    </row>
    <row r="118" spans="1:228" s="6" customFormat="1" ht="19.899999999999999" customHeight="1">
      <c r="A118" s="529"/>
      <c r="B118" s="14"/>
      <c r="C118" s="14"/>
      <c r="D118" s="40" t="s">
        <v>104</v>
      </c>
      <c r="E118" s="15" t="s">
        <v>118</v>
      </c>
      <c r="F118" s="16"/>
      <c r="G118" s="16"/>
      <c r="H118" s="17"/>
      <c r="I118" s="19" t="s">
        <v>124</v>
      </c>
      <c r="J118" s="40" t="s">
        <v>106</v>
      </c>
      <c r="K118" s="18" t="s">
        <v>108</v>
      </c>
      <c r="L118" s="40" t="s">
        <v>111</v>
      </c>
      <c r="M118" s="29"/>
      <c r="N118" s="26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</row>
    <row r="119" spans="1:228" ht="19.899999999999999" customHeight="1">
      <c r="A119" s="530" t="s">
        <v>102</v>
      </c>
      <c r="B119" s="530" t="s">
        <v>20</v>
      </c>
      <c r="C119" s="530" t="s">
        <v>103</v>
      </c>
      <c r="D119" s="3" t="s">
        <v>105</v>
      </c>
      <c r="E119" s="19">
        <v>2559</v>
      </c>
      <c r="F119" s="19"/>
      <c r="G119" s="19">
        <v>2560</v>
      </c>
      <c r="H119" s="19">
        <v>2561</v>
      </c>
      <c r="I119" s="31" t="s">
        <v>125</v>
      </c>
      <c r="J119" s="3" t="s">
        <v>107</v>
      </c>
      <c r="K119" s="20" t="s">
        <v>109</v>
      </c>
      <c r="L119" s="3" t="s">
        <v>112</v>
      </c>
      <c r="M119" s="29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</row>
    <row r="120" spans="1:228" ht="19.899999999999999" customHeight="1">
      <c r="A120" s="531"/>
      <c r="B120" s="21"/>
      <c r="C120" s="21"/>
      <c r="D120" s="4"/>
      <c r="E120" s="22" t="s">
        <v>17</v>
      </c>
      <c r="F120" s="22"/>
      <c r="G120" s="22" t="s">
        <v>17</v>
      </c>
      <c r="H120" s="22" t="s">
        <v>17</v>
      </c>
      <c r="I120" s="188"/>
      <c r="J120" s="23"/>
      <c r="K120" s="23"/>
      <c r="L120" s="23"/>
      <c r="M120" s="2"/>
    </row>
    <row r="121" spans="1:228" ht="19.899999999999999" customHeight="1">
      <c r="A121" s="40">
        <v>6</v>
      </c>
      <c r="B121" s="166" t="s">
        <v>1240</v>
      </c>
      <c r="C121" s="12" t="s">
        <v>375</v>
      </c>
      <c r="D121" s="18" t="s">
        <v>185</v>
      </c>
      <c r="E121" s="383">
        <v>100000</v>
      </c>
      <c r="F121" s="383"/>
      <c r="G121" s="383"/>
      <c r="H121" s="246"/>
      <c r="J121" s="12" t="s">
        <v>376</v>
      </c>
      <c r="K121" s="64"/>
      <c r="L121" s="12" t="s">
        <v>352</v>
      </c>
      <c r="M121" s="67"/>
    </row>
    <row r="122" spans="1:228" s="51" customFormat="1" ht="19.899999999999999" customHeight="1">
      <c r="A122" s="3"/>
      <c r="B122" s="10" t="s">
        <v>1242</v>
      </c>
      <c r="C122" s="64" t="s">
        <v>377</v>
      </c>
      <c r="D122" s="10"/>
      <c r="E122" s="480" t="s">
        <v>149</v>
      </c>
      <c r="F122" s="251"/>
      <c r="G122" s="251"/>
      <c r="H122" s="119"/>
      <c r="J122" s="10" t="s">
        <v>378</v>
      </c>
      <c r="K122" s="64"/>
      <c r="L122" s="10"/>
      <c r="M122" s="67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</row>
    <row r="123" spans="1:228" s="51" customFormat="1" ht="19.899999999999999" customHeight="1">
      <c r="A123" s="3"/>
      <c r="B123" s="10" t="s">
        <v>1241</v>
      </c>
      <c r="C123" s="10" t="s">
        <v>379</v>
      </c>
      <c r="D123" s="10"/>
      <c r="E123" s="251"/>
      <c r="F123" s="251"/>
      <c r="G123" s="251"/>
      <c r="H123" s="119"/>
      <c r="J123" s="10"/>
      <c r="K123" s="64"/>
      <c r="L123" s="10"/>
      <c r="M123" s="67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</row>
    <row r="124" spans="1:228" s="51" customFormat="1" ht="19.899999999999999" customHeight="1">
      <c r="A124" s="63"/>
      <c r="B124" s="64"/>
      <c r="C124" s="64"/>
      <c r="D124" s="64"/>
      <c r="E124" s="281"/>
      <c r="F124" s="281"/>
      <c r="G124" s="281"/>
      <c r="H124" s="119"/>
      <c r="J124" s="64"/>
      <c r="K124" s="64"/>
      <c r="L124" s="64"/>
      <c r="M124" s="67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</row>
    <row r="125" spans="1:228" s="109" customFormat="1" ht="19.899999999999999" customHeight="1">
      <c r="A125" s="63"/>
      <c r="B125" s="64"/>
      <c r="C125" s="64"/>
      <c r="D125" s="64"/>
      <c r="E125" s="106"/>
      <c r="F125" s="106"/>
      <c r="G125" s="108"/>
      <c r="H125" s="108"/>
      <c r="I125" s="404"/>
      <c r="J125" s="64"/>
      <c r="K125" s="64"/>
      <c r="L125" s="64"/>
      <c r="M125" s="67"/>
      <c r="N125" s="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</row>
    <row r="126" spans="1:228" s="109" customFormat="1" ht="19.899999999999999" customHeight="1">
      <c r="A126" s="63"/>
      <c r="B126" s="64"/>
      <c r="C126" s="64"/>
      <c r="D126" s="64"/>
      <c r="E126" s="106"/>
      <c r="F126" s="106"/>
      <c r="G126" s="106"/>
      <c r="H126" s="106"/>
      <c r="I126" s="405"/>
      <c r="J126" s="64"/>
      <c r="K126" s="64"/>
      <c r="L126" s="64"/>
      <c r="M126" s="67"/>
      <c r="N126" s="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  <c r="HM126" s="51"/>
      <c r="HN126" s="51"/>
      <c r="HO126" s="51"/>
      <c r="HP126" s="51"/>
      <c r="HQ126" s="51"/>
      <c r="HR126" s="51"/>
      <c r="HS126" s="51"/>
      <c r="HT126" s="51"/>
    </row>
    <row r="127" spans="1:228" s="51" customFormat="1" ht="19.899999999999999" customHeight="1">
      <c r="A127" s="63"/>
      <c r="B127" s="64"/>
      <c r="C127" s="64"/>
      <c r="D127" s="64"/>
      <c r="E127" s="106"/>
      <c r="F127" s="106"/>
      <c r="G127" s="106"/>
      <c r="H127" s="106"/>
      <c r="I127" s="106"/>
      <c r="J127" s="64"/>
      <c r="K127" s="64"/>
      <c r="L127" s="64"/>
      <c r="M127" s="67"/>
      <c r="N127" s="1"/>
    </row>
    <row r="128" spans="1:228" s="51" customFormat="1" ht="19.899999999999999" customHeight="1">
      <c r="A128" s="63"/>
      <c r="B128" s="64"/>
      <c r="C128" s="64"/>
      <c r="D128" s="64"/>
      <c r="E128" s="106"/>
      <c r="F128" s="106"/>
      <c r="G128" s="106"/>
      <c r="H128" s="106"/>
      <c r="I128" s="106"/>
      <c r="J128" s="64"/>
      <c r="K128" s="64"/>
      <c r="L128" s="64"/>
      <c r="M128" s="67"/>
      <c r="N128" s="13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  <c r="EI128" s="109"/>
      <c r="EJ128" s="109"/>
      <c r="EK128" s="109"/>
      <c r="EL128" s="109"/>
      <c r="EM128" s="109"/>
      <c r="EN128" s="109"/>
      <c r="EO128" s="109"/>
      <c r="EP128" s="109"/>
      <c r="EQ128" s="109"/>
      <c r="ER128" s="109"/>
      <c r="ES128" s="109"/>
      <c r="ET128" s="109"/>
      <c r="EU128" s="109"/>
      <c r="EV128" s="109"/>
      <c r="EW128" s="109"/>
      <c r="EX128" s="109"/>
      <c r="EY128" s="109"/>
      <c r="EZ128" s="109"/>
      <c r="FA128" s="109"/>
      <c r="FB128" s="109"/>
      <c r="FC128" s="109"/>
      <c r="FD128" s="109"/>
      <c r="FE128" s="109"/>
      <c r="FF128" s="109"/>
      <c r="FG128" s="109"/>
      <c r="FH128" s="109"/>
      <c r="FI128" s="109"/>
      <c r="FJ128" s="109"/>
      <c r="FK128" s="109"/>
      <c r="FL128" s="109"/>
      <c r="FM128" s="109"/>
      <c r="FN128" s="109"/>
      <c r="FO128" s="109"/>
      <c r="FP128" s="109"/>
      <c r="FQ128" s="109"/>
      <c r="FR128" s="109"/>
      <c r="FS128" s="109"/>
      <c r="FT128" s="109"/>
      <c r="FU128" s="109"/>
      <c r="FV128" s="109"/>
      <c r="FW128" s="109"/>
      <c r="FX128" s="109"/>
      <c r="FY128" s="109"/>
      <c r="FZ128" s="109"/>
      <c r="GA128" s="109"/>
      <c r="GB128" s="109"/>
      <c r="GC128" s="109"/>
      <c r="GD128" s="109"/>
      <c r="GE128" s="109"/>
      <c r="GF128" s="109"/>
      <c r="GG128" s="109"/>
      <c r="GH128" s="109"/>
      <c r="GI128" s="109"/>
      <c r="GJ128" s="109"/>
      <c r="GK128" s="109"/>
      <c r="GL128" s="109"/>
      <c r="GM128" s="109"/>
      <c r="GN128" s="109"/>
      <c r="GO128" s="109"/>
      <c r="GP128" s="109"/>
      <c r="GQ128" s="109"/>
      <c r="GR128" s="109"/>
      <c r="GS128" s="109"/>
      <c r="GT128" s="109"/>
      <c r="GU128" s="109"/>
      <c r="GV128" s="109"/>
      <c r="GW128" s="109"/>
      <c r="GX128" s="109"/>
      <c r="GY128" s="109"/>
      <c r="GZ128" s="109"/>
      <c r="HA128" s="109"/>
      <c r="HB128" s="109"/>
      <c r="HC128" s="109"/>
      <c r="HD128" s="109"/>
      <c r="HE128" s="109"/>
      <c r="HF128" s="109"/>
      <c r="HG128" s="109"/>
      <c r="HH128" s="109"/>
      <c r="HI128" s="109"/>
      <c r="HJ128" s="109"/>
      <c r="HK128" s="109"/>
      <c r="HL128" s="109"/>
      <c r="HM128" s="109"/>
      <c r="HN128" s="109"/>
      <c r="HO128" s="109"/>
      <c r="HP128" s="109"/>
      <c r="HQ128" s="109"/>
      <c r="HR128" s="109"/>
      <c r="HS128" s="109"/>
      <c r="HT128" s="109"/>
    </row>
    <row r="129" spans="1:228" s="51" customFormat="1" ht="19.899999999999999" customHeight="1">
      <c r="A129" s="71"/>
      <c r="B129" s="72"/>
      <c r="C129" s="72"/>
      <c r="D129" s="72"/>
      <c r="E129" s="107"/>
      <c r="F129" s="107"/>
      <c r="G129" s="107"/>
      <c r="H129" s="107"/>
      <c r="I129" s="107"/>
      <c r="J129" s="72"/>
      <c r="K129" s="72"/>
      <c r="L129" s="72"/>
      <c r="M129" s="67"/>
      <c r="N129" s="13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  <c r="EI129" s="109"/>
      <c r="EJ129" s="109"/>
      <c r="EK129" s="109"/>
      <c r="EL129" s="109"/>
      <c r="EM129" s="109"/>
      <c r="EN129" s="109"/>
      <c r="EO129" s="109"/>
      <c r="EP129" s="109"/>
      <c r="EQ129" s="109"/>
      <c r="ER129" s="109"/>
      <c r="ES129" s="109"/>
      <c r="ET129" s="109"/>
      <c r="EU129" s="109"/>
      <c r="EV129" s="109"/>
      <c r="EW129" s="109"/>
      <c r="EX129" s="109"/>
      <c r="EY129" s="109"/>
      <c r="EZ129" s="109"/>
      <c r="FA129" s="109"/>
      <c r="FB129" s="109"/>
      <c r="FC129" s="109"/>
      <c r="FD129" s="109"/>
      <c r="FE129" s="109"/>
      <c r="FF129" s="109"/>
      <c r="FG129" s="109"/>
      <c r="FH129" s="109"/>
      <c r="FI129" s="109"/>
      <c r="FJ129" s="109"/>
      <c r="FK129" s="109"/>
      <c r="FL129" s="109"/>
      <c r="FM129" s="109"/>
      <c r="FN129" s="109"/>
      <c r="FO129" s="109"/>
      <c r="FP129" s="109"/>
      <c r="FQ129" s="109"/>
      <c r="FR129" s="109"/>
      <c r="FS129" s="109"/>
      <c r="FT129" s="109"/>
      <c r="FU129" s="109"/>
      <c r="FV129" s="109"/>
      <c r="FW129" s="109"/>
      <c r="FX129" s="109"/>
      <c r="FY129" s="109"/>
      <c r="FZ129" s="109"/>
      <c r="GA129" s="109"/>
      <c r="GB129" s="109"/>
      <c r="GC129" s="109"/>
      <c r="GD129" s="109"/>
      <c r="GE129" s="109"/>
      <c r="GF129" s="109"/>
      <c r="GG129" s="109"/>
      <c r="GH129" s="109"/>
      <c r="GI129" s="109"/>
      <c r="GJ129" s="109"/>
      <c r="GK129" s="109"/>
      <c r="GL129" s="109"/>
      <c r="GM129" s="109"/>
      <c r="GN129" s="109"/>
      <c r="GO129" s="109"/>
      <c r="GP129" s="109"/>
      <c r="GQ129" s="109"/>
      <c r="GR129" s="109"/>
      <c r="GS129" s="109"/>
      <c r="GT129" s="109"/>
      <c r="GU129" s="109"/>
      <c r="GV129" s="109"/>
      <c r="GW129" s="109"/>
      <c r="GX129" s="109"/>
      <c r="GY129" s="109"/>
      <c r="GZ129" s="109"/>
      <c r="HA129" s="109"/>
      <c r="HB129" s="109"/>
      <c r="HC129" s="109"/>
      <c r="HD129" s="109"/>
      <c r="HE129" s="109"/>
      <c r="HF129" s="109"/>
      <c r="HG129" s="109"/>
      <c r="HH129" s="109"/>
      <c r="HI129" s="109"/>
      <c r="HJ129" s="109"/>
      <c r="HK129" s="109"/>
      <c r="HL129" s="109"/>
      <c r="HM129" s="109"/>
      <c r="HN129" s="109"/>
      <c r="HO129" s="109"/>
      <c r="HP129" s="109"/>
      <c r="HQ129" s="109"/>
      <c r="HR129" s="109"/>
      <c r="HS129" s="109"/>
      <c r="HT129" s="109"/>
    </row>
    <row r="130" spans="1:228" ht="19.899999999999999" customHeight="1">
      <c r="A130" s="535" t="s">
        <v>127</v>
      </c>
      <c r="C130" s="528"/>
      <c r="D130" s="528"/>
      <c r="E130" s="528"/>
      <c r="F130" s="528"/>
      <c r="G130" s="528"/>
      <c r="H130" s="528"/>
      <c r="I130" s="528"/>
      <c r="J130" s="528"/>
      <c r="K130" s="528"/>
      <c r="L130" s="528"/>
      <c r="M130" s="535"/>
    </row>
    <row r="131" spans="1:228" ht="19.899999999999999" customHeight="1">
      <c r="A131" s="535" t="s">
        <v>128</v>
      </c>
      <c r="C131" s="535"/>
      <c r="D131" s="535"/>
      <c r="E131" s="535"/>
      <c r="F131" s="535"/>
      <c r="G131" s="535"/>
      <c r="H131" s="535"/>
      <c r="I131" s="535"/>
      <c r="J131" s="535"/>
      <c r="K131" s="535"/>
      <c r="L131" s="535"/>
      <c r="M131" s="535"/>
    </row>
    <row r="132" spans="1:228" ht="19.899999999999999" customHeight="1">
      <c r="A132" s="535" t="s">
        <v>135</v>
      </c>
      <c r="C132" s="535"/>
      <c r="D132" s="535"/>
      <c r="E132" s="535"/>
      <c r="F132" s="535"/>
      <c r="G132" s="535"/>
      <c r="H132" s="535"/>
      <c r="I132" s="535"/>
      <c r="J132" s="535"/>
      <c r="K132" s="535"/>
      <c r="L132" s="535"/>
      <c r="M132" s="535"/>
    </row>
    <row r="133" spans="1:228" s="33" customFormat="1" ht="19.899999999999999" customHeight="1">
      <c r="A133" s="43" t="s">
        <v>26</v>
      </c>
      <c r="C133" s="43"/>
      <c r="D133" s="43"/>
      <c r="E133" s="224"/>
      <c r="F133" s="224"/>
      <c r="G133" s="224"/>
      <c r="H133" s="224"/>
      <c r="I133" s="224"/>
      <c r="J133" s="43"/>
      <c r="K133" s="43"/>
      <c r="L133" s="43"/>
      <c r="M133" s="205">
        <v>37</v>
      </c>
      <c r="N133" s="206" t="e">
        <f>E137+E141+E146+E157+#REF!+#REF!+#REF!+#REF!+#REF!+#REF!+#REF!+#REF!+#REF!+#REF!+#REF!+#REF!+#REF!+E155+#REF!+#REF!+#REF!+#REF!+#REF!+#REF!+#REF!+#REF!+#REF!+#REF!+#REF!+#REF!+#REF!+#REF!+#REF!+#REF!+#REF!+#REF!+#REF!+#REF!+#REF!</f>
        <v>#REF!</v>
      </c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3"/>
      <c r="HA133" s="43"/>
      <c r="HB133" s="43"/>
      <c r="HC133" s="43"/>
      <c r="HD133" s="43"/>
      <c r="HE133" s="43"/>
      <c r="HF133" s="43"/>
      <c r="HG133" s="43"/>
      <c r="HH133" s="43"/>
      <c r="HI133" s="43"/>
      <c r="HJ133" s="43"/>
      <c r="HK133" s="43"/>
      <c r="HL133" s="43"/>
      <c r="HM133" s="43"/>
      <c r="HN133" s="43"/>
      <c r="HO133" s="43"/>
      <c r="HP133" s="43"/>
      <c r="HQ133" s="43"/>
      <c r="HR133" s="43"/>
      <c r="HS133" s="43"/>
      <c r="HT133" s="43"/>
    </row>
    <row r="134" spans="1:228" s="83" customFormat="1" ht="19.899999999999999" customHeight="1">
      <c r="A134" s="529"/>
      <c r="B134" s="14"/>
      <c r="C134" s="14"/>
      <c r="D134" s="40" t="s">
        <v>104</v>
      </c>
      <c r="E134" s="15" t="s">
        <v>118</v>
      </c>
      <c r="F134" s="16"/>
      <c r="G134" s="16"/>
      <c r="H134" s="17"/>
      <c r="I134" s="19" t="s">
        <v>124</v>
      </c>
      <c r="J134" s="40" t="s">
        <v>106</v>
      </c>
      <c r="K134" s="18" t="s">
        <v>108</v>
      </c>
      <c r="L134" s="40" t="s">
        <v>111</v>
      </c>
      <c r="M134" s="29"/>
      <c r="N134" s="6"/>
    </row>
    <row r="135" spans="1:228" s="83" customFormat="1" ht="19.899999999999999" customHeight="1">
      <c r="A135" s="530" t="s">
        <v>102</v>
      </c>
      <c r="B135" s="530" t="s">
        <v>20</v>
      </c>
      <c r="C135" s="530" t="s">
        <v>103</v>
      </c>
      <c r="D135" s="3" t="s">
        <v>105</v>
      </c>
      <c r="E135" s="19">
        <v>2559</v>
      </c>
      <c r="F135" s="19"/>
      <c r="G135" s="19">
        <v>2560</v>
      </c>
      <c r="H135" s="19">
        <v>2561</v>
      </c>
      <c r="I135" s="31" t="s">
        <v>125</v>
      </c>
      <c r="J135" s="3" t="s">
        <v>107</v>
      </c>
      <c r="K135" s="20" t="s">
        <v>109</v>
      </c>
      <c r="L135" s="3" t="s">
        <v>112</v>
      </c>
      <c r="M135" s="29"/>
      <c r="N135" s="6"/>
    </row>
    <row r="136" spans="1:228" s="83" customFormat="1" ht="19.899999999999999" customHeight="1">
      <c r="A136" s="531"/>
      <c r="B136" s="21"/>
      <c r="C136" s="21"/>
      <c r="D136" s="4"/>
      <c r="E136" s="22" t="s">
        <v>17</v>
      </c>
      <c r="F136" s="22"/>
      <c r="G136" s="22" t="s">
        <v>17</v>
      </c>
      <c r="H136" s="22" t="s">
        <v>17</v>
      </c>
      <c r="I136" s="188"/>
      <c r="J136" s="23"/>
      <c r="K136" s="23"/>
      <c r="L136" s="23"/>
      <c r="M136" s="2"/>
      <c r="N136" s="6"/>
    </row>
    <row r="137" spans="1:228" s="83" customFormat="1" ht="19.899999999999999" customHeight="1">
      <c r="A137" s="533">
        <v>1</v>
      </c>
      <c r="B137" s="335" t="s">
        <v>578</v>
      </c>
      <c r="C137" s="335" t="s">
        <v>579</v>
      </c>
      <c r="D137" s="323" t="s">
        <v>580</v>
      </c>
      <c r="E137" s="294" t="s">
        <v>581</v>
      </c>
      <c r="F137" s="334"/>
      <c r="G137" s="334"/>
      <c r="H137" s="66"/>
      <c r="I137" s="87"/>
      <c r="J137" s="297" t="s">
        <v>582</v>
      </c>
      <c r="K137" s="124"/>
      <c r="L137" s="351" t="s">
        <v>583</v>
      </c>
      <c r="M137" s="30"/>
      <c r="N137" s="6"/>
    </row>
    <row r="138" spans="1:228" ht="19.899999999999999" customHeight="1">
      <c r="A138" s="334"/>
      <c r="B138" s="335" t="s">
        <v>584</v>
      </c>
      <c r="C138" s="335" t="s">
        <v>585</v>
      </c>
      <c r="D138" s="323" t="s">
        <v>207</v>
      </c>
      <c r="E138" s="296" t="s">
        <v>149</v>
      </c>
      <c r="F138" s="334"/>
      <c r="G138" s="334"/>
      <c r="H138" s="84"/>
      <c r="I138" s="190"/>
      <c r="J138" s="297" t="s">
        <v>586</v>
      </c>
      <c r="K138" s="30"/>
      <c r="L138" s="295"/>
      <c r="M138" s="30"/>
      <c r="N138" s="6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3"/>
      <c r="DU138" s="83"/>
      <c r="DV138" s="83"/>
      <c r="DW138" s="83"/>
      <c r="DX138" s="83"/>
      <c r="DY138" s="83"/>
      <c r="DZ138" s="83"/>
      <c r="EA138" s="83"/>
      <c r="EB138" s="83"/>
      <c r="EC138" s="83"/>
      <c r="ED138" s="83"/>
      <c r="EE138" s="83"/>
      <c r="EF138" s="83"/>
      <c r="EG138" s="83"/>
      <c r="EH138" s="83"/>
      <c r="EI138" s="83"/>
      <c r="EJ138" s="83"/>
      <c r="EK138" s="83"/>
      <c r="EL138" s="83"/>
      <c r="EM138" s="83"/>
      <c r="EN138" s="83"/>
      <c r="EO138" s="83"/>
      <c r="EP138" s="83"/>
      <c r="EQ138" s="83"/>
      <c r="ER138" s="83"/>
      <c r="ES138" s="83"/>
      <c r="ET138" s="83"/>
      <c r="EU138" s="83"/>
      <c r="EV138" s="83"/>
      <c r="EW138" s="83"/>
      <c r="EX138" s="83"/>
      <c r="EY138" s="83"/>
      <c r="EZ138" s="83"/>
      <c r="FA138" s="83"/>
      <c r="FB138" s="83"/>
      <c r="FC138" s="83"/>
      <c r="FD138" s="83"/>
      <c r="FE138" s="83"/>
      <c r="FF138" s="83"/>
      <c r="FG138" s="83"/>
      <c r="FH138" s="83"/>
      <c r="FI138" s="83"/>
      <c r="FJ138" s="83"/>
      <c r="FK138" s="83"/>
      <c r="FL138" s="83"/>
      <c r="FM138" s="83"/>
      <c r="FN138" s="83"/>
      <c r="FO138" s="83"/>
      <c r="FP138" s="83"/>
      <c r="FQ138" s="83"/>
      <c r="FR138" s="83"/>
      <c r="FS138" s="83"/>
      <c r="FT138" s="83"/>
      <c r="FU138" s="83"/>
      <c r="FV138" s="83"/>
      <c r="FW138" s="83"/>
      <c r="FX138" s="83"/>
      <c r="FY138" s="83"/>
      <c r="FZ138" s="83"/>
      <c r="GA138" s="83"/>
      <c r="GB138" s="83"/>
      <c r="GC138" s="83"/>
      <c r="GD138" s="83"/>
      <c r="GE138" s="83"/>
      <c r="GF138" s="83"/>
      <c r="GG138" s="83"/>
      <c r="GH138" s="83"/>
      <c r="GI138" s="83"/>
      <c r="GJ138" s="83"/>
      <c r="GK138" s="83"/>
      <c r="GL138" s="83"/>
      <c r="GM138" s="83"/>
      <c r="GN138" s="83"/>
      <c r="GO138" s="83"/>
      <c r="GP138" s="83"/>
      <c r="GQ138" s="83"/>
      <c r="GR138" s="83"/>
      <c r="GS138" s="83"/>
      <c r="GT138" s="83"/>
      <c r="GU138" s="83"/>
      <c r="GV138" s="83"/>
      <c r="GW138" s="83"/>
      <c r="GX138" s="83"/>
      <c r="GY138" s="83"/>
      <c r="GZ138" s="83"/>
      <c r="HA138" s="83"/>
      <c r="HB138" s="83"/>
      <c r="HC138" s="83"/>
      <c r="HD138" s="83"/>
      <c r="HE138" s="83"/>
      <c r="HF138" s="83"/>
      <c r="HG138" s="83"/>
      <c r="HH138" s="83"/>
      <c r="HI138" s="83"/>
      <c r="HJ138" s="83"/>
      <c r="HK138" s="83"/>
      <c r="HL138" s="83"/>
      <c r="HM138" s="83"/>
      <c r="HN138" s="83"/>
      <c r="HO138" s="83"/>
      <c r="HP138" s="83"/>
      <c r="HQ138" s="83"/>
      <c r="HR138" s="83"/>
      <c r="HS138" s="83"/>
      <c r="HT138" s="83"/>
    </row>
    <row r="139" spans="1:228" ht="19.899999999999999" customHeight="1">
      <c r="A139" s="334"/>
      <c r="B139" s="335" t="s">
        <v>587</v>
      </c>
      <c r="C139" s="335" t="s">
        <v>588</v>
      </c>
      <c r="D139" s="323"/>
      <c r="E139" s="298"/>
      <c r="F139" s="334"/>
      <c r="G139" s="334"/>
      <c r="H139" s="84"/>
      <c r="I139" s="190"/>
      <c r="J139" s="297" t="s">
        <v>589</v>
      </c>
      <c r="K139" s="30"/>
      <c r="L139" s="295"/>
      <c r="M139" s="125"/>
      <c r="N139" s="6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83"/>
      <c r="DS139" s="83"/>
      <c r="DT139" s="83"/>
      <c r="DU139" s="83"/>
      <c r="DV139" s="83"/>
      <c r="DW139" s="83"/>
      <c r="DX139" s="83"/>
      <c r="DY139" s="83"/>
      <c r="DZ139" s="83"/>
      <c r="EA139" s="83"/>
      <c r="EB139" s="83"/>
      <c r="EC139" s="83"/>
      <c r="ED139" s="83"/>
      <c r="EE139" s="83"/>
      <c r="EF139" s="83"/>
      <c r="EG139" s="83"/>
      <c r="EH139" s="83"/>
      <c r="EI139" s="83"/>
      <c r="EJ139" s="83"/>
      <c r="EK139" s="83"/>
      <c r="EL139" s="83"/>
      <c r="EM139" s="83"/>
      <c r="EN139" s="83"/>
      <c r="EO139" s="83"/>
      <c r="EP139" s="83"/>
      <c r="EQ139" s="83"/>
      <c r="ER139" s="83"/>
      <c r="ES139" s="83"/>
      <c r="ET139" s="83"/>
      <c r="EU139" s="83"/>
      <c r="EV139" s="83"/>
      <c r="EW139" s="83"/>
      <c r="EX139" s="83"/>
      <c r="EY139" s="83"/>
      <c r="EZ139" s="83"/>
      <c r="FA139" s="83"/>
      <c r="FB139" s="83"/>
      <c r="FC139" s="83"/>
      <c r="FD139" s="83"/>
      <c r="FE139" s="83"/>
      <c r="FF139" s="83"/>
      <c r="FG139" s="83"/>
      <c r="FH139" s="83"/>
      <c r="FI139" s="83"/>
      <c r="FJ139" s="83"/>
      <c r="FK139" s="83"/>
      <c r="FL139" s="83"/>
      <c r="FM139" s="83"/>
      <c r="FN139" s="83"/>
      <c r="FO139" s="83"/>
      <c r="FP139" s="83"/>
      <c r="FQ139" s="83"/>
      <c r="FR139" s="83"/>
      <c r="FS139" s="83"/>
      <c r="FT139" s="83"/>
      <c r="FU139" s="83"/>
      <c r="FV139" s="83"/>
      <c r="FW139" s="83"/>
      <c r="FX139" s="83"/>
      <c r="FY139" s="83"/>
      <c r="FZ139" s="83"/>
      <c r="GA139" s="83"/>
      <c r="GB139" s="83"/>
      <c r="GC139" s="83"/>
      <c r="GD139" s="83"/>
      <c r="GE139" s="83"/>
      <c r="GF139" s="83"/>
      <c r="GG139" s="83"/>
      <c r="GH139" s="83"/>
      <c r="GI139" s="83"/>
      <c r="GJ139" s="83"/>
      <c r="GK139" s="83"/>
      <c r="GL139" s="83"/>
      <c r="GM139" s="83"/>
      <c r="GN139" s="83"/>
      <c r="GO139" s="83"/>
      <c r="GP139" s="83"/>
      <c r="GQ139" s="83"/>
      <c r="GR139" s="83"/>
      <c r="GS139" s="83"/>
      <c r="GT139" s="83"/>
      <c r="GU139" s="83"/>
      <c r="GV139" s="83"/>
      <c r="GW139" s="83"/>
      <c r="GX139" s="83"/>
      <c r="GY139" s="83"/>
      <c r="GZ139" s="83"/>
      <c r="HA139" s="83"/>
      <c r="HB139" s="83"/>
      <c r="HC139" s="83"/>
      <c r="HD139" s="83"/>
      <c r="HE139" s="83"/>
      <c r="HF139" s="83"/>
      <c r="HG139" s="83"/>
      <c r="HH139" s="83"/>
      <c r="HI139" s="83"/>
      <c r="HJ139" s="83"/>
      <c r="HK139" s="83"/>
      <c r="HL139" s="83"/>
      <c r="HM139" s="83"/>
      <c r="HN139" s="83"/>
      <c r="HO139" s="83"/>
      <c r="HP139" s="83"/>
      <c r="HQ139" s="83"/>
      <c r="HR139" s="83"/>
      <c r="HS139" s="83"/>
      <c r="HT139" s="83"/>
    </row>
    <row r="140" spans="1:228" ht="19.899999999999999" customHeight="1">
      <c r="A140" s="334"/>
      <c r="B140" s="335"/>
      <c r="C140" s="335" t="s">
        <v>590</v>
      </c>
      <c r="D140" s="323"/>
      <c r="E140" s="298"/>
      <c r="F140" s="334"/>
      <c r="G140" s="334"/>
      <c r="H140" s="84"/>
      <c r="I140" s="190"/>
      <c r="J140" s="297"/>
      <c r="K140" s="30"/>
      <c r="L140" s="295"/>
      <c r="M140" s="125"/>
      <c r="N140" s="6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3"/>
      <c r="DE140" s="83"/>
      <c r="DF140" s="83"/>
      <c r="DG140" s="83"/>
      <c r="DH140" s="83"/>
      <c r="DI140" s="83"/>
      <c r="DJ140" s="83"/>
      <c r="DK140" s="83"/>
      <c r="DL140" s="83"/>
      <c r="DM140" s="83"/>
      <c r="DN140" s="83"/>
      <c r="DO140" s="83"/>
      <c r="DP140" s="83"/>
      <c r="DQ140" s="83"/>
      <c r="DR140" s="83"/>
      <c r="DS140" s="83"/>
      <c r="DT140" s="83"/>
      <c r="DU140" s="83"/>
      <c r="DV140" s="83"/>
      <c r="DW140" s="83"/>
      <c r="DX140" s="83"/>
      <c r="DY140" s="83"/>
      <c r="DZ140" s="83"/>
      <c r="EA140" s="83"/>
      <c r="EB140" s="83"/>
      <c r="EC140" s="83"/>
      <c r="ED140" s="83"/>
      <c r="EE140" s="83"/>
      <c r="EF140" s="83"/>
      <c r="EG140" s="83"/>
      <c r="EH140" s="83"/>
      <c r="EI140" s="83"/>
      <c r="EJ140" s="83"/>
      <c r="EK140" s="83"/>
      <c r="EL140" s="83"/>
      <c r="EM140" s="83"/>
      <c r="EN140" s="83"/>
      <c r="EO140" s="83"/>
      <c r="EP140" s="83"/>
      <c r="EQ140" s="83"/>
      <c r="ER140" s="83"/>
      <c r="ES140" s="83"/>
      <c r="ET140" s="83"/>
      <c r="EU140" s="83"/>
      <c r="EV140" s="83"/>
      <c r="EW140" s="83"/>
      <c r="EX140" s="83"/>
      <c r="EY140" s="83"/>
      <c r="EZ140" s="83"/>
      <c r="FA140" s="83"/>
      <c r="FB140" s="83"/>
      <c r="FC140" s="83"/>
      <c r="FD140" s="83"/>
      <c r="FE140" s="83"/>
      <c r="FF140" s="83"/>
      <c r="FG140" s="83"/>
      <c r="FH140" s="83"/>
      <c r="FI140" s="83"/>
      <c r="FJ140" s="83"/>
      <c r="FK140" s="83"/>
      <c r="FL140" s="83"/>
      <c r="FM140" s="83"/>
      <c r="FN140" s="83"/>
      <c r="FO140" s="83"/>
      <c r="FP140" s="83"/>
      <c r="FQ140" s="83"/>
      <c r="FR140" s="83"/>
      <c r="FS140" s="83"/>
      <c r="FT140" s="83"/>
      <c r="FU140" s="83"/>
      <c r="FV140" s="83"/>
      <c r="FW140" s="83"/>
      <c r="FX140" s="83"/>
      <c r="FY140" s="83"/>
      <c r="FZ140" s="83"/>
      <c r="GA140" s="83"/>
      <c r="GB140" s="83"/>
      <c r="GC140" s="83"/>
      <c r="GD140" s="83"/>
      <c r="GE140" s="83"/>
      <c r="GF140" s="83"/>
      <c r="GG140" s="83"/>
      <c r="GH140" s="83"/>
      <c r="GI140" s="83"/>
      <c r="GJ140" s="83"/>
      <c r="GK140" s="83"/>
      <c r="GL140" s="83"/>
      <c r="GM140" s="83"/>
      <c r="GN140" s="83"/>
      <c r="GO140" s="83"/>
      <c r="GP140" s="83"/>
      <c r="GQ140" s="83"/>
      <c r="GR140" s="83"/>
      <c r="GS140" s="83"/>
      <c r="GT140" s="83"/>
      <c r="GU140" s="83"/>
      <c r="GV140" s="83"/>
      <c r="GW140" s="83"/>
      <c r="GX140" s="83"/>
      <c r="GY140" s="83"/>
      <c r="GZ140" s="83"/>
      <c r="HA140" s="83"/>
      <c r="HB140" s="83"/>
      <c r="HC140" s="83"/>
      <c r="HD140" s="83"/>
      <c r="HE140" s="83"/>
      <c r="HF140" s="83"/>
      <c r="HG140" s="83"/>
      <c r="HH140" s="83"/>
      <c r="HI140" s="83"/>
      <c r="HJ140" s="83"/>
      <c r="HK140" s="83"/>
      <c r="HL140" s="83"/>
      <c r="HM140" s="83"/>
      <c r="HN140" s="83"/>
      <c r="HO140" s="83"/>
      <c r="HP140" s="83"/>
      <c r="HQ140" s="83"/>
      <c r="HR140" s="83"/>
      <c r="HS140" s="83"/>
      <c r="HT140" s="83"/>
    </row>
    <row r="141" spans="1:228" ht="19.899999999999999" customHeight="1">
      <c r="A141" s="363"/>
      <c r="B141" s="364"/>
      <c r="C141" s="364"/>
      <c r="D141" s="299"/>
      <c r="E141" s="300"/>
      <c r="F141" s="363"/>
      <c r="G141" s="363"/>
      <c r="H141" s="182"/>
      <c r="I141" s="410"/>
      <c r="J141" s="301"/>
      <c r="K141" s="124"/>
      <c r="L141" s="365"/>
      <c r="M141" s="30"/>
      <c r="N141" s="6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H141" s="83"/>
      <c r="CI141" s="83"/>
      <c r="CJ141" s="83"/>
      <c r="CK141" s="83"/>
      <c r="CL141" s="83"/>
      <c r="CM141" s="83"/>
      <c r="CN141" s="83"/>
      <c r="CO141" s="83"/>
      <c r="CP141" s="83"/>
      <c r="CQ141" s="83"/>
      <c r="CR141" s="83"/>
      <c r="CS141" s="83"/>
      <c r="CT141" s="83"/>
      <c r="CU141" s="83"/>
      <c r="CV141" s="83"/>
      <c r="CW141" s="83"/>
      <c r="CX141" s="83"/>
      <c r="CY141" s="83"/>
      <c r="CZ141" s="83"/>
      <c r="DA141" s="83"/>
      <c r="DB141" s="83"/>
      <c r="DC141" s="83"/>
      <c r="DD141" s="83"/>
      <c r="DE141" s="83"/>
      <c r="DF141" s="83"/>
      <c r="DG141" s="83"/>
      <c r="DH141" s="83"/>
      <c r="DI141" s="83"/>
      <c r="DJ141" s="83"/>
      <c r="DK141" s="83"/>
      <c r="DL141" s="83"/>
      <c r="DM141" s="83"/>
      <c r="DN141" s="83"/>
      <c r="DO141" s="83"/>
      <c r="DP141" s="83"/>
      <c r="DQ141" s="83"/>
      <c r="DR141" s="83"/>
      <c r="DS141" s="83"/>
      <c r="DT141" s="83"/>
      <c r="DU141" s="83"/>
      <c r="DV141" s="83"/>
      <c r="DW141" s="83"/>
      <c r="DX141" s="83"/>
      <c r="DY141" s="83"/>
      <c r="DZ141" s="83"/>
      <c r="EA141" s="83"/>
      <c r="EB141" s="83"/>
      <c r="EC141" s="83"/>
      <c r="ED141" s="83"/>
      <c r="EE141" s="83"/>
      <c r="EF141" s="83"/>
      <c r="EG141" s="83"/>
      <c r="EH141" s="83"/>
      <c r="EI141" s="83"/>
      <c r="EJ141" s="83"/>
      <c r="EK141" s="83"/>
      <c r="EL141" s="83"/>
      <c r="EM141" s="83"/>
      <c r="EN141" s="83"/>
      <c r="EO141" s="83"/>
      <c r="EP141" s="83"/>
      <c r="EQ141" s="83"/>
      <c r="ER141" s="83"/>
      <c r="ES141" s="83"/>
      <c r="ET141" s="83"/>
      <c r="EU141" s="83"/>
      <c r="EV141" s="83"/>
      <c r="EW141" s="83"/>
      <c r="EX141" s="83"/>
      <c r="EY141" s="83"/>
      <c r="EZ141" s="83"/>
      <c r="FA141" s="83"/>
      <c r="FB141" s="83"/>
      <c r="FC141" s="83"/>
      <c r="FD141" s="83"/>
      <c r="FE141" s="83"/>
      <c r="FF141" s="83"/>
      <c r="FG141" s="83"/>
      <c r="FH141" s="83"/>
      <c r="FI141" s="83"/>
      <c r="FJ141" s="83"/>
      <c r="FK141" s="83"/>
      <c r="FL141" s="83"/>
      <c r="FM141" s="83"/>
      <c r="FN141" s="83"/>
      <c r="FO141" s="83"/>
      <c r="FP141" s="83"/>
      <c r="FQ141" s="83"/>
      <c r="FR141" s="83"/>
      <c r="FS141" s="83"/>
      <c r="FT141" s="83"/>
      <c r="FU141" s="83"/>
      <c r="FV141" s="83"/>
      <c r="FW141" s="83"/>
      <c r="FX141" s="83"/>
      <c r="FY141" s="83"/>
      <c r="FZ141" s="83"/>
      <c r="GA141" s="83"/>
      <c r="GB141" s="83"/>
      <c r="GC141" s="83"/>
      <c r="GD141" s="83"/>
      <c r="GE141" s="83"/>
      <c r="GF141" s="83"/>
      <c r="GG141" s="83"/>
      <c r="GH141" s="83"/>
      <c r="GI141" s="83"/>
      <c r="GJ141" s="83"/>
      <c r="GK141" s="83"/>
      <c r="GL141" s="83"/>
      <c r="GM141" s="83"/>
      <c r="GN141" s="83"/>
      <c r="GO141" s="83"/>
      <c r="GP141" s="83"/>
      <c r="GQ141" s="83"/>
      <c r="GR141" s="83"/>
      <c r="GS141" s="83"/>
      <c r="GT141" s="83"/>
      <c r="GU141" s="83"/>
      <c r="GV141" s="83"/>
      <c r="GW141" s="83"/>
      <c r="GX141" s="83"/>
      <c r="GY141" s="83"/>
      <c r="GZ141" s="83"/>
      <c r="HA141" s="83"/>
      <c r="HB141" s="83"/>
      <c r="HC141" s="83"/>
      <c r="HD141" s="83"/>
      <c r="HE141" s="83"/>
      <c r="HF141" s="83"/>
      <c r="HG141" s="83"/>
      <c r="HH141" s="83"/>
      <c r="HI141" s="83"/>
      <c r="HJ141" s="83"/>
      <c r="HK141" s="83"/>
      <c r="HL141" s="83"/>
      <c r="HM141" s="83"/>
      <c r="HN141" s="83"/>
      <c r="HO141" s="83"/>
      <c r="HP141" s="83"/>
      <c r="HQ141" s="83"/>
      <c r="HR141" s="83"/>
      <c r="HS141" s="83"/>
      <c r="HT141" s="83"/>
    </row>
    <row r="142" spans="1:228" ht="19.899999999999999" customHeight="1">
      <c r="A142" s="533">
        <v>2</v>
      </c>
      <c r="B142" s="335" t="s">
        <v>591</v>
      </c>
      <c r="C142" s="335" t="s">
        <v>592</v>
      </c>
      <c r="D142" s="323" t="s">
        <v>593</v>
      </c>
      <c r="E142" s="294" t="s">
        <v>581</v>
      </c>
      <c r="F142" s="334"/>
      <c r="G142" s="334"/>
      <c r="H142" s="84"/>
      <c r="I142" s="190"/>
      <c r="J142" s="297" t="s">
        <v>594</v>
      </c>
      <c r="K142" s="30"/>
      <c r="L142" s="351" t="s">
        <v>583</v>
      </c>
      <c r="M142" s="30"/>
    </row>
    <row r="143" spans="1:228" ht="19.899999999999999" customHeight="1">
      <c r="A143" s="334"/>
      <c r="B143" s="335" t="s">
        <v>595</v>
      </c>
      <c r="C143" s="335" t="s">
        <v>596</v>
      </c>
      <c r="D143" s="323" t="s">
        <v>207</v>
      </c>
      <c r="E143" s="296" t="s">
        <v>149</v>
      </c>
      <c r="F143" s="334"/>
      <c r="G143" s="334"/>
      <c r="H143" s="84"/>
      <c r="I143" s="190"/>
      <c r="J143" s="297" t="s">
        <v>597</v>
      </c>
      <c r="K143" s="30"/>
      <c r="L143" s="351"/>
      <c r="M143" s="30"/>
    </row>
    <row r="144" spans="1:228" ht="19.899999999999999" customHeight="1">
      <c r="A144" s="334"/>
      <c r="B144" s="335"/>
      <c r="C144" s="335" t="s">
        <v>598</v>
      </c>
      <c r="D144" s="323"/>
      <c r="E144" s="296"/>
      <c r="F144" s="334"/>
      <c r="G144" s="334"/>
      <c r="H144" s="84"/>
      <c r="I144" s="190"/>
      <c r="J144" s="297" t="s">
        <v>346</v>
      </c>
      <c r="K144" s="30"/>
      <c r="L144" s="351"/>
      <c r="M144" s="30"/>
    </row>
    <row r="145" spans="1:228" s="51" customFormat="1" ht="19.899999999999999" customHeight="1">
      <c r="A145" s="363"/>
      <c r="B145" s="364"/>
      <c r="C145" s="364"/>
      <c r="D145" s="299"/>
      <c r="E145" s="300"/>
      <c r="F145" s="363"/>
      <c r="G145" s="363"/>
      <c r="H145" s="121"/>
      <c r="I145" s="411"/>
      <c r="J145" s="412"/>
      <c r="K145" s="127"/>
      <c r="L145" s="356"/>
      <c r="M145" s="30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</row>
    <row r="146" spans="1:228" s="51" customFormat="1" ht="19.899999999999999" customHeight="1">
      <c r="A146" s="349">
        <v>6</v>
      </c>
      <c r="B146" s="350" t="s">
        <v>896</v>
      </c>
      <c r="C146" s="350" t="s">
        <v>899</v>
      </c>
      <c r="D146" s="343" t="s">
        <v>600</v>
      </c>
      <c r="E146" s="413" t="s">
        <v>613</v>
      </c>
      <c r="F146" s="349"/>
      <c r="G146" s="414"/>
      <c r="H146" s="119"/>
      <c r="I146" s="123"/>
      <c r="J146" s="415" t="s">
        <v>614</v>
      </c>
      <c r="K146" s="30"/>
      <c r="L146" s="351" t="s">
        <v>583</v>
      </c>
      <c r="M146" s="30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</row>
    <row r="147" spans="1:228" s="51" customFormat="1" ht="19.899999999999999" customHeight="1">
      <c r="A147" s="349"/>
      <c r="B147" s="350" t="s">
        <v>897</v>
      </c>
      <c r="C147" s="350" t="s">
        <v>900</v>
      </c>
      <c r="D147" s="343"/>
      <c r="E147" s="413" t="s">
        <v>149</v>
      </c>
      <c r="F147" s="349"/>
      <c r="G147" s="414"/>
      <c r="H147" s="119"/>
      <c r="I147" s="123"/>
      <c r="J147" s="415" t="s">
        <v>615</v>
      </c>
      <c r="K147" s="30"/>
      <c r="L147" s="351"/>
      <c r="M147" s="30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</row>
    <row r="148" spans="1:228" s="51" customFormat="1" ht="19.899999999999999" customHeight="1">
      <c r="A148" s="349"/>
      <c r="B148" s="350" t="s">
        <v>898</v>
      </c>
      <c r="C148" s="350" t="s">
        <v>901</v>
      </c>
      <c r="D148" s="343"/>
      <c r="E148" s="413"/>
      <c r="F148" s="349"/>
      <c r="G148" s="414"/>
      <c r="H148" s="119"/>
      <c r="I148" s="123"/>
      <c r="J148" s="415"/>
      <c r="K148" s="30"/>
      <c r="L148" s="351"/>
      <c r="M148" s="30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</row>
    <row r="149" spans="1:228" s="51" customFormat="1" ht="19.899999999999999" customHeight="1">
      <c r="A149" s="349"/>
      <c r="B149" s="350"/>
      <c r="C149" s="350"/>
      <c r="D149" s="343"/>
      <c r="E149" s="413"/>
      <c r="F149" s="349"/>
      <c r="G149" s="414"/>
      <c r="H149" s="119"/>
      <c r="I149" s="123"/>
      <c r="J149" s="415"/>
      <c r="K149" s="30"/>
      <c r="L149" s="351"/>
      <c r="M149" s="30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</row>
    <row r="150" spans="1:228" s="51" customFormat="1" ht="19.899999999999999" customHeight="1">
      <c r="A150" s="416"/>
      <c r="B150" s="382"/>
      <c r="C150" s="382"/>
      <c r="D150" s="417"/>
      <c r="E150" s="418"/>
      <c r="F150" s="416"/>
      <c r="G150" s="419"/>
      <c r="H150" s="121"/>
      <c r="I150" s="411"/>
      <c r="J150" s="420"/>
      <c r="K150" s="30"/>
      <c r="L150" s="356"/>
      <c r="M150" s="30"/>
      <c r="N150" s="1"/>
    </row>
    <row r="151" spans="1:228" s="51" customFormat="1" ht="19.899999999999999" customHeight="1">
      <c r="A151" s="344">
        <v>7</v>
      </c>
      <c r="B151" s="346" t="s">
        <v>902</v>
      </c>
      <c r="C151" s="346" t="s">
        <v>616</v>
      </c>
      <c r="D151" s="345" t="s">
        <v>600</v>
      </c>
      <c r="E151" s="421" t="s">
        <v>617</v>
      </c>
      <c r="F151" s="348"/>
      <c r="G151" s="348"/>
      <c r="H151" s="119"/>
      <c r="I151" s="123"/>
      <c r="J151" s="422" t="s">
        <v>618</v>
      </c>
      <c r="K151" s="30"/>
      <c r="L151" s="342" t="s">
        <v>583</v>
      </c>
      <c r="M151" s="30"/>
      <c r="N151" s="1"/>
    </row>
    <row r="152" spans="1:228" s="51" customFormat="1" ht="19.899999999999999" customHeight="1">
      <c r="A152" s="349"/>
      <c r="B152" s="350" t="s">
        <v>903</v>
      </c>
      <c r="C152" s="350" t="s">
        <v>619</v>
      </c>
      <c r="D152" s="343"/>
      <c r="E152" s="413" t="s">
        <v>149</v>
      </c>
      <c r="F152" s="352"/>
      <c r="G152" s="352"/>
      <c r="H152" s="119"/>
      <c r="I152" s="123"/>
      <c r="J152" s="429" t="s">
        <v>620</v>
      </c>
      <c r="K152" s="30"/>
      <c r="L152" s="351"/>
      <c r="M152" s="30"/>
      <c r="N152" s="1"/>
    </row>
    <row r="153" spans="1:228" s="51" customFormat="1" ht="19.899999999999999" customHeight="1">
      <c r="A153" s="349"/>
      <c r="B153" s="350"/>
      <c r="C153" s="350"/>
      <c r="D153" s="343"/>
      <c r="E153" s="413"/>
      <c r="F153" s="352"/>
      <c r="G153" s="352"/>
      <c r="H153" s="119"/>
      <c r="I153" s="123"/>
      <c r="J153" s="429"/>
      <c r="K153" s="30"/>
      <c r="L153" s="351"/>
      <c r="M153" s="30"/>
      <c r="N153" s="1"/>
    </row>
    <row r="154" spans="1:228" s="128" customFormat="1" ht="19.899999999999999" customHeight="1">
      <c r="A154" s="416"/>
      <c r="B154" s="382"/>
      <c r="C154" s="382"/>
      <c r="D154" s="417"/>
      <c r="E154" s="418"/>
      <c r="F154" s="423"/>
      <c r="G154" s="423"/>
      <c r="H154" s="437"/>
      <c r="I154" s="438"/>
      <c r="J154" s="424"/>
      <c r="K154" s="127"/>
      <c r="L154" s="356"/>
      <c r="M154" s="30"/>
      <c r="N154" s="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1"/>
      <c r="ES154" s="51"/>
      <c r="ET154" s="51"/>
      <c r="EU154" s="51"/>
      <c r="EV154" s="51"/>
      <c r="EW154" s="51"/>
      <c r="EX154" s="51"/>
      <c r="EY154" s="51"/>
      <c r="EZ154" s="51"/>
      <c r="FA154" s="51"/>
      <c r="FB154" s="51"/>
      <c r="FC154" s="51"/>
      <c r="FD154" s="51"/>
      <c r="FE154" s="51"/>
      <c r="FF154" s="51"/>
      <c r="FG154" s="51"/>
      <c r="FH154" s="51"/>
      <c r="FI154" s="51"/>
      <c r="FJ154" s="51"/>
      <c r="FK154" s="51"/>
      <c r="FL154" s="51"/>
      <c r="FM154" s="51"/>
      <c r="FN154" s="51"/>
      <c r="FO154" s="51"/>
      <c r="FP154" s="51"/>
      <c r="FQ154" s="51"/>
      <c r="FR154" s="51"/>
      <c r="FS154" s="51"/>
      <c r="FT154" s="51"/>
      <c r="FU154" s="51"/>
      <c r="FV154" s="51"/>
      <c r="FW154" s="51"/>
      <c r="FX154" s="51"/>
      <c r="FY154" s="51"/>
      <c r="FZ154" s="51"/>
      <c r="GA154" s="51"/>
      <c r="GB154" s="51"/>
      <c r="GC154" s="51"/>
      <c r="GD154" s="51"/>
      <c r="GE154" s="51"/>
      <c r="GF154" s="51"/>
      <c r="GG154" s="51"/>
      <c r="GH154" s="51"/>
      <c r="GI154" s="51"/>
      <c r="GJ154" s="51"/>
      <c r="GK154" s="51"/>
      <c r="GL154" s="51"/>
      <c r="GM154" s="51"/>
      <c r="GN154" s="51"/>
      <c r="GO154" s="51"/>
      <c r="GP154" s="51"/>
      <c r="GQ154" s="51"/>
      <c r="GR154" s="51"/>
      <c r="GS154" s="51"/>
      <c r="GT154" s="51"/>
      <c r="GU154" s="51"/>
      <c r="GV154" s="51"/>
      <c r="GW154" s="51"/>
      <c r="GX154" s="51"/>
      <c r="GY154" s="51"/>
      <c r="GZ154" s="51"/>
      <c r="HA154" s="51"/>
      <c r="HB154" s="51"/>
      <c r="HC154" s="51"/>
      <c r="HD154" s="51"/>
      <c r="HE154" s="51"/>
      <c r="HF154" s="51"/>
      <c r="HG154" s="51"/>
      <c r="HH154" s="51"/>
      <c r="HI154" s="51"/>
      <c r="HJ154" s="51"/>
      <c r="HK154" s="51"/>
      <c r="HL154" s="51"/>
      <c r="HM154" s="51"/>
      <c r="HN154" s="51"/>
      <c r="HO154" s="51"/>
      <c r="HP154" s="51"/>
      <c r="HQ154" s="51"/>
      <c r="HR154" s="51"/>
      <c r="HS154" s="51"/>
      <c r="HT154" s="51"/>
    </row>
    <row r="155" spans="1:228" s="128" customFormat="1" ht="19.899999999999999" customHeight="1">
      <c r="A155" s="344">
        <v>8</v>
      </c>
      <c r="B155" s="346" t="s">
        <v>904</v>
      </c>
      <c r="C155" s="346" t="s">
        <v>906</v>
      </c>
      <c r="D155" s="345" t="s">
        <v>621</v>
      </c>
      <c r="E155" s="421" t="s">
        <v>622</v>
      </c>
      <c r="F155" s="348"/>
      <c r="G155" s="348"/>
      <c r="H155" s="406"/>
      <c r="I155" s="409"/>
      <c r="J155" s="422" t="s">
        <v>623</v>
      </c>
      <c r="K155" s="129"/>
      <c r="L155" s="342" t="s">
        <v>583</v>
      </c>
      <c r="M155" s="30"/>
      <c r="N155" s="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  <c r="DR155" s="51"/>
      <c r="DS155" s="51"/>
      <c r="DT155" s="51"/>
      <c r="DU155" s="51"/>
      <c r="DV155" s="51"/>
      <c r="DW155" s="51"/>
      <c r="DX155" s="51"/>
      <c r="DY155" s="51"/>
      <c r="DZ155" s="51"/>
      <c r="EA155" s="51"/>
      <c r="EB155" s="51"/>
      <c r="EC155" s="51"/>
      <c r="ED155" s="51"/>
      <c r="EE155" s="51"/>
      <c r="EF155" s="51"/>
      <c r="EG155" s="51"/>
      <c r="EH155" s="51"/>
      <c r="EI155" s="51"/>
      <c r="EJ155" s="51"/>
      <c r="EK155" s="51"/>
      <c r="EL155" s="51"/>
      <c r="EM155" s="51"/>
      <c r="EN155" s="51"/>
      <c r="EO155" s="51"/>
      <c r="EP155" s="51"/>
      <c r="EQ155" s="51"/>
      <c r="ER155" s="51"/>
      <c r="ES155" s="51"/>
      <c r="ET155" s="51"/>
      <c r="EU155" s="51"/>
      <c r="EV155" s="51"/>
      <c r="EW155" s="51"/>
      <c r="EX155" s="51"/>
      <c r="EY155" s="51"/>
      <c r="EZ155" s="51"/>
      <c r="FA155" s="51"/>
      <c r="FB155" s="51"/>
      <c r="FC155" s="51"/>
      <c r="FD155" s="51"/>
      <c r="FE155" s="51"/>
      <c r="FF155" s="51"/>
      <c r="FG155" s="51"/>
      <c r="FH155" s="51"/>
      <c r="FI155" s="51"/>
      <c r="FJ155" s="51"/>
      <c r="FK155" s="51"/>
      <c r="FL155" s="51"/>
      <c r="FM155" s="51"/>
      <c r="FN155" s="51"/>
      <c r="FO155" s="51"/>
      <c r="FP155" s="51"/>
      <c r="FQ155" s="51"/>
      <c r="FR155" s="51"/>
      <c r="FS155" s="51"/>
      <c r="FT155" s="51"/>
      <c r="FU155" s="51"/>
      <c r="FV155" s="51"/>
      <c r="FW155" s="51"/>
      <c r="FX155" s="51"/>
      <c r="FY155" s="51"/>
      <c r="FZ155" s="51"/>
      <c r="GA155" s="51"/>
      <c r="GB155" s="51"/>
      <c r="GC155" s="51"/>
      <c r="GD155" s="51"/>
      <c r="GE155" s="51"/>
      <c r="GF155" s="51"/>
      <c r="GG155" s="51"/>
      <c r="GH155" s="51"/>
      <c r="GI155" s="51"/>
      <c r="GJ155" s="51"/>
      <c r="GK155" s="51"/>
      <c r="GL155" s="51"/>
      <c r="GM155" s="51"/>
      <c r="GN155" s="51"/>
      <c r="GO155" s="51"/>
      <c r="GP155" s="51"/>
      <c r="GQ155" s="51"/>
      <c r="GR155" s="51"/>
      <c r="GS155" s="51"/>
      <c r="GT155" s="51"/>
      <c r="GU155" s="51"/>
      <c r="GV155" s="51"/>
      <c r="GW155" s="51"/>
      <c r="GX155" s="51"/>
      <c r="GY155" s="51"/>
      <c r="GZ155" s="51"/>
      <c r="HA155" s="51"/>
      <c r="HB155" s="51"/>
      <c r="HC155" s="51"/>
      <c r="HD155" s="51"/>
      <c r="HE155" s="51"/>
      <c r="HF155" s="51"/>
      <c r="HG155" s="51"/>
      <c r="HH155" s="51"/>
      <c r="HI155" s="51"/>
      <c r="HJ155" s="51"/>
      <c r="HK155" s="51"/>
      <c r="HL155" s="51"/>
      <c r="HM155" s="51"/>
      <c r="HN155" s="51"/>
      <c r="HO155" s="51"/>
      <c r="HP155" s="51"/>
      <c r="HQ155" s="51"/>
      <c r="HR155" s="51"/>
      <c r="HS155" s="51"/>
      <c r="HT155" s="51"/>
    </row>
    <row r="156" spans="1:228" s="128" customFormat="1" ht="19.899999999999999" customHeight="1">
      <c r="A156" s="130"/>
      <c r="B156" s="131" t="s">
        <v>905</v>
      </c>
      <c r="C156" s="131" t="s">
        <v>907</v>
      </c>
      <c r="D156" s="131"/>
      <c r="E156" s="132"/>
      <c r="F156" s="132"/>
      <c r="G156" s="132"/>
      <c r="H156" s="407"/>
      <c r="I156" s="133"/>
      <c r="J156" s="136"/>
      <c r="K156" s="135"/>
      <c r="L156" s="131"/>
      <c r="M156" s="135"/>
      <c r="N156" s="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1"/>
      <c r="DV156" s="51"/>
      <c r="DW156" s="51"/>
      <c r="DX156" s="51"/>
      <c r="DY156" s="51"/>
      <c r="DZ156" s="51"/>
      <c r="EA156" s="51"/>
      <c r="EB156" s="51"/>
      <c r="EC156" s="51"/>
      <c r="ED156" s="51"/>
      <c r="EE156" s="51"/>
      <c r="EF156" s="51"/>
      <c r="EG156" s="51"/>
      <c r="EH156" s="51"/>
      <c r="EI156" s="51"/>
      <c r="EJ156" s="51"/>
      <c r="EK156" s="51"/>
      <c r="EL156" s="51"/>
      <c r="EM156" s="51"/>
      <c r="EN156" s="51"/>
      <c r="EO156" s="51"/>
      <c r="EP156" s="51"/>
      <c r="EQ156" s="51"/>
      <c r="ER156" s="51"/>
      <c r="ES156" s="51"/>
      <c r="ET156" s="51"/>
      <c r="EU156" s="51"/>
      <c r="EV156" s="51"/>
      <c r="EW156" s="51"/>
      <c r="EX156" s="51"/>
      <c r="EY156" s="51"/>
      <c r="EZ156" s="51"/>
      <c r="FA156" s="51"/>
      <c r="FB156" s="51"/>
      <c r="FC156" s="51"/>
      <c r="FD156" s="51"/>
      <c r="FE156" s="51"/>
      <c r="FF156" s="51"/>
      <c r="FG156" s="51"/>
      <c r="FH156" s="51"/>
      <c r="FI156" s="51"/>
      <c r="FJ156" s="51"/>
      <c r="FK156" s="51"/>
      <c r="FL156" s="51"/>
      <c r="FM156" s="51"/>
      <c r="FN156" s="51"/>
      <c r="FO156" s="51"/>
      <c r="FP156" s="51"/>
      <c r="FQ156" s="51"/>
      <c r="FR156" s="51"/>
      <c r="FS156" s="51"/>
      <c r="FT156" s="51"/>
      <c r="FU156" s="51"/>
      <c r="FV156" s="51"/>
      <c r="FW156" s="51"/>
      <c r="FX156" s="51"/>
      <c r="FY156" s="51"/>
      <c r="FZ156" s="51"/>
      <c r="GA156" s="51"/>
      <c r="GB156" s="51"/>
      <c r="GC156" s="51"/>
      <c r="GD156" s="51"/>
      <c r="GE156" s="51"/>
      <c r="GF156" s="51"/>
      <c r="GG156" s="51"/>
      <c r="GH156" s="51"/>
      <c r="GI156" s="51"/>
      <c r="GJ156" s="51"/>
      <c r="GK156" s="51"/>
      <c r="GL156" s="51"/>
      <c r="GM156" s="51"/>
      <c r="GN156" s="51"/>
      <c r="GO156" s="51"/>
      <c r="GP156" s="51"/>
      <c r="GQ156" s="51"/>
      <c r="GR156" s="51"/>
      <c r="GS156" s="51"/>
      <c r="GT156" s="51"/>
      <c r="GU156" s="51"/>
      <c r="GV156" s="51"/>
      <c r="GW156" s="51"/>
      <c r="GX156" s="51"/>
      <c r="GY156" s="51"/>
      <c r="GZ156" s="51"/>
      <c r="HA156" s="51"/>
      <c r="HB156" s="51"/>
      <c r="HC156" s="51"/>
      <c r="HD156" s="51"/>
      <c r="HE156" s="51"/>
      <c r="HF156" s="51"/>
      <c r="HG156" s="51"/>
      <c r="HH156" s="51"/>
      <c r="HI156" s="51"/>
      <c r="HJ156" s="51"/>
      <c r="HK156" s="51"/>
      <c r="HL156" s="51"/>
      <c r="HM156" s="51"/>
      <c r="HN156" s="51"/>
      <c r="HO156" s="51"/>
      <c r="HP156" s="51"/>
      <c r="HQ156" s="51"/>
      <c r="HR156" s="51"/>
      <c r="HS156" s="51"/>
      <c r="HT156" s="51"/>
    </row>
    <row r="157" spans="1:228" s="128" customFormat="1" ht="19.899999999999999" customHeight="1">
      <c r="A157" s="130"/>
      <c r="B157" s="131"/>
      <c r="C157" s="131" t="s">
        <v>908</v>
      </c>
      <c r="D157" s="131"/>
      <c r="E157" s="131"/>
      <c r="F157" s="131"/>
      <c r="G157" s="131"/>
      <c r="H157" s="408"/>
      <c r="I157" s="131"/>
      <c r="J157" s="136"/>
      <c r="K157" s="135"/>
      <c r="L157" s="131"/>
      <c r="M157" s="135"/>
      <c r="N157" s="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  <c r="DW157" s="51"/>
      <c r="DX157" s="51"/>
      <c r="DY157" s="51"/>
      <c r="DZ157" s="51"/>
      <c r="EA157" s="51"/>
      <c r="EB157" s="51"/>
      <c r="EC157" s="51"/>
      <c r="ED157" s="51"/>
      <c r="EE157" s="51"/>
      <c r="EF157" s="51"/>
      <c r="EG157" s="51"/>
      <c r="EH157" s="51"/>
      <c r="EI157" s="51"/>
      <c r="EJ157" s="51"/>
      <c r="EK157" s="51"/>
      <c r="EL157" s="51"/>
      <c r="EM157" s="51"/>
      <c r="EN157" s="51"/>
      <c r="EO157" s="51"/>
      <c r="EP157" s="51"/>
      <c r="EQ157" s="51"/>
      <c r="ER157" s="51"/>
      <c r="ES157" s="51"/>
      <c r="ET157" s="51"/>
      <c r="EU157" s="51"/>
      <c r="EV157" s="51"/>
      <c r="EW157" s="51"/>
      <c r="EX157" s="51"/>
      <c r="EY157" s="51"/>
      <c r="EZ157" s="51"/>
      <c r="FA157" s="51"/>
      <c r="FB157" s="51"/>
      <c r="FC157" s="51"/>
      <c r="FD157" s="51"/>
      <c r="FE157" s="51"/>
      <c r="FF157" s="51"/>
      <c r="FG157" s="51"/>
      <c r="FH157" s="51"/>
      <c r="FI157" s="51"/>
      <c r="FJ157" s="51"/>
      <c r="FK157" s="51"/>
      <c r="FL157" s="51"/>
      <c r="FM157" s="51"/>
      <c r="FN157" s="51"/>
      <c r="FO157" s="51"/>
      <c r="FP157" s="51"/>
      <c r="FQ157" s="51"/>
      <c r="FR157" s="51"/>
      <c r="FS157" s="51"/>
      <c r="FT157" s="51"/>
      <c r="FU157" s="51"/>
      <c r="FV157" s="51"/>
      <c r="FW157" s="51"/>
      <c r="FX157" s="51"/>
      <c r="FY157" s="51"/>
      <c r="FZ157" s="51"/>
      <c r="GA157" s="51"/>
      <c r="GB157" s="51"/>
      <c r="GC157" s="51"/>
      <c r="GD157" s="51"/>
      <c r="GE157" s="51"/>
      <c r="GF157" s="51"/>
      <c r="GG157" s="51"/>
      <c r="GH157" s="51"/>
      <c r="GI157" s="51"/>
      <c r="GJ157" s="51"/>
      <c r="GK157" s="51"/>
      <c r="GL157" s="51"/>
      <c r="GM157" s="51"/>
      <c r="GN157" s="51"/>
      <c r="GO157" s="51"/>
      <c r="GP157" s="51"/>
      <c r="GQ157" s="51"/>
      <c r="GR157" s="51"/>
      <c r="GS157" s="51"/>
      <c r="GT157" s="51"/>
      <c r="GU157" s="51"/>
      <c r="GV157" s="51"/>
      <c r="GW157" s="51"/>
      <c r="GX157" s="51"/>
      <c r="GY157" s="51"/>
      <c r="GZ157" s="51"/>
      <c r="HA157" s="51"/>
      <c r="HB157" s="51"/>
      <c r="HC157" s="51"/>
      <c r="HD157" s="51"/>
      <c r="HE157" s="51"/>
      <c r="HF157" s="51"/>
      <c r="HG157" s="51"/>
      <c r="HH157" s="51"/>
      <c r="HI157" s="51"/>
      <c r="HJ157" s="51"/>
      <c r="HK157" s="51"/>
      <c r="HL157" s="51"/>
      <c r="HM157" s="51"/>
      <c r="HN157" s="51"/>
      <c r="HO157" s="51"/>
      <c r="HP157" s="51"/>
      <c r="HQ157" s="51"/>
      <c r="HR157" s="51"/>
      <c r="HS157" s="51"/>
      <c r="HT157" s="51"/>
    </row>
    <row r="158" spans="1:228" s="128" customFormat="1" ht="19.899999999999999" customHeight="1">
      <c r="A158" s="432"/>
      <c r="B158" s="433"/>
      <c r="C158" s="433"/>
      <c r="D158" s="433"/>
      <c r="E158" s="433"/>
      <c r="F158" s="433"/>
      <c r="G158" s="433"/>
      <c r="H158" s="434"/>
      <c r="I158" s="433"/>
      <c r="J158" s="435"/>
      <c r="K158" s="436"/>
      <c r="L158" s="433"/>
      <c r="M158" s="135"/>
      <c r="N158" s="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/>
      <c r="DU158" s="51"/>
      <c r="DV158" s="51"/>
      <c r="DW158" s="51"/>
      <c r="DX158" s="51"/>
      <c r="DY158" s="51"/>
      <c r="DZ158" s="51"/>
      <c r="EA158" s="51"/>
      <c r="EB158" s="51"/>
      <c r="EC158" s="51"/>
      <c r="ED158" s="51"/>
      <c r="EE158" s="51"/>
      <c r="EF158" s="51"/>
      <c r="EG158" s="51"/>
      <c r="EH158" s="51"/>
      <c r="EI158" s="51"/>
      <c r="EJ158" s="51"/>
      <c r="EK158" s="51"/>
      <c r="EL158" s="51"/>
      <c r="EM158" s="51"/>
      <c r="EN158" s="51"/>
      <c r="EO158" s="51"/>
      <c r="EP158" s="51"/>
      <c r="EQ158" s="51"/>
      <c r="ER158" s="51"/>
      <c r="ES158" s="51"/>
      <c r="ET158" s="51"/>
      <c r="EU158" s="51"/>
      <c r="EV158" s="51"/>
      <c r="EW158" s="51"/>
      <c r="EX158" s="51"/>
      <c r="EY158" s="51"/>
      <c r="EZ158" s="51"/>
      <c r="FA158" s="51"/>
      <c r="FB158" s="51"/>
      <c r="FC158" s="51"/>
      <c r="FD158" s="51"/>
      <c r="FE158" s="51"/>
      <c r="FF158" s="51"/>
      <c r="FG158" s="51"/>
      <c r="FH158" s="51"/>
      <c r="FI158" s="51"/>
      <c r="FJ158" s="51"/>
      <c r="FK158" s="51"/>
      <c r="FL158" s="51"/>
      <c r="FM158" s="51"/>
      <c r="FN158" s="51"/>
      <c r="FO158" s="51"/>
      <c r="FP158" s="51"/>
      <c r="FQ158" s="51"/>
      <c r="FR158" s="51"/>
      <c r="FS158" s="51"/>
      <c r="FT158" s="51"/>
      <c r="FU158" s="51"/>
      <c r="FV158" s="51"/>
      <c r="FW158" s="51"/>
      <c r="FX158" s="51"/>
      <c r="FY158" s="51"/>
      <c r="FZ158" s="51"/>
      <c r="GA158" s="51"/>
      <c r="GB158" s="51"/>
      <c r="GC158" s="51"/>
      <c r="GD158" s="51"/>
      <c r="GE158" s="51"/>
      <c r="GF158" s="51"/>
      <c r="GG158" s="51"/>
      <c r="GH158" s="51"/>
      <c r="GI158" s="51"/>
      <c r="GJ158" s="51"/>
      <c r="GK158" s="51"/>
      <c r="GL158" s="51"/>
      <c r="GM158" s="51"/>
      <c r="GN158" s="51"/>
      <c r="GO158" s="51"/>
      <c r="GP158" s="51"/>
      <c r="GQ158" s="51"/>
      <c r="GR158" s="51"/>
      <c r="GS158" s="51"/>
      <c r="GT158" s="51"/>
      <c r="GU158" s="51"/>
      <c r="GV158" s="51"/>
      <c r="GW158" s="51"/>
      <c r="GX158" s="51"/>
      <c r="GY158" s="51"/>
      <c r="GZ158" s="51"/>
      <c r="HA158" s="51"/>
      <c r="HB158" s="51"/>
      <c r="HC158" s="51"/>
      <c r="HD158" s="51"/>
      <c r="HE158" s="51"/>
      <c r="HF158" s="51"/>
      <c r="HG158" s="51"/>
      <c r="HH158" s="51"/>
      <c r="HI158" s="51"/>
      <c r="HJ158" s="51"/>
      <c r="HK158" s="51"/>
      <c r="HL158" s="51"/>
      <c r="HM158" s="51"/>
      <c r="HN158" s="51"/>
      <c r="HO158" s="51"/>
      <c r="HP158" s="51"/>
      <c r="HQ158" s="51"/>
      <c r="HR158" s="51"/>
      <c r="HS158" s="51"/>
      <c r="HT158" s="51"/>
    </row>
    <row r="159" spans="1:228" s="128" customFormat="1" ht="19.899999999999999" customHeight="1">
      <c r="A159" s="310">
        <v>9</v>
      </c>
      <c r="B159" s="350" t="s">
        <v>909</v>
      </c>
      <c r="C159" s="425" t="s">
        <v>912</v>
      </c>
      <c r="D159" s="425" t="s">
        <v>624</v>
      </c>
      <c r="E159" s="430">
        <v>50000</v>
      </c>
      <c r="F159" s="431"/>
      <c r="G159" s="431"/>
      <c r="H159" s="406"/>
      <c r="I159" s="409"/>
      <c r="J159" s="427" t="s">
        <v>625</v>
      </c>
      <c r="K159" s="135"/>
      <c r="L159" s="351" t="s">
        <v>583</v>
      </c>
      <c r="M159" s="135"/>
      <c r="N159" s="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ER159" s="51"/>
      <c r="ES159" s="51"/>
      <c r="ET159" s="51"/>
      <c r="EU159" s="51"/>
      <c r="EV159" s="51"/>
      <c r="EW159" s="51"/>
      <c r="EX159" s="51"/>
      <c r="EY159" s="51"/>
      <c r="EZ159" s="51"/>
      <c r="FA159" s="51"/>
      <c r="FB159" s="51"/>
      <c r="FC159" s="51"/>
      <c r="FD159" s="51"/>
      <c r="FE159" s="51"/>
      <c r="FF159" s="51"/>
      <c r="FG159" s="51"/>
      <c r="FH159" s="51"/>
      <c r="FI159" s="51"/>
      <c r="FJ159" s="51"/>
      <c r="FK159" s="51"/>
      <c r="FL159" s="51"/>
      <c r="FM159" s="51"/>
      <c r="FN159" s="51"/>
      <c r="FO159" s="51"/>
      <c r="FP159" s="51"/>
      <c r="FQ159" s="51"/>
      <c r="FR159" s="51"/>
      <c r="FS159" s="51"/>
      <c r="FT159" s="51"/>
      <c r="FU159" s="51"/>
      <c r="FV159" s="51"/>
      <c r="FW159" s="51"/>
      <c r="FX159" s="51"/>
      <c r="FY159" s="51"/>
      <c r="FZ159" s="51"/>
      <c r="GA159" s="51"/>
      <c r="GB159" s="51"/>
      <c r="GC159" s="51"/>
      <c r="GD159" s="51"/>
      <c r="GE159" s="51"/>
      <c r="GF159" s="51"/>
      <c r="GG159" s="51"/>
      <c r="GH159" s="51"/>
      <c r="GI159" s="51"/>
      <c r="GJ159" s="51"/>
      <c r="GK159" s="51"/>
      <c r="GL159" s="51"/>
      <c r="GM159" s="51"/>
      <c r="GN159" s="51"/>
      <c r="GO159" s="51"/>
      <c r="GP159" s="51"/>
      <c r="GQ159" s="51"/>
      <c r="GR159" s="51"/>
      <c r="GS159" s="51"/>
      <c r="GT159" s="51"/>
      <c r="GU159" s="51"/>
      <c r="GV159" s="51"/>
      <c r="GW159" s="51"/>
      <c r="GX159" s="51"/>
      <c r="GY159" s="51"/>
      <c r="GZ159" s="51"/>
      <c r="HA159" s="51"/>
      <c r="HB159" s="51"/>
      <c r="HC159" s="51"/>
      <c r="HD159" s="51"/>
      <c r="HE159" s="51"/>
      <c r="HF159" s="51"/>
      <c r="HG159" s="51"/>
      <c r="HH159" s="51"/>
      <c r="HI159" s="51"/>
      <c r="HJ159" s="51"/>
      <c r="HK159" s="51"/>
      <c r="HL159" s="51"/>
      <c r="HM159" s="51"/>
      <c r="HN159" s="51"/>
      <c r="HO159" s="51"/>
      <c r="HP159" s="51"/>
      <c r="HQ159" s="51"/>
      <c r="HR159" s="51"/>
      <c r="HS159" s="51"/>
      <c r="HT159" s="51"/>
    </row>
    <row r="160" spans="1:228" s="128" customFormat="1" ht="19.899999999999999" customHeight="1">
      <c r="A160" s="310"/>
      <c r="B160" s="350" t="s">
        <v>910</v>
      </c>
      <c r="C160" s="425" t="s">
        <v>913</v>
      </c>
      <c r="D160" s="425" t="s">
        <v>447</v>
      </c>
      <c r="E160" s="442" t="s">
        <v>149</v>
      </c>
      <c r="F160" s="311"/>
      <c r="G160" s="311"/>
      <c r="H160" s="406"/>
      <c r="I160" s="409"/>
      <c r="J160" s="427" t="s">
        <v>626</v>
      </c>
      <c r="K160" s="135"/>
      <c r="L160" s="311"/>
      <c r="M160" s="135"/>
      <c r="N160" s="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51"/>
      <c r="FL160" s="51"/>
      <c r="FM160" s="51"/>
      <c r="FN160" s="51"/>
      <c r="FO160" s="51"/>
      <c r="FP160" s="51"/>
      <c r="FQ160" s="51"/>
      <c r="FR160" s="51"/>
      <c r="FS160" s="51"/>
      <c r="FT160" s="51"/>
      <c r="FU160" s="51"/>
      <c r="FV160" s="51"/>
      <c r="FW160" s="51"/>
      <c r="FX160" s="51"/>
      <c r="FY160" s="51"/>
      <c r="FZ160" s="51"/>
      <c r="GA160" s="51"/>
      <c r="GB160" s="51"/>
      <c r="GC160" s="51"/>
      <c r="GD160" s="51"/>
      <c r="GE160" s="51"/>
      <c r="GF160" s="51"/>
      <c r="GG160" s="51"/>
      <c r="GH160" s="51"/>
      <c r="GI160" s="51"/>
      <c r="GJ160" s="51"/>
      <c r="GK160" s="51"/>
      <c r="GL160" s="51"/>
      <c r="GM160" s="51"/>
      <c r="GN160" s="51"/>
      <c r="GO160" s="51"/>
      <c r="GP160" s="51"/>
      <c r="GQ160" s="51"/>
      <c r="GR160" s="51"/>
      <c r="GS160" s="51"/>
      <c r="GT160" s="51"/>
      <c r="GU160" s="51"/>
      <c r="GV160" s="51"/>
      <c r="GW160" s="51"/>
      <c r="GX160" s="51"/>
      <c r="GY160" s="51"/>
      <c r="GZ160" s="51"/>
      <c r="HA160" s="51"/>
      <c r="HB160" s="51"/>
      <c r="HC160" s="51"/>
      <c r="HD160" s="51"/>
      <c r="HE160" s="51"/>
      <c r="HF160" s="51"/>
      <c r="HG160" s="51"/>
      <c r="HH160" s="51"/>
      <c r="HI160" s="51"/>
      <c r="HJ160" s="51"/>
      <c r="HK160" s="51"/>
      <c r="HL160" s="51"/>
      <c r="HM160" s="51"/>
      <c r="HN160" s="51"/>
      <c r="HO160" s="51"/>
      <c r="HP160" s="51"/>
      <c r="HQ160" s="51"/>
      <c r="HR160" s="51"/>
      <c r="HS160" s="51"/>
      <c r="HT160" s="51"/>
    </row>
    <row r="161" spans="1:228" s="128" customFormat="1" ht="19.899999999999999" customHeight="1">
      <c r="A161" s="310"/>
      <c r="B161" s="350" t="s">
        <v>911</v>
      </c>
      <c r="C161" s="425" t="s">
        <v>914</v>
      </c>
      <c r="D161" s="425"/>
      <c r="E161" s="442"/>
      <c r="F161" s="311"/>
      <c r="G161" s="311"/>
      <c r="H161" s="406"/>
      <c r="I161" s="409"/>
      <c r="J161" s="427" t="s">
        <v>627</v>
      </c>
      <c r="K161" s="135"/>
      <c r="L161" s="311"/>
      <c r="M161" s="135"/>
      <c r="N161" s="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  <c r="DT161" s="51"/>
      <c r="DU161" s="51"/>
      <c r="DV161" s="51"/>
      <c r="DW161" s="51"/>
      <c r="DX161" s="51"/>
      <c r="DY161" s="51"/>
      <c r="DZ161" s="51"/>
      <c r="EA161" s="51"/>
      <c r="EB161" s="51"/>
      <c r="EC161" s="51"/>
      <c r="ED161" s="51"/>
      <c r="EE161" s="51"/>
      <c r="EF161" s="51"/>
      <c r="EG161" s="51"/>
      <c r="EH161" s="51"/>
      <c r="EI161" s="51"/>
      <c r="EJ161" s="51"/>
      <c r="EK161" s="51"/>
      <c r="EL161" s="51"/>
      <c r="EM161" s="51"/>
      <c r="EN161" s="51"/>
      <c r="EO161" s="51"/>
      <c r="EP161" s="51"/>
      <c r="EQ161" s="51"/>
      <c r="ER161" s="51"/>
      <c r="ES161" s="51"/>
      <c r="ET161" s="51"/>
      <c r="EU161" s="51"/>
      <c r="EV161" s="51"/>
      <c r="EW161" s="51"/>
      <c r="EX161" s="51"/>
      <c r="EY161" s="51"/>
      <c r="EZ161" s="51"/>
      <c r="FA161" s="51"/>
      <c r="FB161" s="51"/>
      <c r="FC161" s="51"/>
      <c r="FD161" s="51"/>
      <c r="FE161" s="51"/>
      <c r="FF161" s="51"/>
      <c r="FG161" s="51"/>
      <c r="FH161" s="51"/>
      <c r="FI161" s="51"/>
      <c r="FJ161" s="51"/>
      <c r="FK161" s="51"/>
      <c r="FL161" s="51"/>
      <c r="FM161" s="51"/>
      <c r="FN161" s="51"/>
      <c r="FO161" s="51"/>
      <c r="FP161" s="51"/>
      <c r="FQ161" s="51"/>
      <c r="FR161" s="51"/>
      <c r="FS161" s="51"/>
      <c r="FT161" s="51"/>
      <c r="FU161" s="51"/>
      <c r="FV161" s="51"/>
      <c r="FW161" s="51"/>
      <c r="FX161" s="51"/>
      <c r="FY161" s="51"/>
      <c r="FZ161" s="51"/>
      <c r="GA161" s="51"/>
      <c r="GB161" s="51"/>
      <c r="GC161" s="51"/>
      <c r="GD161" s="51"/>
      <c r="GE161" s="51"/>
      <c r="GF161" s="51"/>
      <c r="GG161" s="51"/>
      <c r="GH161" s="51"/>
      <c r="GI161" s="51"/>
      <c r="GJ161" s="51"/>
      <c r="GK161" s="51"/>
      <c r="GL161" s="51"/>
      <c r="GM161" s="51"/>
      <c r="GN161" s="51"/>
      <c r="GO161" s="51"/>
      <c r="GP161" s="51"/>
      <c r="GQ161" s="51"/>
      <c r="GR161" s="51"/>
      <c r="GS161" s="51"/>
      <c r="GT161" s="51"/>
      <c r="GU161" s="51"/>
      <c r="GV161" s="51"/>
      <c r="GW161" s="51"/>
      <c r="GX161" s="51"/>
      <c r="GY161" s="51"/>
      <c r="GZ161" s="51"/>
      <c r="HA161" s="51"/>
      <c r="HB161" s="51"/>
      <c r="HC161" s="51"/>
      <c r="HD161" s="51"/>
      <c r="HE161" s="51"/>
      <c r="HF161" s="51"/>
      <c r="HG161" s="51"/>
      <c r="HH161" s="51"/>
      <c r="HI161" s="51"/>
      <c r="HJ161" s="51"/>
      <c r="HK161" s="51"/>
      <c r="HL161" s="51"/>
      <c r="HM161" s="51"/>
      <c r="HN161" s="51"/>
      <c r="HO161" s="51"/>
      <c r="HP161" s="51"/>
      <c r="HQ161" s="51"/>
      <c r="HR161" s="51"/>
      <c r="HS161" s="51"/>
      <c r="HT161" s="51"/>
    </row>
    <row r="162" spans="1:228" s="128" customFormat="1" ht="19.899999999999999" customHeight="1">
      <c r="A162" s="310"/>
      <c r="B162" s="425"/>
      <c r="C162" s="425"/>
      <c r="D162" s="425"/>
      <c r="E162" s="442"/>
      <c r="F162" s="425"/>
      <c r="G162" s="425"/>
      <c r="H162" s="437"/>
      <c r="I162" s="438"/>
      <c r="J162" s="427"/>
      <c r="K162" s="135"/>
      <c r="L162" s="311"/>
      <c r="M162" s="135"/>
      <c r="N162" s="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  <c r="DO162" s="51"/>
      <c r="DP162" s="51"/>
      <c r="DQ162" s="51"/>
      <c r="DR162" s="51"/>
      <c r="DS162" s="51"/>
      <c r="DT162" s="51"/>
      <c r="DU162" s="51"/>
      <c r="DV162" s="51"/>
      <c r="DW162" s="51"/>
      <c r="DX162" s="51"/>
      <c r="DY162" s="51"/>
      <c r="DZ162" s="51"/>
      <c r="EA162" s="51"/>
      <c r="EB162" s="51"/>
      <c r="EC162" s="51"/>
      <c r="ED162" s="51"/>
      <c r="EE162" s="51"/>
      <c r="EF162" s="51"/>
      <c r="EG162" s="51"/>
      <c r="EH162" s="51"/>
      <c r="EI162" s="51"/>
      <c r="EJ162" s="51"/>
      <c r="EK162" s="51"/>
      <c r="EL162" s="51"/>
      <c r="EM162" s="51"/>
      <c r="EN162" s="51"/>
      <c r="EO162" s="51"/>
      <c r="EP162" s="51"/>
      <c r="EQ162" s="51"/>
      <c r="ER162" s="51"/>
      <c r="ES162" s="51"/>
      <c r="ET162" s="51"/>
      <c r="EU162" s="51"/>
      <c r="EV162" s="51"/>
      <c r="EW162" s="51"/>
      <c r="EX162" s="51"/>
      <c r="EY162" s="51"/>
      <c r="EZ162" s="51"/>
      <c r="FA162" s="51"/>
      <c r="FB162" s="51"/>
      <c r="FC162" s="51"/>
      <c r="FD162" s="51"/>
      <c r="FE162" s="51"/>
      <c r="FF162" s="51"/>
      <c r="FG162" s="51"/>
      <c r="FH162" s="51"/>
      <c r="FI162" s="51"/>
      <c r="FJ162" s="51"/>
      <c r="FK162" s="51"/>
      <c r="FL162" s="51"/>
      <c r="FM162" s="51"/>
      <c r="FN162" s="51"/>
      <c r="FO162" s="51"/>
      <c r="FP162" s="51"/>
      <c r="FQ162" s="51"/>
      <c r="FR162" s="51"/>
      <c r="FS162" s="51"/>
      <c r="FT162" s="51"/>
      <c r="FU162" s="51"/>
      <c r="FV162" s="51"/>
      <c r="FW162" s="51"/>
      <c r="FX162" s="51"/>
      <c r="FY162" s="51"/>
      <c r="FZ162" s="51"/>
      <c r="GA162" s="51"/>
      <c r="GB162" s="51"/>
      <c r="GC162" s="51"/>
      <c r="GD162" s="51"/>
      <c r="GE162" s="51"/>
      <c r="GF162" s="51"/>
      <c r="GG162" s="51"/>
      <c r="GH162" s="51"/>
      <c r="GI162" s="51"/>
      <c r="GJ162" s="51"/>
      <c r="GK162" s="51"/>
      <c r="GL162" s="51"/>
      <c r="GM162" s="51"/>
      <c r="GN162" s="51"/>
      <c r="GO162" s="51"/>
      <c r="GP162" s="51"/>
      <c r="GQ162" s="51"/>
      <c r="GR162" s="51"/>
      <c r="GS162" s="51"/>
      <c r="GT162" s="51"/>
      <c r="GU162" s="51"/>
      <c r="GV162" s="51"/>
      <c r="GW162" s="51"/>
      <c r="GX162" s="51"/>
      <c r="GY162" s="51"/>
      <c r="GZ162" s="51"/>
      <c r="HA162" s="51"/>
      <c r="HB162" s="51"/>
      <c r="HC162" s="51"/>
      <c r="HD162" s="51"/>
      <c r="HE162" s="51"/>
      <c r="HF162" s="51"/>
      <c r="HG162" s="51"/>
      <c r="HH162" s="51"/>
      <c r="HI162" s="51"/>
      <c r="HJ162" s="51"/>
      <c r="HK162" s="51"/>
      <c r="HL162" s="51"/>
      <c r="HM162" s="51"/>
      <c r="HN162" s="51"/>
      <c r="HO162" s="51"/>
      <c r="HP162" s="51"/>
      <c r="HQ162" s="51"/>
      <c r="HR162" s="51"/>
      <c r="HS162" s="51"/>
      <c r="HT162" s="51"/>
    </row>
    <row r="163" spans="1:228" s="128" customFormat="1" ht="19.899999999999999" customHeight="1">
      <c r="A163" s="344">
        <v>10</v>
      </c>
      <c r="B163" s="346" t="s">
        <v>628</v>
      </c>
      <c r="C163" s="346" t="s">
        <v>629</v>
      </c>
      <c r="D163" s="345" t="s">
        <v>630</v>
      </c>
      <c r="E163" s="421" t="s">
        <v>631</v>
      </c>
      <c r="F163" s="348"/>
      <c r="G163" s="348"/>
      <c r="H163" s="406"/>
      <c r="I163" s="409"/>
      <c r="J163" s="422" t="s">
        <v>632</v>
      </c>
      <c r="K163" s="135"/>
      <c r="L163" s="342" t="s">
        <v>583</v>
      </c>
      <c r="M163" s="135"/>
      <c r="N163" s="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  <c r="DO163" s="51"/>
      <c r="DP163" s="51"/>
      <c r="DQ163" s="51"/>
      <c r="DR163" s="51"/>
      <c r="DS163" s="51"/>
      <c r="DT163" s="51"/>
      <c r="DU163" s="51"/>
      <c r="DV163" s="51"/>
      <c r="DW163" s="51"/>
      <c r="DX163" s="51"/>
      <c r="DY163" s="51"/>
      <c r="DZ163" s="51"/>
      <c r="EA163" s="51"/>
      <c r="EB163" s="51"/>
      <c r="EC163" s="51"/>
      <c r="ED163" s="51"/>
      <c r="EE163" s="51"/>
      <c r="EF163" s="51"/>
      <c r="EG163" s="51"/>
      <c r="EH163" s="51"/>
      <c r="EI163" s="51"/>
      <c r="EJ163" s="51"/>
      <c r="EK163" s="51"/>
      <c r="EL163" s="51"/>
      <c r="EM163" s="51"/>
      <c r="EN163" s="51"/>
      <c r="EO163" s="51"/>
      <c r="EP163" s="51"/>
      <c r="EQ163" s="51"/>
      <c r="ER163" s="51"/>
      <c r="ES163" s="51"/>
      <c r="ET163" s="51"/>
      <c r="EU163" s="51"/>
      <c r="EV163" s="51"/>
      <c r="EW163" s="51"/>
      <c r="EX163" s="51"/>
      <c r="EY163" s="51"/>
      <c r="EZ163" s="51"/>
      <c r="FA163" s="51"/>
      <c r="FB163" s="51"/>
      <c r="FC163" s="51"/>
      <c r="FD163" s="51"/>
      <c r="FE163" s="51"/>
      <c r="FF163" s="51"/>
      <c r="FG163" s="51"/>
      <c r="FH163" s="51"/>
      <c r="FI163" s="51"/>
      <c r="FJ163" s="51"/>
      <c r="FK163" s="51"/>
      <c r="FL163" s="51"/>
      <c r="FM163" s="51"/>
      <c r="FN163" s="51"/>
      <c r="FO163" s="51"/>
      <c r="FP163" s="51"/>
      <c r="FQ163" s="51"/>
      <c r="FR163" s="51"/>
      <c r="FS163" s="51"/>
      <c r="FT163" s="51"/>
      <c r="FU163" s="51"/>
      <c r="FV163" s="51"/>
      <c r="FW163" s="51"/>
      <c r="FX163" s="51"/>
      <c r="FY163" s="51"/>
      <c r="FZ163" s="51"/>
      <c r="GA163" s="51"/>
      <c r="GB163" s="51"/>
      <c r="GC163" s="51"/>
      <c r="GD163" s="51"/>
      <c r="GE163" s="51"/>
      <c r="GF163" s="51"/>
      <c r="GG163" s="51"/>
      <c r="GH163" s="51"/>
      <c r="GI163" s="51"/>
      <c r="GJ163" s="51"/>
      <c r="GK163" s="51"/>
      <c r="GL163" s="51"/>
      <c r="GM163" s="51"/>
      <c r="GN163" s="51"/>
      <c r="GO163" s="51"/>
      <c r="GP163" s="51"/>
      <c r="GQ163" s="51"/>
      <c r="GR163" s="51"/>
      <c r="GS163" s="51"/>
      <c r="GT163" s="51"/>
      <c r="GU163" s="51"/>
      <c r="GV163" s="51"/>
      <c r="GW163" s="51"/>
      <c r="GX163" s="51"/>
      <c r="GY163" s="51"/>
      <c r="GZ163" s="51"/>
      <c r="HA163" s="51"/>
      <c r="HB163" s="51"/>
      <c r="HC163" s="51"/>
      <c r="HD163" s="51"/>
      <c r="HE163" s="51"/>
      <c r="HF163" s="51"/>
      <c r="HG163" s="51"/>
      <c r="HH163" s="51"/>
      <c r="HI163" s="51"/>
      <c r="HJ163" s="51"/>
      <c r="HK163" s="51"/>
      <c r="HL163" s="51"/>
      <c r="HM163" s="51"/>
      <c r="HN163" s="51"/>
      <c r="HO163" s="51"/>
      <c r="HP163" s="51"/>
      <c r="HQ163" s="51"/>
      <c r="HR163" s="51"/>
      <c r="HS163" s="51"/>
      <c r="HT163" s="51"/>
    </row>
    <row r="164" spans="1:228" s="128" customFormat="1" ht="19.899999999999999" customHeight="1">
      <c r="A164" s="349"/>
      <c r="B164" s="350" t="s">
        <v>633</v>
      </c>
      <c r="C164" s="350" t="s">
        <v>634</v>
      </c>
      <c r="D164" s="343"/>
      <c r="E164" s="413" t="s">
        <v>149</v>
      </c>
      <c r="F164" s="352"/>
      <c r="G164" s="352"/>
      <c r="H164" s="406"/>
      <c r="I164" s="409"/>
      <c r="J164" s="415" t="s">
        <v>635</v>
      </c>
      <c r="K164" s="135"/>
      <c r="L164" s="351"/>
      <c r="M164" s="135"/>
      <c r="N164" s="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  <c r="DL164" s="51"/>
      <c r="DM164" s="51"/>
      <c r="DN164" s="51"/>
      <c r="DO164" s="51"/>
      <c r="DP164" s="51"/>
      <c r="DQ164" s="51"/>
      <c r="DR164" s="51"/>
      <c r="DS164" s="51"/>
      <c r="DT164" s="51"/>
      <c r="DU164" s="51"/>
      <c r="DV164" s="51"/>
      <c r="DW164" s="51"/>
      <c r="DX164" s="51"/>
      <c r="DY164" s="51"/>
      <c r="DZ164" s="51"/>
      <c r="EA164" s="51"/>
      <c r="EB164" s="51"/>
      <c r="EC164" s="51"/>
      <c r="ED164" s="51"/>
      <c r="EE164" s="51"/>
      <c r="EF164" s="51"/>
      <c r="EG164" s="51"/>
      <c r="EH164" s="51"/>
      <c r="EI164" s="51"/>
      <c r="EJ164" s="51"/>
      <c r="EK164" s="51"/>
      <c r="EL164" s="51"/>
      <c r="EM164" s="51"/>
      <c r="EN164" s="51"/>
      <c r="EO164" s="51"/>
      <c r="EP164" s="51"/>
      <c r="EQ164" s="51"/>
      <c r="ER164" s="51"/>
      <c r="ES164" s="51"/>
      <c r="ET164" s="51"/>
      <c r="EU164" s="51"/>
      <c r="EV164" s="51"/>
      <c r="EW164" s="51"/>
      <c r="EX164" s="51"/>
      <c r="EY164" s="51"/>
      <c r="EZ164" s="51"/>
      <c r="FA164" s="51"/>
      <c r="FB164" s="51"/>
      <c r="FC164" s="51"/>
      <c r="FD164" s="51"/>
      <c r="FE164" s="51"/>
      <c r="FF164" s="51"/>
      <c r="FG164" s="51"/>
      <c r="FH164" s="51"/>
      <c r="FI164" s="51"/>
      <c r="FJ164" s="51"/>
      <c r="FK164" s="51"/>
      <c r="FL164" s="51"/>
      <c r="FM164" s="51"/>
      <c r="FN164" s="51"/>
      <c r="FO164" s="51"/>
      <c r="FP164" s="51"/>
      <c r="FQ164" s="51"/>
      <c r="FR164" s="51"/>
      <c r="FS164" s="51"/>
      <c r="FT164" s="51"/>
      <c r="FU164" s="51"/>
      <c r="FV164" s="51"/>
      <c r="FW164" s="51"/>
      <c r="FX164" s="51"/>
      <c r="FY164" s="51"/>
      <c r="FZ164" s="51"/>
      <c r="GA164" s="51"/>
      <c r="GB164" s="51"/>
      <c r="GC164" s="51"/>
      <c r="GD164" s="51"/>
      <c r="GE164" s="51"/>
      <c r="GF164" s="51"/>
      <c r="GG164" s="51"/>
      <c r="GH164" s="51"/>
      <c r="GI164" s="51"/>
      <c r="GJ164" s="51"/>
      <c r="GK164" s="51"/>
      <c r="GL164" s="51"/>
      <c r="GM164" s="51"/>
      <c r="GN164" s="51"/>
      <c r="GO164" s="51"/>
      <c r="GP164" s="51"/>
      <c r="GQ164" s="51"/>
      <c r="GR164" s="51"/>
      <c r="GS164" s="51"/>
      <c r="GT164" s="51"/>
      <c r="GU164" s="51"/>
      <c r="GV164" s="51"/>
      <c r="GW164" s="51"/>
      <c r="GX164" s="51"/>
      <c r="GY164" s="51"/>
      <c r="GZ164" s="51"/>
      <c r="HA164" s="51"/>
      <c r="HB164" s="51"/>
      <c r="HC164" s="51"/>
      <c r="HD164" s="51"/>
      <c r="HE164" s="51"/>
      <c r="HF164" s="51"/>
      <c r="HG164" s="51"/>
      <c r="HH164" s="51"/>
      <c r="HI164" s="51"/>
      <c r="HJ164" s="51"/>
      <c r="HK164" s="51"/>
      <c r="HL164" s="51"/>
      <c r="HM164" s="51"/>
      <c r="HN164" s="51"/>
      <c r="HO164" s="51"/>
      <c r="HP164" s="51"/>
      <c r="HQ164" s="51"/>
      <c r="HR164" s="51"/>
      <c r="HS164" s="51"/>
      <c r="HT164" s="51"/>
    </row>
    <row r="165" spans="1:228" s="128" customFormat="1" ht="19.899999999999999" customHeight="1">
      <c r="A165" s="349"/>
      <c r="B165" s="350" t="s">
        <v>636</v>
      </c>
      <c r="C165" s="350" t="s">
        <v>637</v>
      </c>
      <c r="D165" s="343"/>
      <c r="E165" s="413"/>
      <c r="F165" s="352"/>
      <c r="G165" s="352"/>
      <c r="H165" s="406"/>
      <c r="I165" s="409"/>
      <c r="J165" s="415" t="s">
        <v>638</v>
      </c>
      <c r="K165" s="135"/>
      <c r="L165" s="351"/>
      <c r="M165" s="135"/>
      <c r="N165" s="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  <c r="DO165" s="51"/>
      <c r="DP165" s="51"/>
      <c r="DQ165" s="51"/>
      <c r="DR165" s="51"/>
      <c r="DS165" s="51"/>
      <c r="DT165" s="51"/>
      <c r="DU165" s="51"/>
      <c r="DV165" s="51"/>
      <c r="DW165" s="51"/>
      <c r="DX165" s="51"/>
      <c r="DY165" s="51"/>
      <c r="DZ165" s="51"/>
      <c r="EA165" s="51"/>
      <c r="EB165" s="51"/>
      <c r="EC165" s="51"/>
      <c r="ED165" s="51"/>
      <c r="EE165" s="51"/>
      <c r="EF165" s="51"/>
      <c r="EG165" s="51"/>
      <c r="EH165" s="51"/>
      <c r="EI165" s="51"/>
      <c r="EJ165" s="51"/>
      <c r="EK165" s="51"/>
      <c r="EL165" s="51"/>
      <c r="EM165" s="51"/>
      <c r="EN165" s="51"/>
      <c r="EO165" s="51"/>
      <c r="EP165" s="51"/>
      <c r="EQ165" s="51"/>
      <c r="ER165" s="51"/>
      <c r="ES165" s="51"/>
      <c r="ET165" s="51"/>
      <c r="EU165" s="51"/>
      <c r="EV165" s="51"/>
      <c r="EW165" s="51"/>
      <c r="EX165" s="51"/>
      <c r="EY165" s="51"/>
      <c r="EZ165" s="51"/>
      <c r="FA165" s="51"/>
      <c r="FB165" s="51"/>
      <c r="FC165" s="51"/>
      <c r="FD165" s="51"/>
      <c r="FE165" s="51"/>
      <c r="FF165" s="51"/>
      <c r="FG165" s="51"/>
      <c r="FH165" s="51"/>
      <c r="FI165" s="51"/>
      <c r="FJ165" s="51"/>
      <c r="FK165" s="51"/>
      <c r="FL165" s="51"/>
      <c r="FM165" s="51"/>
      <c r="FN165" s="51"/>
      <c r="FO165" s="51"/>
      <c r="FP165" s="51"/>
      <c r="FQ165" s="51"/>
      <c r="FR165" s="51"/>
      <c r="FS165" s="51"/>
      <c r="FT165" s="51"/>
      <c r="FU165" s="51"/>
      <c r="FV165" s="51"/>
      <c r="FW165" s="51"/>
      <c r="FX165" s="51"/>
      <c r="FY165" s="51"/>
      <c r="FZ165" s="51"/>
      <c r="GA165" s="51"/>
      <c r="GB165" s="51"/>
      <c r="GC165" s="51"/>
      <c r="GD165" s="51"/>
      <c r="GE165" s="51"/>
      <c r="GF165" s="51"/>
      <c r="GG165" s="51"/>
      <c r="GH165" s="51"/>
      <c r="GI165" s="51"/>
      <c r="GJ165" s="51"/>
      <c r="GK165" s="51"/>
      <c r="GL165" s="51"/>
      <c r="GM165" s="51"/>
      <c r="GN165" s="51"/>
      <c r="GO165" s="51"/>
      <c r="GP165" s="51"/>
      <c r="GQ165" s="51"/>
      <c r="GR165" s="51"/>
      <c r="GS165" s="51"/>
      <c r="GT165" s="51"/>
      <c r="GU165" s="51"/>
      <c r="GV165" s="51"/>
      <c r="GW165" s="51"/>
      <c r="GX165" s="51"/>
      <c r="GY165" s="51"/>
      <c r="GZ165" s="51"/>
      <c r="HA165" s="51"/>
      <c r="HB165" s="51"/>
      <c r="HC165" s="51"/>
      <c r="HD165" s="51"/>
      <c r="HE165" s="51"/>
      <c r="HF165" s="51"/>
      <c r="HG165" s="51"/>
      <c r="HH165" s="51"/>
      <c r="HI165" s="51"/>
      <c r="HJ165" s="51"/>
      <c r="HK165" s="51"/>
      <c r="HL165" s="51"/>
      <c r="HM165" s="51"/>
      <c r="HN165" s="51"/>
      <c r="HO165" s="51"/>
      <c r="HP165" s="51"/>
      <c r="HQ165" s="51"/>
      <c r="HR165" s="51"/>
      <c r="HS165" s="51"/>
      <c r="HT165" s="51"/>
    </row>
    <row r="166" spans="1:228" s="128" customFormat="1" ht="19.899999999999999" customHeight="1">
      <c r="A166" s="349"/>
      <c r="B166" s="350"/>
      <c r="C166" s="350"/>
      <c r="D166" s="343"/>
      <c r="E166" s="413"/>
      <c r="F166" s="352"/>
      <c r="G166" s="352"/>
      <c r="H166" s="406"/>
      <c r="I166" s="409"/>
      <c r="J166" s="415" t="s">
        <v>639</v>
      </c>
      <c r="K166" s="135"/>
      <c r="L166" s="351"/>
      <c r="M166" s="135"/>
      <c r="N166" s="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  <c r="DL166" s="51"/>
      <c r="DM166" s="51"/>
      <c r="DN166" s="51"/>
      <c r="DO166" s="51"/>
      <c r="DP166" s="51"/>
      <c r="DQ166" s="51"/>
      <c r="DR166" s="51"/>
      <c r="DS166" s="51"/>
      <c r="DT166" s="51"/>
      <c r="DU166" s="51"/>
      <c r="DV166" s="51"/>
      <c r="DW166" s="51"/>
      <c r="DX166" s="51"/>
      <c r="DY166" s="51"/>
      <c r="DZ166" s="51"/>
      <c r="EA166" s="51"/>
      <c r="EB166" s="51"/>
      <c r="EC166" s="51"/>
      <c r="ED166" s="51"/>
      <c r="EE166" s="51"/>
      <c r="EF166" s="51"/>
      <c r="EG166" s="51"/>
      <c r="EH166" s="51"/>
      <c r="EI166" s="51"/>
      <c r="EJ166" s="51"/>
      <c r="EK166" s="51"/>
      <c r="EL166" s="51"/>
      <c r="EM166" s="51"/>
      <c r="EN166" s="51"/>
      <c r="EO166" s="51"/>
      <c r="EP166" s="51"/>
      <c r="EQ166" s="51"/>
      <c r="ER166" s="51"/>
      <c r="ES166" s="51"/>
      <c r="ET166" s="51"/>
      <c r="EU166" s="51"/>
      <c r="EV166" s="51"/>
      <c r="EW166" s="51"/>
      <c r="EX166" s="51"/>
      <c r="EY166" s="51"/>
      <c r="EZ166" s="51"/>
      <c r="FA166" s="51"/>
      <c r="FB166" s="51"/>
      <c r="FC166" s="51"/>
      <c r="FD166" s="51"/>
      <c r="FE166" s="51"/>
      <c r="FF166" s="51"/>
      <c r="FG166" s="51"/>
      <c r="FH166" s="51"/>
      <c r="FI166" s="51"/>
      <c r="FJ166" s="51"/>
      <c r="FK166" s="51"/>
      <c r="FL166" s="51"/>
      <c r="FM166" s="51"/>
      <c r="FN166" s="51"/>
      <c r="FO166" s="51"/>
      <c r="FP166" s="51"/>
      <c r="FQ166" s="51"/>
      <c r="FR166" s="51"/>
      <c r="FS166" s="51"/>
      <c r="FT166" s="51"/>
      <c r="FU166" s="51"/>
      <c r="FV166" s="51"/>
      <c r="FW166" s="51"/>
      <c r="FX166" s="51"/>
      <c r="FY166" s="51"/>
      <c r="FZ166" s="51"/>
      <c r="GA166" s="51"/>
      <c r="GB166" s="51"/>
      <c r="GC166" s="51"/>
      <c r="GD166" s="51"/>
      <c r="GE166" s="51"/>
      <c r="GF166" s="51"/>
      <c r="GG166" s="51"/>
      <c r="GH166" s="51"/>
      <c r="GI166" s="51"/>
      <c r="GJ166" s="51"/>
      <c r="GK166" s="51"/>
      <c r="GL166" s="51"/>
      <c r="GM166" s="51"/>
      <c r="GN166" s="51"/>
      <c r="GO166" s="51"/>
      <c r="GP166" s="51"/>
      <c r="GQ166" s="51"/>
      <c r="GR166" s="51"/>
      <c r="GS166" s="51"/>
      <c r="GT166" s="51"/>
      <c r="GU166" s="51"/>
      <c r="GV166" s="51"/>
      <c r="GW166" s="51"/>
      <c r="GX166" s="51"/>
      <c r="GY166" s="51"/>
      <c r="GZ166" s="51"/>
      <c r="HA166" s="51"/>
      <c r="HB166" s="51"/>
      <c r="HC166" s="51"/>
      <c r="HD166" s="51"/>
      <c r="HE166" s="51"/>
      <c r="HF166" s="51"/>
      <c r="HG166" s="51"/>
      <c r="HH166" s="51"/>
      <c r="HI166" s="51"/>
      <c r="HJ166" s="51"/>
      <c r="HK166" s="51"/>
      <c r="HL166" s="51"/>
      <c r="HM166" s="51"/>
      <c r="HN166" s="51"/>
      <c r="HO166" s="51"/>
      <c r="HP166" s="51"/>
      <c r="HQ166" s="51"/>
      <c r="HR166" s="51"/>
      <c r="HS166" s="51"/>
      <c r="HT166" s="51"/>
    </row>
    <row r="167" spans="1:228" s="128" customFormat="1" ht="19.899999999999999" customHeight="1">
      <c r="A167" s="416"/>
      <c r="B167" s="382"/>
      <c r="C167" s="382"/>
      <c r="D167" s="417"/>
      <c r="E167" s="443"/>
      <c r="F167" s="423"/>
      <c r="G167" s="423"/>
      <c r="H167" s="437"/>
      <c r="I167" s="438"/>
      <c r="J167" s="420"/>
      <c r="K167" s="135"/>
      <c r="L167" s="356"/>
      <c r="M167" s="135"/>
      <c r="N167" s="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1"/>
      <c r="DS167" s="51"/>
      <c r="DT167" s="51"/>
      <c r="DU167" s="51"/>
      <c r="DV167" s="51"/>
      <c r="DW167" s="51"/>
      <c r="DX167" s="51"/>
      <c r="DY167" s="51"/>
      <c r="DZ167" s="51"/>
      <c r="EA167" s="51"/>
      <c r="EB167" s="51"/>
      <c r="EC167" s="51"/>
      <c r="ED167" s="51"/>
      <c r="EE167" s="51"/>
      <c r="EF167" s="51"/>
      <c r="EG167" s="51"/>
      <c r="EH167" s="51"/>
      <c r="EI167" s="51"/>
      <c r="EJ167" s="51"/>
      <c r="EK167" s="51"/>
      <c r="EL167" s="51"/>
      <c r="EM167" s="51"/>
      <c r="EN167" s="51"/>
      <c r="EO167" s="51"/>
      <c r="EP167" s="51"/>
      <c r="EQ167" s="51"/>
      <c r="ER167" s="51"/>
      <c r="ES167" s="51"/>
      <c r="ET167" s="51"/>
      <c r="EU167" s="51"/>
      <c r="EV167" s="51"/>
      <c r="EW167" s="51"/>
      <c r="EX167" s="51"/>
      <c r="EY167" s="51"/>
      <c r="EZ167" s="51"/>
      <c r="FA167" s="51"/>
      <c r="FB167" s="51"/>
      <c r="FC167" s="51"/>
      <c r="FD167" s="51"/>
      <c r="FE167" s="51"/>
      <c r="FF167" s="51"/>
      <c r="FG167" s="51"/>
      <c r="FH167" s="51"/>
      <c r="FI167" s="51"/>
      <c r="FJ167" s="51"/>
      <c r="FK167" s="51"/>
      <c r="FL167" s="51"/>
      <c r="FM167" s="51"/>
      <c r="FN167" s="51"/>
      <c r="FO167" s="51"/>
      <c r="FP167" s="51"/>
      <c r="FQ167" s="51"/>
      <c r="FR167" s="51"/>
      <c r="FS167" s="51"/>
      <c r="FT167" s="51"/>
      <c r="FU167" s="51"/>
      <c r="FV167" s="51"/>
      <c r="FW167" s="51"/>
      <c r="FX167" s="51"/>
      <c r="FY167" s="51"/>
      <c r="FZ167" s="51"/>
      <c r="GA167" s="51"/>
      <c r="GB167" s="51"/>
      <c r="GC167" s="51"/>
      <c r="GD167" s="51"/>
      <c r="GE167" s="51"/>
      <c r="GF167" s="51"/>
      <c r="GG167" s="51"/>
      <c r="GH167" s="51"/>
      <c r="GI167" s="51"/>
      <c r="GJ167" s="51"/>
      <c r="GK167" s="51"/>
      <c r="GL167" s="51"/>
      <c r="GM167" s="51"/>
      <c r="GN167" s="51"/>
      <c r="GO167" s="51"/>
      <c r="GP167" s="51"/>
      <c r="GQ167" s="51"/>
      <c r="GR167" s="51"/>
      <c r="GS167" s="51"/>
      <c r="GT167" s="51"/>
      <c r="GU167" s="51"/>
      <c r="GV167" s="51"/>
      <c r="GW167" s="51"/>
      <c r="GX167" s="51"/>
      <c r="GY167" s="51"/>
      <c r="GZ167" s="51"/>
      <c r="HA167" s="51"/>
      <c r="HB167" s="51"/>
      <c r="HC167" s="51"/>
      <c r="HD167" s="51"/>
      <c r="HE167" s="51"/>
      <c r="HF167" s="51"/>
      <c r="HG167" s="51"/>
      <c r="HH167" s="51"/>
      <c r="HI167" s="51"/>
      <c r="HJ167" s="51"/>
      <c r="HK167" s="51"/>
      <c r="HL167" s="51"/>
      <c r="HM167" s="51"/>
      <c r="HN167" s="51"/>
      <c r="HO167" s="51"/>
      <c r="HP167" s="51"/>
      <c r="HQ167" s="51"/>
      <c r="HR167" s="51"/>
      <c r="HS167" s="51"/>
      <c r="HT167" s="51"/>
    </row>
    <row r="168" spans="1:228" s="128" customFormat="1" ht="19.899999999999999" customHeight="1">
      <c r="A168" s="334">
        <v>11</v>
      </c>
      <c r="B168" s="335" t="s">
        <v>915</v>
      </c>
      <c r="C168" s="335" t="s">
        <v>640</v>
      </c>
      <c r="D168" s="343" t="s">
        <v>641</v>
      </c>
      <c r="E168" s="298" t="s">
        <v>642</v>
      </c>
      <c r="F168" s="295"/>
      <c r="G168" s="295"/>
      <c r="H168" s="440"/>
      <c r="I168" s="409"/>
      <c r="J168" s="354" t="s">
        <v>643</v>
      </c>
      <c r="K168" s="135"/>
      <c r="L168" s="351" t="s">
        <v>583</v>
      </c>
      <c r="M168" s="135"/>
      <c r="N168" s="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  <c r="DH168" s="51"/>
      <c r="DI168" s="51"/>
      <c r="DJ168" s="51"/>
      <c r="DK168" s="51"/>
      <c r="DL168" s="51"/>
      <c r="DM168" s="51"/>
      <c r="DN168" s="51"/>
      <c r="DO168" s="51"/>
      <c r="DP168" s="51"/>
      <c r="DQ168" s="51"/>
      <c r="DR168" s="51"/>
      <c r="DS168" s="51"/>
      <c r="DT168" s="51"/>
      <c r="DU168" s="51"/>
      <c r="DV168" s="51"/>
      <c r="DW168" s="51"/>
      <c r="DX168" s="51"/>
      <c r="DY168" s="51"/>
      <c r="DZ168" s="51"/>
      <c r="EA168" s="51"/>
      <c r="EB168" s="51"/>
      <c r="EC168" s="51"/>
      <c r="ED168" s="51"/>
      <c r="EE168" s="51"/>
      <c r="EF168" s="51"/>
      <c r="EG168" s="51"/>
      <c r="EH168" s="51"/>
      <c r="EI168" s="51"/>
      <c r="EJ168" s="51"/>
      <c r="EK168" s="51"/>
      <c r="EL168" s="51"/>
      <c r="EM168" s="51"/>
      <c r="EN168" s="51"/>
      <c r="EO168" s="51"/>
      <c r="EP168" s="51"/>
      <c r="EQ168" s="51"/>
      <c r="ER168" s="51"/>
      <c r="ES168" s="51"/>
      <c r="ET168" s="51"/>
      <c r="EU168" s="51"/>
      <c r="EV168" s="51"/>
      <c r="EW168" s="51"/>
      <c r="EX168" s="51"/>
      <c r="EY168" s="51"/>
      <c r="EZ168" s="51"/>
      <c r="FA168" s="51"/>
      <c r="FB168" s="51"/>
      <c r="FC168" s="51"/>
      <c r="FD168" s="51"/>
      <c r="FE168" s="51"/>
      <c r="FF168" s="51"/>
      <c r="FG168" s="51"/>
      <c r="FH168" s="51"/>
      <c r="FI168" s="51"/>
      <c r="FJ168" s="51"/>
      <c r="FK168" s="51"/>
      <c r="FL168" s="51"/>
      <c r="FM168" s="51"/>
      <c r="FN168" s="51"/>
      <c r="FO168" s="51"/>
      <c r="FP168" s="51"/>
      <c r="FQ168" s="51"/>
      <c r="FR168" s="51"/>
      <c r="FS168" s="51"/>
      <c r="FT168" s="51"/>
      <c r="FU168" s="51"/>
      <c r="FV168" s="51"/>
      <c r="FW168" s="51"/>
      <c r="FX168" s="51"/>
      <c r="FY168" s="51"/>
      <c r="FZ168" s="51"/>
      <c r="GA168" s="51"/>
      <c r="GB168" s="51"/>
      <c r="GC168" s="51"/>
      <c r="GD168" s="51"/>
      <c r="GE168" s="51"/>
      <c r="GF168" s="51"/>
      <c r="GG168" s="51"/>
      <c r="GH168" s="51"/>
      <c r="GI168" s="51"/>
      <c r="GJ168" s="51"/>
      <c r="GK168" s="51"/>
      <c r="GL168" s="51"/>
      <c r="GM168" s="51"/>
      <c r="GN168" s="51"/>
      <c r="GO168" s="51"/>
      <c r="GP168" s="51"/>
      <c r="GQ168" s="51"/>
      <c r="GR168" s="51"/>
      <c r="GS168" s="51"/>
      <c r="GT168" s="51"/>
      <c r="GU168" s="51"/>
      <c r="GV168" s="51"/>
      <c r="GW168" s="51"/>
      <c r="GX168" s="51"/>
      <c r="GY168" s="51"/>
      <c r="GZ168" s="51"/>
      <c r="HA168" s="51"/>
      <c r="HB168" s="51"/>
      <c r="HC168" s="51"/>
      <c r="HD168" s="51"/>
      <c r="HE168" s="51"/>
      <c r="HF168" s="51"/>
      <c r="HG168" s="51"/>
      <c r="HH168" s="51"/>
      <c r="HI168" s="51"/>
      <c r="HJ168" s="51"/>
      <c r="HK168" s="51"/>
      <c r="HL168" s="51"/>
      <c r="HM168" s="51"/>
      <c r="HN168" s="51"/>
      <c r="HO168" s="51"/>
      <c r="HP168" s="51"/>
      <c r="HQ168" s="51"/>
      <c r="HR168" s="51"/>
      <c r="HS168" s="51"/>
      <c r="HT168" s="51"/>
    </row>
    <row r="169" spans="1:228" s="128" customFormat="1" ht="19.899999999999999" customHeight="1">
      <c r="A169" s="334"/>
      <c r="B169" s="335" t="s">
        <v>916</v>
      </c>
      <c r="C169" s="335" t="s">
        <v>643</v>
      </c>
      <c r="D169" s="343" t="s">
        <v>918</v>
      </c>
      <c r="E169" s="428" t="s">
        <v>645</v>
      </c>
      <c r="F169" s="295"/>
      <c r="G169" s="295"/>
      <c r="H169" s="406"/>
      <c r="J169" s="313" t="s">
        <v>646</v>
      </c>
      <c r="K169" s="135"/>
      <c r="L169" s="351"/>
      <c r="M169" s="135"/>
      <c r="N169" s="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  <c r="DL169" s="51"/>
      <c r="DM169" s="51"/>
      <c r="DN169" s="51"/>
      <c r="DO169" s="51"/>
      <c r="DP169" s="51"/>
      <c r="DQ169" s="51"/>
      <c r="DR169" s="51"/>
      <c r="DS169" s="51"/>
      <c r="DT169" s="51"/>
      <c r="DU169" s="51"/>
      <c r="DV169" s="51"/>
      <c r="DW169" s="51"/>
      <c r="DX169" s="51"/>
      <c r="DY169" s="51"/>
      <c r="DZ169" s="51"/>
      <c r="EA169" s="51"/>
      <c r="EB169" s="51"/>
      <c r="EC169" s="51"/>
      <c r="ED169" s="51"/>
      <c r="EE169" s="51"/>
      <c r="EF169" s="51"/>
      <c r="EG169" s="51"/>
      <c r="EH169" s="51"/>
      <c r="EI169" s="51"/>
      <c r="EJ169" s="51"/>
      <c r="EK169" s="51"/>
      <c r="EL169" s="51"/>
      <c r="EM169" s="51"/>
      <c r="EN169" s="51"/>
      <c r="EO169" s="51"/>
      <c r="EP169" s="51"/>
      <c r="EQ169" s="51"/>
      <c r="ER169" s="51"/>
      <c r="ES169" s="51"/>
      <c r="ET169" s="51"/>
      <c r="EU169" s="51"/>
      <c r="EV169" s="51"/>
      <c r="EW169" s="51"/>
      <c r="EX169" s="51"/>
      <c r="EY169" s="51"/>
      <c r="EZ169" s="51"/>
      <c r="FA169" s="51"/>
      <c r="FB169" s="51"/>
      <c r="FC169" s="51"/>
      <c r="FD169" s="51"/>
      <c r="FE169" s="51"/>
      <c r="FF169" s="51"/>
      <c r="FG169" s="51"/>
      <c r="FH169" s="51"/>
      <c r="FI169" s="51"/>
      <c r="FJ169" s="51"/>
      <c r="FK169" s="51"/>
      <c r="FL169" s="51"/>
      <c r="FM169" s="51"/>
      <c r="FN169" s="51"/>
      <c r="FO169" s="51"/>
      <c r="FP169" s="51"/>
      <c r="FQ169" s="51"/>
      <c r="FR169" s="51"/>
      <c r="FS169" s="51"/>
      <c r="FT169" s="51"/>
      <c r="FU169" s="51"/>
      <c r="FV169" s="51"/>
      <c r="FW169" s="51"/>
      <c r="FX169" s="51"/>
      <c r="FY169" s="51"/>
      <c r="FZ169" s="51"/>
      <c r="GA169" s="51"/>
      <c r="GB169" s="51"/>
      <c r="GC169" s="51"/>
      <c r="GD169" s="51"/>
      <c r="GE169" s="51"/>
      <c r="GF169" s="51"/>
      <c r="GG169" s="51"/>
      <c r="GH169" s="51"/>
      <c r="GI169" s="51"/>
      <c r="GJ169" s="51"/>
      <c r="GK169" s="51"/>
      <c r="GL169" s="51"/>
      <c r="GM169" s="51"/>
      <c r="GN169" s="51"/>
      <c r="GO169" s="51"/>
      <c r="GP169" s="51"/>
      <c r="GQ169" s="51"/>
      <c r="GR169" s="51"/>
      <c r="GS169" s="51"/>
      <c r="GT169" s="51"/>
      <c r="GU169" s="51"/>
      <c r="GV169" s="51"/>
      <c r="GW169" s="51"/>
      <c r="GX169" s="51"/>
      <c r="GY169" s="51"/>
      <c r="GZ169" s="51"/>
      <c r="HA169" s="51"/>
      <c r="HB169" s="51"/>
      <c r="HC169" s="51"/>
      <c r="HD169" s="51"/>
      <c r="HE169" s="51"/>
      <c r="HF169" s="51"/>
      <c r="HG169" s="51"/>
      <c r="HH169" s="51"/>
      <c r="HI169" s="51"/>
      <c r="HJ169" s="51"/>
      <c r="HK169" s="51"/>
      <c r="HL169" s="51"/>
      <c r="HM169" s="51"/>
      <c r="HN169" s="51"/>
      <c r="HO169" s="51"/>
      <c r="HP169" s="51"/>
      <c r="HQ169" s="51"/>
      <c r="HR169" s="51"/>
      <c r="HS169" s="51"/>
      <c r="HT169" s="51"/>
    </row>
    <row r="170" spans="1:228" s="128" customFormat="1" ht="19.899999999999999" customHeight="1">
      <c r="A170" s="334"/>
      <c r="B170" s="335" t="s">
        <v>917</v>
      </c>
      <c r="C170" s="335" t="s">
        <v>646</v>
      </c>
      <c r="D170" s="323"/>
      <c r="E170" s="439"/>
      <c r="F170" s="295"/>
      <c r="G170" s="295"/>
      <c r="H170" s="406"/>
      <c r="J170" s="313"/>
      <c r="K170" s="135"/>
      <c r="L170" s="351"/>
      <c r="M170" s="135"/>
      <c r="N170" s="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  <c r="DO170" s="51"/>
      <c r="DP170" s="51"/>
      <c r="DQ170" s="51"/>
      <c r="DR170" s="51"/>
      <c r="DS170" s="51"/>
      <c r="DT170" s="51"/>
      <c r="DU170" s="51"/>
      <c r="DV170" s="51"/>
      <c r="DW170" s="51"/>
      <c r="DX170" s="51"/>
      <c r="DY170" s="51"/>
      <c r="DZ170" s="51"/>
      <c r="EA170" s="51"/>
      <c r="EB170" s="51"/>
      <c r="EC170" s="51"/>
      <c r="ED170" s="51"/>
      <c r="EE170" s="51"/>
      <c r="EF170" s="51"/>
      <c r="EG170" s="51"/>
      <c r="EH170" s="51"/>
      <c r="EI170" s="51"/>
      <c r="EJ170" s="51"/>
      <c r="EK170" s="51"/>
      <c r="EL170" s="51"/>
      <c r="EM170" s="51"/>
      <c r="EN170" s="51"/>
      <c r="EO170" s="51"/>
      <c r="EP170" s="51"/>
      <c r="EQ170" s="51"/>
      <c r="ER170" s="51"/>
      <c r="ES170" s="51"/>
      <c r="ET170" s="51"/>
      <c r="EU170" s="51"/>
      <c r="EV170" s="51"/>
      <c r="EW170" s="51"/>
      <c r="EX170" s="51"/>
      <c r="EY170" s="51"/>
      <c r="EZ170" s="51"/>
      <c r="FA170" s="51"/>
      <c r="FB170" s="51"/>
      <c r="FC170" s="51"/>
      <c r="FD170" s="51"/>
      <c r="FE170" s="51"/>
      <c r="FF170" s="51"/>
      <c r="FG170" s="51"/>
      <c r="FH170" s="51"/>
      <c r="FI170" s="51"/>
      <c r="FJ170" s="51"/>
      <c r="FK170" s="51"/>
      <c r="FL170" s="51"/>
      <c r="FM170" s="51"/>
      <c r="FN170" s="51"/>
      <c r="FO170" s="51"/>
      <c r="FP170" s="51"/>
      <c r="FQ170" s="51"/>
      <c r="FR170" s="51"/>
      <c r="FS170" s="51"/>
      <c r="FT170" s="51"/>
      <c r="FU170" s="51"/>
      <c r="FV170" s="51"/>
      <c r="FW170" s="51"/>
      <c r="FX170" s="51"/>
      <c r="FY170" s="51"/>
      <c r="FZ170" s="51"/>
      <c r="GA170" s="51"/>
      <c r="GB170" s="51"/>
      <c r="GC170" s="51"/>
      <c r="GD170" s="51"/>
      <c r="GE170" s="51"/>
      <c r="GF170" s="51"/>
      <c r="GG170" s="51"/>
      <c r="GH170" s="51"/>
      <c r="GI170" s="51"/>
      <c r="GJ170" s="51"/>
      <c r="GK170" s="51"/>
      <c r="GL170" s="51"/>
      <c r="GM170" s="51"/>
      <c r="GN170" s="51"/>
      <c r="GO170" s="51"/>
      <c r="GP170" s="51"/>
      <c r="GQ170" s="51"/>
      <c r="GR170" s="51"/>
      <c r="GS170" s="51"/>
      <c r="GT170" s="51"/>
      <c r="GU170" s="51"/>
      <c r="GV170" s="51"/>
      <c r="GW170" s="51"/>
      <c r="GX170" s="51"/>
      <c r="GY170" s="51"/>
      <c r="GZ170" s="51"/>
      <c r="HA170" s="51"/>
      <c r="HB170" s="51"/>
      <c r="HC170" s="51"/>
      <c r="HD170" s="51"/>
      <c r="HE170" s="51"/>
      <c r="HF170" s="51"/>
      <c r="HG170" s="51"/>
      <c r="HH170" s="51"/>
      <c r="HI170" s="51"/>
      <c r="HJ170" s="51"/>
      <c r="HK170" s="51"/>
      <c r="HL170" s="51"/>
      <c r="HM170" s="51"/>
      <c r="HN170" s="51"/>
      <c r="HO170" s="51"/>
      <c r="HP170" s="51"/>
      <c r="HQ170" s="51"/>
      <c r="HR170" s="51"/>
      <c r="HS170" s="51"/>
      <c r="HT170" s="51"/>
    </row>
    <row r="171" spans="1:228" s="128" customFormat="1" ht="19.899999999999999" customHeight="1">
      <c r="A171" s="334"/>
      <c r="B171" s="335" t="s">
        <v>219</v>
      </c>
      <c r="C171" s="335"/>
      <c r="D171" s="323"/>
      <c r="E171" s="439"/>
      <c r="F171" s="295"/>
      <c r="G171" s="295"/>
      <c r="H171" s="406"/>
      <c r="J171" s="313"/>
      <c r="K171" s="135"/>
      <c r="L171" s="351"/>
      <c r="M171" s="135"/>
      <c r="N171" s="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1"/>
      <c r="DO171" s="51"/>
      <c r="DP171" s="51"/>
      <c r="DQ171" s="51"/>
      <c r="DR171" s="51"/>
      <c r="DS171" s="51"/>
      <c r="DT171" s="51"/>
      <c r="DU171" s="51"/>
      <c r="DV171" s="51"/>
      <c r="DW171" s="51"/>
      <c r="DX171" s="51"/>
      <c r="DY171" s="51"/>
      <c r="DZ171" s="51"/>
      <c r="EA171" s="51"/>
      <c r="EB171" s="51"/>
      <c r="EC171" s="51"/>
      <c r="ED171" s="51"/>
      <c r="EE171" s="51"/>
      <c r="EF171" s="51"/>
      <c r="EG171" s="51"/>
      <c r="EH171" s="51"/>
      <c r="EI171" s="51"/>
      <c r="EJ171" s="51"/>
      <c r="EK171" s="51"/>
      <c r="EL171" s="51"/>
      <c r="EM171" s="51"/>
      <c r="EN171" s="51"/>
      <c r="EO171" s="51"/>
      <c r="EP171" s="51"/>
      <c r="EQ171" s="51"/>
      <c r="ER171" s="51"/>
      <c r="ES171" s="51"/>
      <c r="ET171" s="51"/>
      <c r="EU171" s="51"/>
      <c r="EV171" s="51"/>
      <c r="EW171" s="51"/>
      <c r="EX171" s="51"/>
      <c r="EY171" s="51"/>
      <c r="EZ171" s="51"/>
      <c r="FA171" s="51"/>
      <c r="FB171" s="51"/>
      <c r="FC171" s="51"/>
      <c r="FD171" s="51"/>
      <c r="FE171" s="51"/>
      <c r="FF171" s="51"/>
      <c r="FG171" s="51"/>
      <c r="FH171" s="51"/>
      <c r="FI171" s="51"/>
      <c r="FJ171" s="51"/>
      <c r="FK171" s="51"/>
      <c r="FL171" s="51"/>
      <c r="FM171" s="51"/>
      <c r="FN171" s="51"/>
      <c r="FO171" s="51"/>
      <c r="FP171" s="51"/>
      <c r="FQ171" s="51"/>
      <c r="FR171" s="51"/>
      <c r="FS171" s="51"/>
      <c r="FT171" s="51"/>
      <c r="FU171" s="51"/>
      <c r="FV171" s="51"/>
      <c r="FW171" s="51"/>
      <c r="FX171" s="51"/>
      <c r="FY171" s="51"/>
      <c r="FZ171" s="51"/>
      <c r="GA171" s="51"/>
      <c r="GB171" s="51"/>
      <c r="GC171" s="51"/>
      <c r="GD171" s="51"/>
      <c r="GE171" s="51"/>
      <c r="GF171" s="51"/>
      <c r="GG171" s="51"/>
      <c r="GH171" s="51"/>
      <c r="GI171" s="51"/>
      <c r="GJ171" s="51"/>
      <c r="GK171" s="51"/>
      <c r="GL171" s="51"/>
      <c r="GM171" s="51"/>
      <c r="GN171" s="51"/>
      <c r="GO171" s="51"/>
      <c r="GP171" s="51"/>
      <c r="GQ171" s="51"/>
      <c r="GR171" s="51"/>
      <c r="GS171" s="51"/>
      <c r="GT171" s="51"/>
      <c r="GU171" s="51"/>
      <c r="GV171" s="51"/>
      <c r="GW171" s="51"/>
      <c r="GX171" s="51"/>
      <c r="GY171" s="51"/>
      <c r="GZ171" s="51"/>
      <c r="HA171" s="51"/>
      <c r="HB171" s="51"/>
      <c r="HC171" s="51"/>
      <c r="HD171" s="51"/>
      <c r="HE171" s="51"/>
      <c r="HF171" s="51"/>
      <c r="HG171" s="51"/>
      <c r="HH171" s="51"/>
      <c r="HI171" s="51"/>
      <c r="HJ171" s="51"/>
      <c r="HK171" s="51"/>
      <c r="HL171" s="51"/>
      <c r="HM171" s="51"/>
      <c r="HN171" s="51"/>
      <c r="HO171" s="51"/>
      <c r="HP171" s="51"/>
      <c r="HQ171" s="51"/>
      <c r="HR171" s="51"/>
      <c r="HS171" s="51"/>
      <c r="HT171" s="51"/>
    </row>
    <row r="172" spans="1:228" s="128" customFormat="1" ht="19.899999999999999" customHeight="1">
      <c r="A172" s="363"/>
      <c r="B172" s="364"/>
      <c r="C172" s="364"/>
      <c r="D172" s="299"/>
      <c r="E172" s="314"/>
      <c r="F172" s="365"/>
      <c r="G172" s="365"/>
      <c r="H172" s="437"/>
      <c r="I172" s="438"/>
      <c r="J172" s="306"/>
      <c r="K172" s="135"/>
      <c r="L172" s="356"/>
      <c r="M172" s="135"/>
      <c r="N172" s="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  <c r="DH172" s="51"/>
      <c r="DI172" s="51"/>
      <c r="DJ172" s="51"/>
      <c r="DK172" s="51"/>
      <c r="DL172" s="51"/>
      <c r="DM172" s="51"/>
      <c r="DN172" s="51"/>
      <c r="DO172" s="51"/>
      <c r="DP172" s="51"/>
      <c r="DQ172" s="51"/>
      <c r="DR172" s="51"/>
      <c r="DS172" s="51"/>
      <c r="DT172" s="51"/>
      <c r="DU172" s="51"/>
      <c r="DV172" s="51"/>
      <c r="DW172" s="51"/>
      <c r="DX172" s="51"/>
      <c r="DY172" s="51"/>
      <c r="DZ172" s="51"/>
      <c r="EA172" s="51"/>
      <c r="EB172" s="51"/>
      <c r="EC172" s="51"/>
      <c r="ED172" s="51"/>
      <c r="EE172" s="51"/>
      <c r="EF172" s="51"/>
      <c r="EG172" s="51"/>
      <c r="EH172" s="51"/>
      <c r="EI172" s="51"/>
      <c r="EJ172" s="51"/>
      <c r="EK172" s="51"/>
      <c r="EL172" s="51"/>
      <c r="EM172" s="51"/>
      <c r="EN172" s="51"/>
      <c r="EO172" s="51"/>
      <c r="EP172" s="51"/>
      <c r="EQ172" s="51"/>
      <c r="ER172" s="51"/>
      <c r="ES172" s="51"/>
      <c r="ET172" s="51"/>
      <c r="EU172" s="51"/>
      <c r="EV172" s="51"/>
      <c r="EW172" s="51"/>
      <c r="EX172" s="51"/>
      <c r="EY172" s="51"/>
      <c r="EZ172" s="51"/>
      <c r="FA172" s="51"/>
      <c r="FB172" s="51"/>
      <c r="FC172" s="51"/>
      <c r="FD172" s="51"/>
      <c r="FE172" s="51"/>
      <c r="FF172" s="51"/>
      <c r="FG172" s="51"/>
      <c r="FH172" s="51"/>
      <c r="FI172" s="51"/>
      <c r="FJ172" s="51"/>
      <c r="FK172" s="51"/>
      <c r="FL172" s="51"/>
      <c r="FM172" s="51"/>
      <c r="FN172" s="51"/>
      <c r="FO172" s="51"/>
      <c r="FP172" s="51"/>
      <c r="FQ172" s="51"/>
      <c r="FR172" s="51"/>
      <c r="FS172" s="51"/>
      <c r="FT172" s="51"/>
      <c r="FU172" s="51"/>
      <c r="FV172" s="51"/>
      <c r="FW172" s="51"/>
      <c r="FX172" s="51"/>
      <c r="FY172" s="51"/>
      <c r="FZ172" s="51"/>
      <c r="GA172" s="51"/>
      <c r="GB172" s="51"/>
      <c r="GC172" s="51"/>
      <c r="GD172" s="51"/>
      <c r="GE172" s="51"/>
      <c r="GF172" s="51"/>
      <c r="GG172" s="51"/>
      <c r="GH172" s="51"/>
      <c r="GI172" s="51"/>
      <c r="GJ172" s="51"/>
      <c r="GK172" s="51"/>
      <c r="GL172" s="51"/>
      <c r="GM172" s="51"/>
      <c r="GN172" s="51"/>
      <c r="GO172" s="51"/>
      <c r="GP172" s="51"/>
      <c r="GQ172" s="51"/>
      <c r="GR172" s="51"/>
      <c r="GS172" s="51"/>
      <c r="GT172" s="51"/>
      <c r="GU172" s="51"/>
      <c r="GV172" s="51"/>
      <c r="GW172" s="51"/>
      <c r="GX172" s="51"/>
      <c r="GY172" s="51"/>
      <c r="GZ172" s="51"/>
      <c r="HA172" s="51"/>
      <c r="HB172" s="51"/>
      <c r="HC172" s="51"/>
      <c r="HD172" s="51"/>
      <c r="HE172" s="51"/>
      <c r="HF172" s="51"/>
      <c r="HG172" s="51"/>
      <c r="HH172" s="51"/>
      <c r="HI172" s="51"/>
      <c r="HJ172" s="51"/>
      <c r="HK172" s="51"/>
      <c r="HL172" s="51"/>
      <c r="HM172" s="51"/>
      <c r="HN172" s="51"/>
      <c r="HO172" s="51"/>
      <c r="HP172" s="51"/>
      <c r="HQ172" s="51"/>
      <c r="HR172" s="51"/>
      <c r="HS172" s="51"/>
      <c r="HT172" s="51"/>
    </row>
    <row r="173" spans="1:228" s="128" customFormat="1" ht="19.899999999999999" customHeight="1">
      <c r="A173" s="885">
        <v>12</v>
      </c>
      <c r="B173" s="346" t="s">
        <v>919</v>
      </c>
      <c r="C173" s="346" t="s">
        <v>923</v>
      </c>
      <c r="D173" s="346" t="s">
        <v>924</v>
      </c>
      <c r="E173" s="445" t="s">
        <v>647</v>
      </c>
      <c r="F173" s="315"/>
      <c r="G173" s="305"/>
      <c r="H173" s="406"/>
      <c r="I173" s="440"/>
      <c r="J173" s="346" t="s">
        <v>920</v>
      </c>
      <c r="K173" s="135"/>
      <c r="L173" s="346" t="s">
        <v>583</v>
      </c>
      <c r="M173" s="135"/>
      <c r="N173" s="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  <c r="DR173" s="51"/>
      <c r="DS173" s="51"/>
      <c r="DT173" s="51"/>
      <c r="DU173" s="51"/>
      <c r="DV173" s="51"/>
      <c r="DW173" s="51"/>
      <c r="DX173" s="51"/>
      <c r="DY173" s="51"/>
      <c r="DZ173" s="51"/>
      <c r="EA173" s="51"/>
      <c r="EB173" s="51"/>
      <c r="EC173" s="51"/>
      <c r="ED173" s="51"/>
      <c r="EE173" s="51"/>
      <c r="EF173" s="51"/>
      <c r="EG173" s="51"/>
      <c r="EH173" s="51"/>
      <c r="EI173" s="51"/>
      <c r="EJ173" s="51"/>
      <c r="EK173" s="51"/>
      <c r="EL173" s="51"/>
      <c r="EM173" s="51"/>
      <c r="EN173" s="51"/>
      <c r="EO173" s="51"/>
      <c r="EP173" s="51"/>
      <c r="EQ173" s="51"/>
      <c r="ER173" s="51"/>
      <c r="ES173" s="51"/>
      <c r="ET173" s="51"/>
      <c r="EU173" s="51"/>
      <c r="EV173" s="51"/>
      <c r="EW173" s="51"/>
      <c r="EX173" s="51"/>
      <c r="EY173" s="51"/>
      <c r="EZ173" s="51"/>
      <c r="FA173" s="51"/>
      <c r="FB173" s="51"/>
      <c r="FC173" s="51"/>
      <c r="FD173" s="51"/>
      <c r="FE173" s="51"/>
      <c r="FF173" s="51"/>
      <c r="FG173" s="51"/>
      <c r="FH173" s="51"/>
      <c r="FI173" s="51"/>
      <c r="FJ173" s="51"/>
      <c r="FK173" s="51"/>
      <c r="FL173" s="51"/>
      <c r="FM173" s="51"/>
      <c r="FN173" s="51"/>
      <c r="FO173" s="51"/>
      <c r="FP173" s="51"/>
      <c r="FQ173" s="51"/>
      <c r="FR173" s="51"/>
      <c r="FS173" s="51"/>
      <c r="FT173" s="51"/>
      <c r="FU173" s="51"/>
      <c r="FV173" s="51"/>
      <c r="FW173" s="51"/>
      <c r="FX173" s="51"/>
      <c r="FY173" s="51"/>
      <c r="FZ173" s="51"/>
      <c r="GA173" s="51"/>
      <c r="GB173" s="51"/>
      <c r="GC173" s="51"/>
      <c r="GD173" s="51"/>
      <c r="GE173" s="51"/>
      <c r="GF173" s="51"/>
      <c r="GG173" s="51"/>
      <c r="GH173" s="51"/>
      <c r="GI173" s="51"/>
      <c r="GJ173" s="51"/>
      <c r="GK173" s="51"/>
      <c r="GL173" s="51"/>
      <c r="GM173" s="51"/>
      <c r="GN173" s="51"/>
      <c r="GO173" s="51"/>
      <c r="GP173" s="51"/>
      <c r="GQ173" s="51"/>
      <c r="GR173" s="51"/>
      <c r="GS173" s="51"/>
      <c r="GT173" s="51"/>
      <c r="GU173" s="51"/>
      <c r="GV173" s="51"/>
      <c r="GW173" s="51"/>
      <c r="GX173" s="51"/>
      <c r="GY173" s="51"/>
      <c r="GZ173" s="51"/>
      <c r="HA173" s="51"/>
      <c r="HB173" s="51"/>
      <c r="HC173" s="51"/>
      <c r="HD173" s="51"/>
      <c r="HE173" s="51"/>
      <c r="HF173" s="51"/>
      <c r="HG173" s="51"/>
      <c r="HH173" s="51"/>
      <c r="HI173" s="51"/>
      <c r="HJ173" s="51"/>
      <c r="HK173" s="51"/>
      <c r="HL173" s="51"/>
      <c r="HM173" s="51"/>
      <c r="HN173" s="51"/>
      <c r="HO173" s="51"/>
      <c r="HP173" s="51"/>
      <c r="HQ173" s="51"/>
      <c r="HR173" s="51"/>
      <c r="HS173" s="51"/>
      <c r="HT173" s="51"/>
    </row>
    <row r="174" spans="1:228" s="128" customFormat="1" ht="19.899999999999999" customHeight="1">
      <c r="A174" s="885"/>
      <c r="B174" s="350" t="s">
        <v>922</v>
      </c>
      <c r="C174" s="350" t="s">
        <v>652</v>
      </c>
      <c r="D174" s="350" t="s">
        <v>207</v>
      </c>
      <c r="E174" s="489" t="s">
        <v>648</v>
      </c>
      <c r="F174" s="316"/>
      <c r="G174" s="295"/>
      <c r="H174" s="406"/>
      <c r="I174" s="406"/>
      <c r="J174" s="350" t="s">
        <v>921</v>
      </c>
      <c r="K174" s="135"/>
      <c r="L174" s="350"/>
      <c r="M174" s="135"/>
      <c r="N174" s="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  <c r="DG174" s="51"/>
      <c r="DH174" s="51"/>
      <c r="DI174" s="51"/>
      <c r="DJ174" s="51"/>
      <c r="DK174" s="51"/>
      <c r="DL174" s="51"/>
      <c r="DM174" s="51"/>
      <c r="DN174" s="51"/>
      <c r="DO174" s="51"/>
      <c r="DP174" s="51"/>
      <c r="DQ174" s="51"/>
      <c r="DR174" s="51"/>
      <c r="DS174" s="51"/>
      <c r="DT174" s="51"/>
      <c r="DU174" s="51"/>
      <c r="DV174" s="51"/>
      <c r="DW174" s="51"/>
      <c r="DX174" s="51"/>
      <c r="DY174" s="51"/>
      <c r="DZ174" s="51"/>
      <c r="EA174" s="51"/>
      <c r="EB174" s="51"/>
      <c r="EC174" s="51"/>
      <c r="ED174" s="51"/>
      <c r="EE174" s="51"/>
      <c r="EF174" s="51"/>
      <c r="EG174" s="51"/>
      <c r="EH174" s="51"/>
      <c r="EI174" s="51"/>
      <c r="EJ174" s="51"/>
      <c r="EK174" s="51"/>
      <c r="EL174" s="51"/>
      <c r="EM174" s="51"/>
      <c r="EN174" s="51"/>
      <c r="EO174" s="51"/>
      <c r="EP174" s="51"/>
      <c r="EQ174" s="51"/>
      <c r="ER174" s="51"/>
      <c r="ES174" s="51"/>
      <c r="ET174" s="51"/>
      <c r="EU174" s="51"/>
      <c r="EV174" s="51"/>
      <c r="EW174" s="51"/>
      <c r="EX174" s="51"/>
      <c r="EY174" s="51"/>
      <c r="EZ174" s="51"/>
      <c r="FA174" s="51"/>
      <c r="FB174" s="51"/>
      <c r="FC174" s="51"/>
      <c r="FD174" s="51"/>
      <c r="FE174" s="51"/>
      <c r="FF174" s="51"/>
      <c r="FG174" s="51"/>
      <c r="FH174" s="51"/>
      <c r="FI174" s="51"/>
      <c r="FJ174" s="51"/>
      <c r="FK174" s="51"/>
      <c r="FL174" s="51"/>
      <c r="FM174" s="51"/>
      <c r="FN174" s="51"/>
      <c r="FO174" s="51"/>
      <c r="FP174" s="51"/>
      <c r="FQ174" s="51"/>
      <c r="FR174" s="51"/>
      <c r="FS174" s="51"/>
      <c r="FT174" s="51"/>
      <c r="FU174" s="51"/>
      <c r="FV174" s="51"/>
      <c r="FW174" s="51"/>
      <c r="FX174" s="51"/>
      <c r="FY174" s="51"/>
      <c r="FZ174" s="51"/>
      <c r="GA174" s="51"/>
      <c r="GB174" s="51"/>
      <c r="GC174" s="51"/>
      <c r="GD174" s="51"/>
      <c r="GE174" s="51"/>
      <c r="GF174" s="51"/>
      <c r="GG174" s="51"/>
      <c r="GH174" s="51"/>
      <c r="GI174" s="51"/>
      <c r="GJ174" s="51"/>
      <c r="GK174" s="51"/>
      <c r="GL174" s="51"/>
      <c r="GM174" s="51"/>
      <c r="GN174" s="51"/>
      <c r="GO174" s="51"/>
      <c r="GP174" s="51"/>
      <c r="GQ174" s="51"/>
      <c r="GR174" s="51"/>
      <c r="GS174" s="51"/>
      <c r="GT174" s="51"/>
      <c r="GU174" s="51"/>
      <c r="GV174" s="51"/>
      <c r="GW174" s="51"/>
      <c r="GX174" s="51"/>
      <c r="GY174" s="51"/>
      <c r="GZ174" s="51"/>
      <c r="HA174" s="51"/>
      <c r="HB174" s="51"/>
      <c r="HC174" s="51"/>
      <c r="HD174" s="51"/>
      <c r="HE174" s="51"/>
      <c r="HF174" s="51"/>
      <c r="HG174" s="51"/>
      <c r="HH174" s="51"/>
      <c r="HI174" s="51"/>
      <c r="HJ174" s="51"/>
      <c r="HK174" s="51"/>
      <c r="HL174" s="51"/>
      <c r="HM174" s="51"/>
      <c r="HN174" s="51"/>
      <c r="HO174" s="51"/>
      <c r="HP174" s="51"/>
      <c r="HQ174" s="51"/>
      <c r="HR174" s="51"/>
      <c r="HS174" s="51"/>
      <c r="HT174" s="51"/>
    </row>
    <row r="175" spans="1:228" s="128" customFormat="1" ht="19.899999999999999" customHeight="1">
      <c r="A175" s="885"/>
      <c r="B175" s="350" t="s">
        <v>659</v>
      </c>
      <c r="C175" s="350"/>
      <c r="D175" s="350"/>
      <c r="E175" s="444" t="s">
        <v>606</v>
      </c>
      <c r="F175" s="318"/>
      <c r="G175" s="312"/>
      <c r="H175" s="406"/>
      <c r="I175" s="406"/>
      <c r="J175" s="350"/>
      <c r="K175" s="135"/>
      <c r="L175" s="350"/>
      <c r="M175" s="135"/>
      <c r="N175" s="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  <c r="DG175" s="51"/>
      <c r="DH175" s="51"/>
      <c r="DI175" s="51"/>
      <c r="DJ175" s="51"/>
      <c r="DK175" s="51"/>
      <c r="DL175" s="51"/>
      <c r="DM175" s="51"/>
      <c r="DN175" s="51"/>
      <c r="DO175" s="51"/>
      <c r="DP175" s="51"/>
      <c r="DQ175" s="51"/>
      <c r="DR175" s="51"/>
      <c r="DS175" s="51"/>
      <c r="DT175" s="51"/>
      <c r="DU175" s="51"/>
      <c r="DV175" s="51"/>
      <c r="DW175" s="51"/>
      <c r="DX175" s="51"/>
      <c r="DY175" s="51"/>
      <c r="DZ175" s="51"/>
      <c r="EA175" s="51"/>
      <c r="EB175" s="51"/>
      <c r="EC175" s="51"/>
      <c r="ED175" s="51"/>
      <c r="EE175" s="51"/>
      <c r="EF175" s="51"/>
      <c r="EG175" s="51"/>
      <c r="EH175" s="51"/>
      <c r="EI175" s="51"/>
      <c r="EJ175" s="51"/>
      <c r="EK175" s="51"/>
      <c r="EL175" s="51"/>
      <c r="EM175" s="51"/>
      <c r="EN175" s="51"/>
      <c r="EO175" s="51"/>
      <c r="EP175" s="51"/>
      <c r="EQ175" s="51"/>
      <c r="ER175" s="51"/>
      <c r="ES175" s="51"/>
      <c r="ET175" s="51"/>
      <c r="EU175" s="51"/>
      <c r="EV175" s="51"/>
      <c r="EW175" s="51"/>
      <c r="EX175" s="51"/>
      <c r="EY175" s="51"/>
      <c r="EZ175" s="51"/>
      <c r="FA175" s="51"/>
      <c r="FB175" s="51"/>
      <c r="FC175" s="51"/>
      <c r="FD175" s="51"/>
      <c r="FE175" s="51"/>
      <c r="FF175" s="51"/>
      <c r="FG175" s="51"/>
      <c r="FH175" s="51"/>
      <c r="FI175" s="51"/>
      <c r="FJ175" s="51"/>
      <c r="FK175" s="51"/>
      <c r="FL175" s="51"/>
      <c r="FM175" s="51"/>
      <c r="FN175" s="51"/>
      <c r="FO175" s="51"/>
      <c r="FP175" s="51"/>
      <c r="FQ175" s="51"/>
      <c r="FR175" s="51"/>
      <c r="FS175" s="51"/>
      <c r="FT175" s="51"/>
      <c r="FU175" s="51"/>
      <c r="FV175" s="51"/>
      <c r="FW175" s="51"/>
      <c r="FX175" s="51"/>
      <c r="FY175" s="51"/>
      <c r="FZ175" s="51"/>
      <c r="GA175" s="51"/>
      <c r="GB175" s="51"/>
      <c r="GC175" s="51"/>
      <c r="GD175" s="51"/>
      <c r="GE175" s="51"/>
      <c r="GF175" s="51"/>
      <c r="GG175" s="51"/>
      <c r="GH175" s="51"/>
      <c r="GI175" s="51"/>
      <c r="GJ175" s="51"/>
      <c r="GK175" s="51"/>
      <c r="GL175" s="51"/>
      <c r="GM175" s="51"/>
      <c r="GN175" s="51"/>
      <c r="GO175" s="51"/>
      <c r="GP175" s="51"/>
      <c r="GQ175" s="51"/>
      <c r="GR175" s="51"/>
      <c r="GS175" s="51"/>
      <c r="GT175" s="51"/>
      <c r="GU175" s="51"/>
      <c r="GV175" s="51"/>
      <c r="GW175" s="51"/>
      <c r="GX175" s="51"/>
      <c r="GY175" s="51"/>
      <c r="GZ175" s="51"/>
      <c r="HA175" s="51"/>
      <c r="HB175" s="51"/>
      <c r="HC175" s="51"/>
      <c r="HD175" s="51"/>
      <c r="HE175" s="51"/>
      <c r="HF175" s="51"/>
      <c r="HG175" s="51"/>
      <c r="HH175" s="51"/>
      <c r="HI175" s="51"/>
      <c r="HJ175" s="51"/>
      <c r="HK175" s="51"/>
      <c r="HL175" s="51"/>
      <c r="HM175" s="51"/>
      <c r="HN175" s="51"/>
      <c r="HO175" s="51"/>
      <c r="HP175" s="51"/>
      <c r="HQ175" s="51"/>
      <c r="HR175" s="51"/>
      <c r="HS175" s="51"/>
      <c r="HT175" s="51"/>
    </row>
    <row r="176" spans="1:228" s="128" customFormat="1" ht="19.899999999999999" customHeight="1">
      <c r="A176" s="885"/>
      <c r="B176" s="350" t="s">
        <v>925</v>
      </c>
      <c r="C176" s="350"/>
      <c r="D176" s="350"/>
      <c r="E176" s="444" t="s">
        <v>149</v>
      </c>
      <c r="F176" s="318"/>
      <c r="G176" s="352"/>
      <c r="H176" s="406"/>
      <c r="I176" s="406"/>
      <c r="J176" s="350"/>
      <c r="K176" s="135"/>
      <c r="L176" s="350"/>
      <c r="M176" s="135"/>
      <c r="N176" s="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  <c r="DH176" s="51"/>
      <c r="DI176" s="51"/>
      <c r="DJ176" s="51"/>
      <c r="DK176" s="51"/>
      <c r="DL176" s="51"/>
      <c r="DM176" s="51"/>
      <c r="DN176" s="51"/>
      <c r="DO176" s="51"/>
      <c r="DP176" s="51"/>
      <c r="DQ176" s="51"/>
      <c r="DR176" s="51"/>
      <c r="DS176" s="51"/>
      <c r="DT176" s="51"/>
      <c r="DU176" s="51"/>
      <c r="DV176" s="51"/>
      <c r="DW176" s="51"/>
      <c r="DX176" s="51"/>
      <c r="DY176" s="51"/>
      <c r="DZ176" s="51"/>
      <c r="EA176" s="51"/>
      <c r="EB176" s="51"/>
      <c r="EC176" s="51"/>
      <c r="ED176" s="51"/>
      <c r="EE176" s="51"/>
      <c r="EF176" s="51"/>
      <c r="EG176" s="51"/>
      <c r="EH176" s="51"/>
      <c r="EI176" s="51"/>
      <c r="EJ176" s="51"/>
      <c r="EK176" s="51"/>
      <c r="EL176" s="51"/>
      <c r="EM176" s="51"/>
      <c r="EN176" s="51"/>
      <c r="EO176" s="51"/>
      <c r="EP176" s="51"/>
      <c r="EQ176" s="51"/>
      <c r="ER176" s="51"/>
      <c r="ES176" s="51"/>
      <c r="ET176" s="51"/>
      <c r="EU176" s="51"/>
      <c r="EV176" s="51"/>
      <c r="EW176" s="51"/>
      <c r="EX176" s="51"/>
      <c r="EY176" s="51"/>
      <c r="EZ176" s="51"/>
      <c r="FA176" s="51"/>
      <c r="FB176" s="51"/>
      <c r="FC176" s="51"/>
      <c r="FD176" s="51"/>
      <c r="FE176" s="51"/>
      <c r="FF176" s="51"/>
      <c r="FG176" s="51"/>
      <c r="FH176" s="51"/>
      <c r="FI176" s="51"/>
      <c r="FJ176" s="51"/>
      <c r="FK176" s="51"/>
      <c r="FL176" s="51"/>
      <c r="FM176" s="51"/>
      <c r="FN176" s="51"/>
      <c r="FO176" s="51"/>
      <c r="FP176" s="51"/>
      <c r="FQ176" s="51"/>
      <c r="FR176" s="51"/>
      <c r="FS176" s="51"/>
      <c r="FT176" s="51"/>
      <c r="FU176" s="51"/>
      <c r="FV176" s="51"/>
      <c r="FW176" s="51"/>
      <c r="FX176" s="51"/>
      <c r="FY176" s="51"/>
      <c r="FZ176" s="51"/>
      <c r="GA176" s="51"/>
      <c r="GB176" s="51"/>
      <c r="GC176" s="51"/>
      <c r="GD176" s="51"/>
      <c r="GE176" s="51"/>
      <c r="GF176" s="51"/>
      <c r="GG176" s="51"/>
      <c r="GH176" s="51"/>
      <c r="GI176" s="51"/>
      <c r="GJ176" s="51"/>
      <c r="GK176" s="51"/>
      <c r="GL176" s="51"/>
      <c r="GM176" s="51"/>
      <c r="GN176" s="51"/>
      <c r="GO176" s="51"/>
      <c r="GP176" s="51"/>
      <c r="GQ176" s="51"/>
      <c r="GR176" s="51"/>
      <c r="GS176" s="51"/>
      <c r="GT176" s="51"/>
      <c r="GU176" s="51"/>
      <c r="GV176" s="51"/>
      <c r="GW176" s="51"/>
      <c r="GX176" s="51"/>
      <c r="GY176" s="51"/>
      <c r="GZ176" s="51"/>
      <c r="HA176" s="51"/>
      <c r="HB176" s="51"/>
      <c r="HC176" s="51"/>
      <c r="HD176" s="51"/>
      <c r="HE176" s="51"/>
      <c r="HF176" s="51"/>
      <c r="HG176" s="51"/>
      <c r="HH176" s="51"/>
      <c r="HI176" s="51"/>
      <c r="HJ176" s="51"/>
      <c r="HK176" s="51"/>
      <c r="HL176" s="51"/>
      <c r="HM176" s="51"/>
      <c r="HN176" s="51"/>
      <c r="HO176" s="51"/>
      <c r="HP176" s="51"/>
      <c r="HQ176" s="51"/>
      <c r="HR176" s="51"/>
      <c r="HS176" s="51"/>
      <c r="HT176" s="51"/>
    </row>
    <row r="177" spans="1:228" s="128" customFormat="1" ht="19.899999999999999" customHeight="1">
      <c r="A177" s="885"/>
      <c r="B177" s="350" t="s">
        <v>926</v>
      </c>
      <c r="C177" s="350"/>
      <c r="D177" s="350"/>
      <c r="E177" s="317"/>
      <c r="F177" s="318"/>
      <c r="G177" s="312"/>
      <c r="H177" s="406"/>
      <c r="I177" s="406"/>
      <c r="J177" s="350"/>
      <c r="K177" s="135"/>
      <c r="L177" s="350"/>
      <c r="M177" s="135"/>
      <c r="N177" s="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  <c r="DO177" s="51"/>
      <c r="DP177" s="51"/>
      <c r="DQ177" s="51"/>
      <c r="DR177" s="51"/>
      <c r="DS177" s="51"/>
      <c r="DT177" s="51"/>
      <c r="DU177" s="51"/>
      <c r="DV177" s="51"/>
      <c r="DW177" s="51"/>
      <c r="DX177" s="51"/>
      <c r="DY177" s="51"/>
      <c r="DZ177" s="51"/>
      <c r="EA177" s="51"/>
      <c r="EB177" s="51"/>
      <c r="EC177" s="51"/>
      <c r="ED177" s="51"/>
      <c r="EE177" s="51"/>
      <c r="EF177" s="51"/>
      <c r="EG177" s="51"/>
      <c r="EH177" s="51"/>
      <c r="EI177" s="51"/>
      <c r="EJ177" s="51"/>
      <c r="EK177" s="51"/>
      <c r="EL177" s="51"/>
      <c r="EM177" s="51"/>
      <c r="EN177" s="51"/>
      <c r="EO177" s="51"/>
      <c r="EP177" s="51"/>
      <c r="EQ177" s="51"/>
      <c r="ER177" s="51"/>
      <c r="ES177" s="51"/>
      <c r="ET177" s="51"/>
      <c r="EU177" s="51"/>
      <c r="EV177" s="51"/>
      <c r="EW177" s="51"/>
      <c r="EX177" s="51"/>
      <c r="EY177" s="51"/>
      <c r="EZ177" s="51"/>
      <c r="FA177" s="51"/>
      <c r="FB177" s="51"/>
      <c r="FC177" s="51"/>
      <c r="FD177" s="51"/>
      <c r="FE177" s="51"/>
      <c r="FF177" s="51"/>
      <c r="FG177" s="51"/>
      <c r="FH177" s="51"/>
      <c r="FI177" s="51"/>
      <c r="FJ177" s="51"/>
      <c r="FK177" s="51"/>
      <c r="FL177" s="51"/>
      <c r="FM177" s="51"/>
      <c r="FN177" s="51"/>
      <c r="FO177" s="51"/>
      <c r="FP177" s="51"/>
      <c r="FQ177" s="51"/>
      <c r="FR177" s="51"/>
      <c r="FS177" s="51"/>
      <c r="FT177" s="51"/>
      <c r="FU177" s="51"/>
      <c r="FV177" s="51"/>
      <c r="FW177" s="51"/>
      <c r="FX177" s="51"/>
      <c r="FY177" s="51"/>
      <c r="FZ177" s="51"/>
      <c r="GA177" s="51"/>
      <c r="GB177" s="51"/>
      <c r="GC177" s="51"/>
      <c r="GD177" s="51"/>
      <c r="GE177" s="51"/>
      <c r="GF177" s="51"/>
      <c r="GG177" s="51"/>
      <c r="GH177" s="51"/>
      <c r="GI177" s="51"/>
      <c r="GJ177" s="51"/>
      <c r="GK177" s="51"/>
      <c r="GL177" s="51"/>
      <c r="GM177" s="51"/>
      <c r="GN177" s="51"/>
      <c r="GO177" s="51"/>
      <c r="GP177" s="51"/>
      <c r="GQ177" s="51"/>
      <c r="GR177" s="51"/>
      <c r="GS177" s="51"/>
      <c r="GT177" s="51"/>
      <c r="GU177" s="51"/>
      <c r="GV177" s="51"/>
      <c r="GW177" s="51"/>
      <c r="GX177" s="51"/>
      <c r="GY177" s="51"/>
      <c r="GZ177" s="51"/>
      <c r="HA177" s="51"/>
      <c r="HB177" s="51"/>
      <c r="HC177" s="51"/>
      <c r="HD177" s="51"/>
      <c r="HE177" s="51"/>
      <c r="HF177" s="51"/>
      <c r="HG177" s="51"/>
      <c r="HH177" s="51"/>
      <c r="HI177" s="51"/>
      <c r="HJ177" s="51"/>
      <c r="HK177" s="51"/>
      <c r="HL177" s="51"/>
      <c r="HM177" s="51"/>
      <c r="HN177" s="51"/>
      <c r="HO177" s="51"/>
      <c r="HP177" s="51"/>
      <c r="HQ177" s="51"/>
      <c r="HR177" s="51"/>
      <c r="HS177" s="51"/>
      <c r="HT177" s="51"/>
    </row>
    <row r="178" spans="1:228" s="128" customFormat="1" ht="19.899999999999999" customHeight="1">
      <c r="A178" s="885"/>
      <c r="B178" s="382"/>
      <c r="C178" s="382"/>
      <c r="D178" s="382"/>
      <c r="E178" s="319"/>
      <c r="F178" s="316"/>
      <c r="G178" s="295"/>
      <c r="H178" s="437"/>
      <c r="I178" s="437"/>
      <c r="J178" s="382"/>
      <c r="K178" s="135"/>
      <c r="L178" s="382"/>
      <c r="M178" s="135"/>
      <c r="N178" s="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  <c r="DH178" s="51"/>
      <c r="DI178" s="51"/>
      <c r="DJ178" s="51"/>
      <c r="DK178" s="51"/>
      <c r="DL178" s="51"/>
      <c r="DM178" s="51"/>
      <c r="DN178" s="51"/>
      <c r="DO178" s="51"/>
      <c r="DP178" s="51"/>
      <c r="DQ178" s="51"/>
      <c r="DR178" s="51"/>
      <c r="DS178" s="51"/>
      <c r="DT178" s="51"/>
      <c r="DU178" s="51"/>
      <c r="DV178" s="51"/>
      <c r="DW178" s="51"/>
      <c r="DX178" s="51"/>
      <c r="DY178" s="51"/>
      <c r="DZ178" s="51"/>
      <c r="EA178" s="51"/>
      <c r="EB178" s="51"/>
      <c r="EC178" s="51"/>
      <c r="ED178" s="51"/>
      <c r="EE178" s="51"/>
      <c r="EF178" s="51"/>
      <c r="EG178" s="51"/>
      <c r="EH178" s="51"/>
      <c r="EI178" s="51"/>
      <c r="EJ178" s="51"/>
      <c r="EK178" s="51"/>
      <c r="EL178" s="51"/>
      <c r="EM178" s="51"/>
      <c r="EN178" s="51"/>
      <c r="EO178" s="51"/>
      <c r="EP178" s="51"/>
      <c r="EQ178" s="51"/>
      <c r="ER178" s="51"/>
      <c r="ES178" s="51"/>
      <c r="ET178" s="51"/>
      <c r="EU178" s="51"/>
      <c r="EV178" s="51"/>
      <c r="EW178" s="51"/>
      <c r="EX178" s="51"/>
      <c r="EY178" s="51"/>
      <c r="EZ178" s="51"/>
      <c r="FA178" s="51"/>
      <c r="FB178" s="51"/>
      <c r="FC178" s="51"/>
      <c r="FD178" s="51"/>
      <c r="FE178" s="51"/>
      <c r="FF178" s="51"/>
      <c r="FG178" s="51"/>
      <c r="FH178" s="51"/>
      <c r="FI178" s="51"/>
      <c r="FJ178" s="51"/>
      <c r="FK178" s="51"/>
      <c r="FL178" s="51"/>
      <c r="FM178" s="51"/>
      <c r="FN178" s="51"/>
      <c r="FO178" s="51"/>
      <c r="FP178" s="51"/>
      <c r="FQ178" s="51"/>
      <c r="FR178" s="51"/>
      <c r="FS178" s="51"/>
      <c r="FT178" s="51"/>
      <c r="FU178" s="51"/>
      <c r="FV178" s="51"/>
      <c r="FW178" s="51"/>
      <c r="FX178" s="51"/>
      <c r="FY178" s="51"/>
      <c r="FZ178" s="51"/>
      <c r="GA178" s="51"/>
      <c r="GB178" s="51"/>
      <c r="GC178" s="51"/>
      <c r="GD178" s="51"/>
      <c r="GE178" s="51"/>
      <c r="GF178" s="51"/>
      <c r="GG178" s="51"/>
      <c r="GH178" s="51"/>
      <c r="GI178" s="51"/>
      <c r="GJ178" s="51"/>
      <c r="GK178" s="51"/>
      <c r="GL178" s="51"/>
      <c r="GM178" s="51"/>
      <c r="GN178" s="51"/>
      <c r="GO178" s="51"/>
      <c r="GP178" s="51"/>
      <c r="GQ178" s="51"/>
      <c r="GR178" s="51"/>
      <c r="GS178" s="51"/>
      <c r="GT178" s="51"/>
      <c r="GU178" s="51"/>
      <c r="GV178" s="51"/>
      <c r="GW178" s="51"/>
      <c r="GX178" s="51"/>
      <c r="GY178" s="51"/>
      <c r="GZ178" s="51"/>
      <c r="HA178" s="51"/>
      <c r="HB178" s="51"/>
      <c r="HC178" s="51"/>
      <c r="HD178" s="51"/>
      <c r="HE178" s="51"/>
      <c r="HF178" s="51"/>
      <c r="HG178" s="51"/>
      <c r="HH178" s="51"/>
      <c r="HI178" s="51"/>
      <c r="HJ178" s="51"/>
      <c r="HK178" s="51"/>
      <c r="HL178" s="51"/>
      <c r="HM178" s="51"/>
      <c r="HN178" s="51"/>
      <c r="HO178" s="51"/>
      <c r="HP178" s="51"/>
      <c r="HQ178" s="51"/>
      <c r="HR178" s="51"/>
      <c r="HS178" s="51"/>
      <c r="HT178" s="51"/>
    </row>
    <row r="179" spans="1:228" s="128" customFormat="1" ht="19.899999999999999" customHeight="1">
      <c r="A179" s="344">
        <v>13</v>
      </c>
      <c r="B179" s="346" t="s">
        <v>919</v>
      </c>
      <c r="C179" s="346" t="s">
        <v>649</v>
      </c>
      <c r="D179" s="346" t="s">
        <v>650</v>
      </c>
      <c r="E179" s="445" t="s">
        <v>631</v>
      </c>
      <c r="F179" s="342"/>
      <c r="G179" s="342"/>
      <c r="H179" s="406"/>
      <c r="J179" s="346" t="s">
        <v>651</v>
      </c>
      <c r="K179" s="135"/>
      <c r="L179" s="342" t="s">
        <v>583</v>
      </c>
      <c r="M179" s="135"/>
      <c r="N179" s="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  <c r="DL179" s="51"/>
      <c r="DM179" s="51"/>
      <c r="DN179" s="51"/>
      <c r="DO179" s="51"/>
      <c r="DP179" s="51"/>
      <c r="DQ179" s="51"/>
      <c r="DR179" s="51"/>
      <c r="DS179" s="51"/>
      <c r="DT179" s="51"/>
      <c r="DU179" s="51"/>
      <c r="DV179" s="51"/>
      <c r="DW179" s="51"/>
      <c r="DX179" s="51"/>
      <c r="DY179" s="51"/>
      <c r="DZ179" s="51"/>
      <c r="EA179" s="51"/>
      <c r="EB179" s="51"/>
      <c r="EC179" s="51"/>
      <c r="ED179" s="51"/>
      <c r="EE179" s="51"/>
      <c r="EF179" s="51"/>
      <c r="EG179" s="51"/>
      <c r="EH179" s="51"/>
      <c r="EI179" s="51"/>
      <c r="EJ179" s="51"/>
      <c r="EK179" s="51"/>
      <c r="EL179" s="51"/>
      <c r="EM179" s="51"/>
      <c r="EN179" s="51"/>
      <c r="EO179" s="51"/>
      <c r="EP179" s="51"/>
      <c r="EQ179" s="51"/>
      <c r="ER179" s="51"/>
      <c r="ES179" s="51"/>
      <c r="ET179" s="51"/>
      <c r="EU179" s="51"/>
      <c r="EV179" s="51"/>
      <c r="EW179" s="51"/>
      <c r="EX179" s="51"/>
      <c r="EY179" s="51"/>
      <c r="EZ179" s="51"/>
      <c r="FA179" s="51"/>
      <c r="FB179" s="51"/>
      <c r="FC179" s="51"/>
      <c r="FD179" s="51"/>
      <c r="FE179" s="51"/>
      <c r="FF179" s="51"/>
      <c r="FG179" s="51"/>
      <c r="FH179" s="51"/>
      <c r="FI179" s="51"/>
      <c r="FJ179" s="51"/>
      <c r="FK179" s="51"/>
      <c r="FL179" s="51"/>
      <c r="FM179" s="51"/>
      <c r="FN179" s="51"/>
      <c r="FO179" s="51"/>
      <c r="FP179" s="51"/>
      <c r="FQ179" s="51"/>
      <c r="FR179" s="51"/>
      <c r="FS179" s="51"/>
      <c r="FT179" s="51"/>
      <c r="FU179" s="51"/>
      <c r="FV179" s="51"/>
      <c r="FW179" s="51"/>
      <c r="FX179" s="51"/>
      <c r="FY179" s="51"/>
      <c r="FZ179" s="51"/>
      <c r="GA179" s="51"/>
      <c r="GB179" s="51"/>
      <c r="GC179" s="51"/>
      <c r="GD179" s="51"/>
      <c r="GE179" s="51"/>
      <c r="GF179" s="51"/>
      <c r="GG179" s="51"/>
      <c r="GH179" s="51"/>
      <c r="GI179" s="51"/>
      <c r="GJ179" s="51"/>
      <c r="GK179" s="51"/>
      <c r="GL179" s="51"/>
      <c r="GM179" s="51"/>
      <c r="GN179" s="51"/>
      <c r="GO179" s="51"/>
      <c r="GP179" s="51"/>
      <c r="GQ179" s="51"/>
      <c r="GR179" s="51"/>
      <c r="GS179" s="51"/>
      <c r="GT179" s="51"/>
      <c r="GU179" s="51"/>
      <c r="GV179" s="51"/>
      <c r="GW179" s="51"/>
      <c r="GX179" s="51"/>
      <c r="GY179" s="51"/>
      <c r="GZ179" s="51"/>
      <c r="HA179" s="51"/>
      <c r="HB179" s="51"/>
      <c r="HC179" s="51"/>
      <c r="HD179" s="51"/>
      <c r="HE179" s="51"/>
      <c r="HF179" s="51"/>
      <c r="HG179" s="51"/>
      <c r="HH179" s="51"/>
      <c r="HI179" s="51"/>
      <c r="HJ179" s="51"/>
      <c r="HK179" s="51"/>
      <c r="HL179" s="51"/>
      <c r="HM179" s="51"/>
      <c r="HN179" s="51"/>
      <c r="HO179" s="51"/>
      <c r="HP179" s="51"/>
      <c r="HQ179" s="51"/>
      <c r="HR179" s="51"/>
      <c r="HS179" s="51"/>
      <c r="HT179" s="51"/>
    </row>
    <row r="180" spans="1:228" s="128" customFormat="1" ht="19.899999999999999" customHeight="1">
      <c r="A180" s="349"/>
      <c r="B180" s="350" t="s">
        <v>930</v>
      </c>
      <c r="C180" s="350" t="s">
        <v>652</v>
      </c>
      <c r="D180" s="350" t="s">
        <v>653</v>
      </c>
      <c r="E180" s="441" t="s">
        <v>645</v>
      </c>
      <c r="F180" s="351"/>
      <c r="G180" s="351"/>
      <c r="H180" s="406"/>
      <c r="J180" s="350" t="s">
        <v>652</v>
      </c>
      <c r="K180" s="135"/>
      <c r="L180" s="351"/>
      <c r="M180" s="135"/>
      <c r="N180" s="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  <c r="DH180" s="51"/>
      <c r="DI180" s="51"/>
      <c r="DJ180" s="51"/>
      <c r="DK180" s="51"/>
      <c r="DL180" s="51"/>
      <c r="DM180" s="51"/>
      <c r="DN180" s="51"/>
      <c r="DO180" s="51"/>
      <c r="DP180" s="51"/>
      <c r="DQ180" s="51"/>
      <c r="DR180" s="51"/>
      <c r="DS180" s="51"/>
      <c r="DT180" s="51"/>
      <c r="DU180" s="51"/>
      <c r="DV180" s="51"/>
      <c r="DW180" s="51"/>
      <c r="DX180" s="51"/>
      <c r="DY180" s="51"/>
      <c r="DZ180" s="51"/>
      <c r="EA180" s="51"/>
      <c r="EB180" s="51"/>
      <c r="EC180" s="51"/>
      <c r="ED180" s="51"/>
      <c r="EE180" s="51"/>
      <c r="EF180" s="51"/>
      <c r="EG180" s="51"/>
      <c r="EH180" s="51"/>
      <c r="EI180" s="51"/>
      <c r="EJ180" s="51"/>
      <c r="EK180" s="51"/>
      <c r="EL180" s="51"/>
      <c r="EM180" s="51"/>
      <c r="EN180" s="51"/>
      <c r="EO180" s="51"/>
      <c r="EP180" s="51"/>
      <c r="EQ180" s="51"/>
      <c r="ER180" s="51"/>
      <c r="ES180" s="51"/>
      <c r="ET180" s="51"/>
      <c r="EU180" s="51"/>
      <c r="EV180" s="51"/>
      <c r="EW180" s="51"/>
      <c r="EX180" s="51"/>
      <c r="EY180" s="51"/>
      <c r="EZ180" s="51"/>
      <c r="FA180" s="51"/>
      <c r="FB180" s="51"/>
      <c r="FC180" s="51"/>
      <c r="FD180" s="51"/>
      <c r="FE180" s="51"/>
      <c r="FF180" s="51"/>
      <c r="FG180" s="51"/>
      <c r="FH180" s="51"/>
      <c r="FI180" s="51"/>
      <c r="FJ180" s="51"/>
      <c r="FK180" s="51"/>
      <c r="FL180" s="51"/>
      <c r="FM180" s="51"/>
      <c r="FN180" s="51"/>
      <c r="FO180" s="51"/>
      <c r="FP180" s="51"/>
      <c r="FQ180" s="51"/>
      <c r="FR180" s="51"/>
      <c r="FS180" s="51"/>
      <c r="FT180" s="51"/>
      <c r="FU180" s="51"/>
      <c r="FV180" s="51"/>
      <c r="FW180" s="51"/>
      <c r="FX180" s="51"/>
      <c r="FY180" s="51"/>
      <c r="FZ180" s="51"/>
      <c r="GA180" s="51"/>
      <c r="GB180" s="51"/>
      <c r="GC180" s="51"/>
      <c r="GD180" s="51"/>
      <c r="GE180" s="51"/>
      <c r="GF180" s="51"/>
      <c r="GG180" s="51"/>
      <c r="GH180" s="51"/>
      <c r="GI180" s="51"/>
      <c r="GJ180" s="51"/>
      <c r="GK180" s="51"/>
      <c r="GL180" s="51"/>
      <c r="GM180" s="51"/>
      <c r="GN180" s="51"/>
      <c r="GO180" s="51"/>
      <c r="GP180" s="51"/>
      <c r="GQ180" s="51"/>
      <c r="GR180" s="51"/>
      <c r="GS180" s="51"/>
      <c r="GT180" s="51"/>
      <c r="GU180" s="51"/>
      <c r="GV180" s="51"/>
      <c r="GW180" s="51"/>
      <c r="GX180" s="51"/>
      <c r="GY180" s="51"/>
      <c r="GZ180" s="51"/>
      <c r="HA180" s="51"/>
      <c r="HB180" s="51"/>
      <c r="HC180" s="51"/>
      <c r="HD180" s="51"/>
      <c r="HE180" s="51"/>
      <c r="HF180" s="51"/>
      <c r="HG180" s="51"/>
      <c r="HH180" s="51"/>
      <c r="HI180" s="51"/>
      <c r="HJ180" s="51"/>
      <c r="HK180" s="51"/>
      <c r="HL180" s="51"/>
      <c r="HM180" s="51"/>
      <c r="HN180" s="51"/>
      <c r="HO180" s="51"/>
      <c r="HP180" s="51"/>
      <c r="HQ180" s="51"/>
      <c r="HR180" s="51"/>
      <c r="HS180" s="51"/>
      <c r="HT180" s="51"/>
    </row>
    <row r="181" spans="1:228" s="128" customFormat="1" ht="19.899999999999999" customHeight="1">
      <c r="A181" s="349"/>
      <c r="B181" s="350" t="s">
        <v>931</v>
      </c>
      <c r="C181" s="350"/>
      <c r="D181" s="350"/>
      <c r="E181" s="444" t="s">
        <v>655</v>
      </c>
      <c r="F181" s="351"/>
      <c r="G181" s="351"/>
      <c r="H181" s="406"/>
      <c r="J181" s="350"/>
      <c r="K181" s="135"/>
      <c r="L181" s="351"/>
      <c r="M181" s="135"/>
      <c r="N181" s="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  <c r="DO181" s="51"/>
      <c r="DP181" s="51"/>
      <c r="DQ181" s="51"/>
      <c r="DR181" s="51"/>
      <c r="DS181" s="51"/>
      <c r="DT181" s="51"/>
      <c r="DU181" s="51"/>
      <c r="DV181" s="51"/>
      <c r="DW181" s="51"/>
      <c r="DX181" s="51"/>
      <c r="DY181" s="51"/>
      <c r="DZ181" s="51"/>
      <c r="EA181" s="51"/>
      <c r="EB181" s="51"/>
      <c r="EC181" s="51"/>
      <c r="ED181" s="51"/>
      <c r="EE181" s="51"/>
      <c r="EF181" s="51"/>
      <c r="EG181" s="51"/>
      <c r="EH181" s="51"/>
      <c r="EI181" s="51"/>
      <c r="EJ181" s="51"/>
      <c r="EK181" s="51"/>
      <c r="EL181" s="51"/>
      <c r="EM181" s="51"/>
      <c r="EN181" s="51"/>
      <c r="EO181" s="51"/>
      <c r="EP181" s="51"/>
      <c r="EQ181" s="51"/>
      <c r="ER181" s="51"/>
      <c r="ES181" s="51"/>
      <c r="ET181" s="51"/>
      <c r="EU181" s="51"/>
      <c r="EV181" s="51"/>
      <c r="EW181" s="51"/>
      <c r="EX181" s="51"/>
      <c r="EY181" s="51"/>
      <c r="EZ181" s="51"/>
      <c r="FA181" s="51"/>
      <c r="FB181" s="51"/>
      <c r="FC181" s="51"/>
      <c r="FD181" s="51"/>
      <c r="FE181" s="51"/>
      <c r="FF181" s="51"/>
      <c r="FG181" s="51"/>
      <c r="FH181" s="51"/>
      <c r="FI181" s="51"/>
      <c r="FJ181" s="51"/>
      <c r="FK181" s="51"/>
      <c r="FL181" s="51"/>
      <c r="FM181" s="51"/>
      <c r="FN181" s="51"/>
      <c r="FO181" s="51"/>
      <c r="FP181" s="51"/>
      <c r="FQ181" s="51"/>
      <c r="FR181" s="51"/>
      <c r="FS181" s="51"/>
      <c r="FT181" s="51"/>
      <c r="FU181" s="51"/>
      <c r="FV181" s="51"/>
      <c r="FW181" s="51"/>
      <c r="FX181" s="51"/>
      <c r="FY181" s="51"/>
      <c r="FZ181" s="51"/>
      <c r="GA181" s="51"/>
      <c r="GB181" s="51"/>
      <c r="GC181" s="51"/>
      <c r="GD181" s="51"/>
      <c r="GE181" s="51"/>
      <c r="GF181" s="51"/>
      <c r="GG181" s="51"/>
      <c r="GH181" s="51"/>
      <c r="GI181" s="51"/>
      <c r="GJ181" s="51"/>
      <c r="GK181" s="51"/>
      <c r="GL181" s="51"/>
      <c r="GM181" s="51"/>
      <c r="GN181" s="51"/>
      <c r="GO181" s="51"/>
      <c r="GP181" s="51"/>
      <c r="GQ181" s="51"/>
      <c r="GR181" s="51"/>
      <c r="GS181" s="51"/>
      <c r="GT181" s="51"/>
      <c r="GU181" s="51"/>
      <c r="GV181" s="51"/>
      <c r="GW181" s="51"/>
      <c r="GX181" s="51"/>
      <c r="GY181" s="51"/>
      <c r="GZ181" s="51"/>
      <c r="HA181" s="51"/>
      <c r="HB181" s="51"/>
      <c r="HC181" s="51"/>
      <c r="HD181" s="51"/>
      <c r="HE181" s="51"/>
      <c r="HF181" s="51"/>
      <c r="HG181" s="51"/>
      <c r="HH181" s="51"/>
      <c r="HI181" s="51"/>
      <c r="HJ181" s="51"/>
      <c r="HK181" s="51"/>
      <c r="HL181" s="51"/>
      <c r="HM181" s="51"/>
      <c r="HN181" s="51"/>
      <c r="HO181" s="51"/>
      <c r="HP181" s="51"/>
      <c r="HQ181" s="51"/>
      <c r="HR181" s="51"/>
      <c r="HS181" s="51"/>
      <c r="HT181" s="51"/>
    </row>
    <row r="182" spans="1:228" s="128" customFormat="1" ht="19.899999999999999" customHeight="1">
      <c r="A182" s="349"/>
      <c r="B182" s="350" t="s">
        <v>654</v>
      </c>
      <c r="C182" s="350"/>
      <c r="D182" s="350"/>
      <c r="E182" s="444" t="s">
        <v>648</v>
      </c>
      <c r="F182" s="351"/>
      <c r="G182" s="351"/>
      <c r="H182" s="406"/>
      <c r="J182" s="350"/>
      <c r="K182" s="135"/>
      <c r="L182" s="351"/>
      <c r="M182" s="135"/>
      <c r="N182" s="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  <c r="DO182" s="51"/>
      <c r="DP182" s="51"/>
      <c r="DQ182" s="51"/>
      <c r="DR182" s="51"/>
      <c r="DS182" s="51"/>
      <c r="DT182" s="51"/>
      <c r="DU182" s="51"/>
      <c r="DV182" s="51"/>
      <c r="DW182" s="51"/>
      <c r="DX182" s="51"/>
      <c r="DY182" s="51"/>
      <c r="DZ182" s="51"/>
      <c r="EA182" s="51"/>
      <c r="EB182" s="51"/>
      <c r="EC182" s="51"/>
      <c r="ED182" s="51"/>
      <c r="EE182" s="51"/>
      <c r="EF182" s="51"/>
      <c r="EG182" s="51"/>
      <c r="EH182" s="51"/>
      <c r="EI182" s="51"/>
      <c r="EJ182" s="51"/>
      <c r="EK182" s="51"/>
      <c r="EL182" s="51"/>
      <c r="EM182" s="51"/>
      <c r="EN182" s="51"/>
      <c r="EO182" s="51"/>
      <c r="EP182" s="51"/>
      <c r="EQ182" s="51"/>
      <c r="ER182" s="51"/>
      <c r="ES182" s="51"/>
      <c r="ET182" s="51"/>
      <c r="EU182" s="51"/>
      <c r="EV182" s="51"/>
      <c r="EW182" s="51"/>
      <c r="EX182" s="51"/>
      <c r="EY182" s="51"/>
      <c r="EZ182" s="51"/>
      <c r="FA182" s="51"/>
      <c r="FB182" s="51"/>
      <c r="FC182" s="51"/>
      <c r="FD182" s="51"/>
      <c r="FE182" s="51"/>
      <c r="FF182" s="51"/>
      <c r="FG182" s="51"/>
      <c r="FH182" s="51"/>
      <c r="FI182" s="51"/>
      <c r="FJ182" s="51"/>
      <c r="FK182" s="51"/>
      <c r="FL182" s="51"/>
      <c r="FM182" s="51"/>
      <c r="FN182" s="51"/>
      <c r="FO182" s="51"/>
      <c r="FP182" s="51"/>
      <c r="FQ182" s="51"/>
      <c r="FR182" s="51"/>
      <c r="FS182" s="51"/>
      <c r="FT182" s="51"/>
      <c r="FU182" s="51"/>
      <c r="FV182" s="51"/>
      <c r="FW182" s="51"/>
      <c r="FX182" s="51"/>
      <c r="FY182" s="51"/>
      <c r="FZ182" s="51"/>
      <c r="GA182" s="51"/>
      <c r="GB182" s="51"/>
      <c r="GC182" s="51"/>
      <c r="GD182" s="51"/>
      <c r="GE182" s="51"/>
      <c r="GF182" s="51"/>
      <c r="GG182" s="51"/>
      <c r="GH182" s="51"/>
      <c r="GI182" s="51"/>
      <c r="GJ182" s="51"/>
      <c r="GK182" s="51"/>
      <c r="GL182" s="51"/>
      <c r="GM182" s="51"/>
      <c r="GN182" s="51"/>
      <c r="GO182" s="51"/>
      <c r="GP182" s="51"/>
      <c r="GQ182" s="51"/>
      <c r="GR182" s="51"/>
      <c r="GS182" s="51"/>
      <c r="GT182" s="51"/>
      <c r="GU182" s="51"/>
      <c r="GV182" s="51"/>
      <c r="GW182" s="51"/>
      <c r="GX182" s="51"/>
      <c r="GY182" s="51"/>
      <c r="GZ182" s="51"/>
      <c r="HA182" s="51"/>
      <c r="HB182" s="51"/>
      <c r="HC182" s="51"/>
      <c r="HD182" s="51"/>
      <c r="HE182" s="51"/>
      <c r="HF182" s="51"/>
      <c r="HG182" s="51"/>
      <c r="HH182" s="51"/>
      <c r="HI182" s="51"/>
      <c r="HJ182" s="51"/>
      <c r="HK182" s="51"/>
      <c r="HL182" s="51"/>
      <c r="HM182" s="51"/>
      <c r="HN182" s="51"/>
      <c r="HO182" s="51"/>
      <c r="HP182" s="51"/>
      <c r="HQ182" s="51"/>
      <c r="HR182" s="51"/>
      <c r="HS182" s="51"/>
      <c r="HT182" s="51"/>
    </row>
    <row r="183" spans="1:228" s="128" customFormat="1" ht="19.899999999999999" customHeight="1">
      <c r="A183" s="349"/>
      <c r="B183" s="350"/>
      <c r="C183" s="350"/>
      <c r="D183" s="350"/>
      <c r="E183" s="444"/>
      <c r="F183" s="351"/>
      <c r="G183" s="351"/>
      <c r="H183" s="406"/>
      <c r="J183" s="350"/>
      <c r="K183" s="135"/>
      <c r="L183" s="351"/>
      <c r="M183" s="135"/>
      <c r="N183" s="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  <c r="DO183" s="51"/>
      <c r="DP183" s="51"/>
      <c r="DQ183" s="51"/>
      <c r="DR183" s="51"/>
      <c r="DS183" s="51"/>
      <c r="DT183" s="51"/>
      <c r="DU183" s="51"/>
      <c r="DV183" s="51"/>
      <c r="DW183" s="51"/>
      <c r="DX183" s="51"/>
      <c r="DY183" s="51"/>
      <c r="DZ183" s="51"/>
      <c r="EA183" s="51"/>
      <c r="EB183" s="51"/>
      <c r="EC183" s="51"/>
      <c r="ED183" s="51"/>
      <c r="EE183" s="51"/>
      <c r="EF183" s="51"/>
      <c r="EG183" s="51"/>
      <c r="EH183" s="51"/>
      <c r="EI183" s="51"/>
      <c r="EJ183" s="51"/>
      <c r="EK183" s="51"/>
      <c r="EL183" s="51"/>
      <c r="EM183" s="51"/>
      <c r="EN183" s="51"/>
      <c r="EO183" s="51"/>
      <c r="EP183" s="51"/>
      <c r="EQ183" s="51"/>
      <c r="ER183" s="51"/>
      <c r="ES183" s="51"/>
      <c r="ET183" s="51"/>
      <c r="EU183" s="51"/>
      <c r="EV183" s="51"/>
      <c r="EW183" s="51"/>
      <c r="EX183" s="51"/>
      <c r="EY183" s="51"/>
      <c r="EZ183" s="51"/>
      <c r="FA183" s="51"/>
      <c r="FB183" s="51"/>
      <c r="FC183" s="51"/>
      <c r="FD183" s="51"/>
      <c r="FE183" s="51"/>
      <c r="FF183" s="51"/>
      <c r="FG183" s="51"/>
      <c r="FH183" s="51"/>
      <c r="FI183" s="51"/>
      <c r="FJ183" s="51"/>
      <c r="FK183" s="51"/>
      <c r="FL183" s="51"/>
      <c r="FM183" s="51"/>
      <c r="FN183" s="51"/>
      <c r="FO183" s="51"/>
      <c r="FP183" s="51"/>
      <c r="FQ183" s="51"/>
      <c r="FR183" s="51"/>
      <c r="FS183" s="51"/>
      <c r="FT183" s="51"/>
      <c r="FU183" s="51"/>
      <c r="FV183" s="51"/>
      <c r="FW183" s="51"/>
      <c r="FX183" s="51"/>
      <c r="FY183" s="51"/>
      <c r="FZ183" s="51"/>
      <c r="GA183" s="51"/>
      <c r="GB183" s="51"/>
      <c r="GC183" s="51"/>
      <c r="GD183" s="51"/>
      <c r="GE183" s="51"/>
      <c r="GF183" s="51"/>
      <c r="GG183" s="51"/>
      <c r="GH183" s="51"/>
      <c r="GI183" s="51"/>
      <c r="GJ183" s="51"/>
      <c r="GK183" s="51"/>
      <c r="GL183" s="51"/>
      <c r="GM183" s="51"/>
      <c r="GN183" s="51"/>
      <c r="GO183" s="51"/>
      <c r="GP183" s="51"/>
      <c r="GQ183" s="51"/>
      <c r="GR183" s="51"/>
      <c r="GS183" s="51"/>
      <c r="GT183" s="51"/>
      <c r="GU183" s="51"/>
      <c r="GV183" s="51"/>
      <c r="GW183" s="51"/>
      <c r="GX183" s="51"/>
      <c r="GY183" s="51"/>
      <c r="GZ183" s="51"/>
      <c r="HA183" s="51"/>
      <c r="HB183" s="51"/>
      <c r="HC183" s="51"/>
      <c r="HD183" s="51"/>
      <c r="HE183" s="51"/>
      <c r="HF183" s="51"/>
      <c r="HG183" s="51"/>
      <c r="HH183" s="51"/>
      <c r="HI183" s="51"/>
      <c r="HJ183" s="51"/>
      <c r="HK183" s="51"/>
      <c r="HL183" s="51"/>
      <c r="HM183" s="51"/>
      <c r="HN183" s="51"/>
      <c r="HO183" s="51"/>
      <c r="HP183" s="51"/>
      <c r="HQ183" s="51"/>
      <c r="HR183" s="51"/>
      <c r="HS183" s="51"/>
      <c r="HT183" s="51"/>
    </row>
    <row r="184" spans="1:228" s="128" customFormat="1" ht="19.899999999999999" customHeight="1">
      <c r="A184" s="416"/>
      <c r="B184" s="382"/>
      <c r="C184" s="382"/>
      <c r="D184" s="382"/>
      <c r="E184" s="489"/>
      <c r="F184" s="423"/>
      <c r="G184" s="423"/>
      <c r="H184" s="437"/>
      <c r="I184" s="438"/>
      <c r="J184" s="382"/>
      <c r="K184" s="135"/>
      <c r="L184" s="356"/>
      <c r="M184" s="135"/>
      <c r="N184" s="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  <c r="DO184" s="51"/>
      <c r="DP184" s="51"/>
      <c r="DQ184" s="51"/>
      <c r="DR184" s="51"/>
      <c r="DS184" s="51"/>
      <c r="DT184" s="51"/>
      <c r="DU184" s="51"/>
      <c r="DV184" s="51"/>
      <c r="DW184" s="51"/>
      <c r="DX184" s="51"/>
      <c r="DY184" s="51"/>
      <c r="DZ184" s="51"/>
      <c r="EA184" s="51"/>
      <c r="EB184" s="51"/>
      <c r="EC184" s="51"/>
      <c r="ED184" s="51"/>
      <c r="EE184" s="51"/>
      <c r="EF184" s="51"/>
      <c r="EG184" s="51"/>
      <c r="EH184" s="51"/>
      <c r="EI184" s="51"/>
      <c r="EJ184" s="51"/>
      <c r="EK184" s="51"/>
      <c r="EL184" s="51"/>
      <c r="EM184" s="51"/>
      <c r="EN184" s="51"/>
      <c r="EO184" s="51"/>
      <c r="EP184" s="51"/>
      <c r="EQ184" s="51"/>
      <c r="ER184" s="51"/>
      <c r="ES184" s="51"/>
      <c r="ET184" s="51"/>
      <c r="EU184" s="51"/>
      <c r="EV184" s="51"/>
      <c r="EW184" s="51"/>
      <c r="EX184" s="51"/>
      <c r="EY184" s="51"/>
      <c r="EZ184" s="51"/>
      <c r="FA184" s="51"/>
      <c r="FB184" s="51"/>
      <c r="FC184" s="51"/>
      <c r="FD184" s="51"/>
      <c r="FE184" s="51"/>
      <c r="FF184" s="51"/>
      <c r="FG184" s="51"/>
      <c r="FH184" s="51"/>
      <c r="FI184" s="51"/>
      <c r="FJ184" s="51"/>
      <c r="FK184" s="51"/>
      <c r="FL184" s="51"/>
      <c r="FM184" s="51"/>
      <c r="FN184" s="51"/>
      <c r="FO184" s="51"/>
      <c r="FP184" s="51"/>
      <c r="FQ184" s="51"/>
      <c r="FR184" s="51"/>
      <c r="FS184" s="51"/>
      <c r="FT184" s="51"/>
      <c r="FU184" s="51"/>
      <c r="FV184" s="51"/>
      <c r="FW184" s="51"/>
      <c r="FX184" s="51"/>
      <c r="FY184" s="51"/>
      <c r="FZ184" s="51"/>
      <c r="GA184" s="51"/>
      <c r="GB184" s="51"/>
      <c r="GC184" s="51"/>
      <c r="GD184" s="51"/>
      <c r="GE184" s="51"/>
      <c r="GF184" s="51"/>
      <c r="GG184" s="51"/>
      <c r="GH184" s="51"/>
      <c r="GI184" s="51"/>
      <c r="GJ184" s="51"/>
      <c r="GK184" s="51"/>
      <c r="GL184" s="51"/>
      <c r="GM184" s="51"/>
      <c r="GN184" s="51"/>
      <c r="GO184" s="51"/>
      <c r="GP184" s="51"/>
      <c r="GQ184" s="51"/>
      <c r="GR184" s="51"/>
      <c r="GS184" s="51"/>
      <c r="GT184" s="51"/>
      <c r="GU184" s="51"/>
      <c r="GV184" s="51"/>
      <c r="GW184" s="51"/>
      <c r="GX184" s="51"/>
      <c r="GY184" s="51"/>
      <c r="GZ184" s="51"/>
      <c r="HA184" s="51"/>
      <c r="HB184" s="51"/>
      <c r="HC184" s="51"/>
      <c r="HD184" s="51"/>
      <c r="HE184" s="51"/>
      <c r="HF184" s="51"/>
      <c r="HG184" s="51"/>
      <c r="HH184" s="51"/>
      <c r="HI184" s="51"/>
      <c r="HJ184" s="51"/>
      <c r="HK184" s="51"/>
      <c r="HL184" s="51"/>
      <c r="HM184" s="51"/>
      <c r="HN184" s="51"/>
      <c r="HO184" s="51"/>
      <c r="HP184" s="51"/>
      <c r="HQ184" s="51"/>
      <c r="HR184" s="51"/>
      <c r="HS184" s="51"/>
      <c r="HT184" s="51"/>
    </row>
    <row r="185" spans="1:228" s="128" customFormat="1" ht="19.899999999999999" customHeight="1">
      <c r="A185" s="533">
        <v>14</v>
      </c>
      <c r="B185" s="309" t="s">
        <v>942</v>
      </c>
      <c r="C185" s="309" t="s">
        <v>656</v>
      </c>
      <c r="D185" s="322" t="s">
        <v>657</v>
      </c>
      <c r="E185" s="320">
        <v>2000000</v>
      </c>
      <c r="F185" s="534"/>
      <c r="G185" s="534"/>
      <c r="H185" s="406"/>
      <c r="J185" s="532" t="s">
        <v>658</v>
      </c>
      <c r="K185" s="135"/>
      <c r="L185" s="342" t="s">
        <v>583</v>
      </c>
      <c r="M185" s="135"/>
      <c r="N185" s="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  <c r="DO185" s="51"/>
      <c r="DP185" s="51"/>
      <c r="DQ185" s="51"/>
      <c r="DR185" s="51"/>
      <c r="DS185" s="51"/>
      <c r="DT185" s="51"/>
      <c r="DU185" s="51"/>
      <c r="DV185" s="51"/>
      <c r="DW185" s="51"/>
      <c r="DX185" s="51"/>
      <c r="DY185" s="51"/>
      <c r="DZ185" s="51"/>
      <c r="EA185" s="51"/>
      <c r="EB185" s="51"/>
      <c r="EC185" s="51"/>
      <c r="ED185" s="51"/>
      <c r="EE185" s="51"/>
      <c r="EF185" s="51"/>
      <c r="EG185" s="51"/>
      <c r="EH185" s="51"/>
      <c r="EI185" s="51"/>
      <c r="EJ185" s="51"/>
      <c r="EK185" s="51"/>
      <c r="EL185" s="51"/>
      <c r="EM185" s="51"/>
      <c r="EN185" s="51"/>
      <c r="EO185" s="51"/>
      <c r="EP185" s="51"/>
      <c r="EQ185" s="51"/>
      <c r="ER185" s="51"/>
      <c r="ES185" s="51"/>
      <c r="ET185" s="51"/>
      <c r="EU185" s="51"/>
      <c r="EV185" s="51"/>
      <c r="EW185" s="51"/>
      <c r="EX185" s="51"/>
      <c r="EY185" s="51"/>
      <c r="EZ185" s="51"/>
      <c r="FA185" s="51"/>
      <c r="FB185" s="51"/>
      <c r="FC185" s="51"/>
      <c r="FD185" s="51"/>
      <c r="FE185" s="51"/>
      <c r="FF185" s="51"/>
      <c r="FG185" s="51"/>
      <c r="FH185" s="51"/>
      <c r="FI185" s="51"/>
      <c r="FJ185" s="51"/>
      <c r="FK185" s="51"/>
      <c r="FL185" s="51"/>
      <c r="FM185" s="51"/>
      <c r="FN185" s="51"/>
      <c r="FO185" s="51"/>
      <c r="FP185" s="51"/>
      <c r="FQ185" s="51"/>
      <c r="FR185" s="51"/>
      <c r="FS185" s="51"/>
      <c r="FT185" s="51"/>
      <c r="FU185" s="51"/>
      <c r="FV185" s="51"/>
      <c r="FW185" s="51"/>
      <c r="FX185" s="51"/>
      <c r="FY185" s="51"/>
      <c r="FZ185" s="51"/>
      <c r="GA185" s="51"/>
      <c r="GB185" s="51"/>
      <c r="GC185" s="51"/>
      <c r="GD185" s="51"/>
      <c r="GE185" s="51"/>
      <c r="GF185" s="51"/>
      <c r="GG185" s="51"/>
      <c r="GH185" s="51"/>
      <c r="GI185" s="51"/>
      <c r="GJ185" s="51"/>
      <c r="GK185" s="51"/>
      <c r="GL185" s="51"/>
      <c r="GM185" s="51"/>
      <c r="GN185" s="51"/>
      <c r="GO185" s="51"/>
      <c r="GP185" s="51"/>
      <c r="GQ185" s="51"/>
      <c r="GR185" s="51"/>
      <c r="GS185" s="51"/>
      <c r="GT185" s="51"/>
      <c r="GU185" s="51"/>
      <c r="GV185" s="51"/>
      <c r="GW185" s="51"/>
      <c r="GX185" s="51"/>
      <c r="GY185" s="51"/>
      <c r="GZ185" s="51"/>
      <c r="HA185" s="51"/>
      <c r="HB185" s="51"/>
      <c r="HC185" s="51"/>
      <c r="HD185" s="51"/>
      <c r="HE185" s="51"/>
      <c r="HF185" s="51"/>
      <c r="HG185" s="51"/>
      <c r="HH185" s="51"/>
      <c r="HI185" s="51"/>
      <c r="HJ185" s="51"/>
      <c r="HK185" s="51"/>
      <c r="HL185" s="51"/>
      <c r="HM185" s="51"/>
      <c r="HN185" s="51"/>
      <c r="HO185" s="51"/>
      <c r="HP185" s="51"/>
      <c r="HQ185" s="51"/>
      <c r="HR185" s="51"/>
      <c r="HS185" s="51"/>
      <c r="HT185" s="51"/>
    </row>
    <row r="186" spans="1:228" s="128" customFormat="1" ht="19.899999999999999" customHeight="1">
      <c r="A186" s="334"/>
      <c r="B186" s="308" t="s">
        <v>943</v>
      </c>
      <c r="C186" s="308" t="s">
        <v>207</v>
      </c>
      <c r="D186" s="323" t="s">
        <v>158</v>
      </c>
      <c r="E186" s="444" t="s">
        <v>648</v>
      </c>
      <c r="F186" s="295"/>
      <c r="G186" s="295"/>
      <c r="H186" s="406"/>
      <c r="J186" s="335"/>
      <c r="K186" s="135"/>
      <c r="L186" s="351"/>
      <c r="M186" s="135"/>
      <c r="N186" s="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  <c r="DL186" s="51"/>
      <c r="DM186" s="51"/>
      <c r="DN186" s="51"/>
      <c r="DO186" s="51"/>
      <c r="DP186" s="51"/>
      <c r="DQ186" s="51"/>
      <c r="DR186" s="51"/>
      <c r="DS186" s="51"/>
      <c r="DT186" s="51"/>
      <c r="DU186" s="51"/>
      <c r="DV186" s="51"/>
      <c r="DW186" s="51"/>
      <c r="DX186" s="51"/>
      <c r="DY186" s="51"/>
      <c r="DZ186" s="51"/>
      <c r="EA186" s="51"/>
      <c r="EB186" s="51"/>
      <c r="EC186" s="51"/>
      <c r="ED186" s="51"/>
      <c r="EE186" s="51"/>
      <c r="EF186" s="51"/>
      <c r="EG186" s="51"/>
      <c r="EH186" s="51"/>
      <c r="EI186" s="51"/>
      <c r="EJ186" s="51"/>
      <c r="EK186" s="51"/>
      <c r="EL186" s="51"/>
      <c r="EM186" s="51"/>
      <c r="EN186" s="51"/>
      <c r="EO186" s="51"/>
      <c r="EP186" s="51"/>
      <c r="EQ186" s="51"/>
      <c r="ER186" s="51"/>
      <c r="ES186" s="51"/>
      <c r="ET186" s="51"/>
      <c r="EU186" s="51"/>
      <c r="EV186" s="51"/>
      <c r="EW186" s="51"/>
      <c r="EX186" s="51"/>
      <c r="EY186" s="51"/>
      <c r="EZ186" s="51"/>
      <c r="FA186" s="51"/>
      <c r="FB186" s="51"/>
      <c r="FC186" s="51"/>
      <c r="FD186" s="51"/>
      <c r="FE186" s="51"/>
      <c r="FF186" s="51"/>
      <c r="FG186" s="51"/>
      <c r="FH186" s="51"/>
      <c r="FI186" s="51"/>
      <c r="FJ186" s="51"/>
      <c r="FK186" s="51"/>
      <c r="FL186" s="51"/>
      <c r="FM186" s="51"/>
      <c r="FN186" s="51"/>
      <c r="FO186" s="51"/>
      <c r="FP186" s="51"/>
      <c r="FQ186" s="51"/>
      <c r="FR186" s="51"/>
      <c r="FS186" s="51"/>
      <c r="FT186" s="51"/>
      <c r="FU186" s="51"/>
      <c r="FV186" s="51"/>
      <c r="FW186" s="51"/>
      <c r="FX186" s="51"/>
      <c r="FY186" s="51"/>
      <c r="FZ186" s="51"/>
      <c r="GA186" s="51"/>
      <c r="GB186" s="51"/>
      <c r="GC186" s="51"/>
      <c r="GD186" s="51"/>
      <c r="GE186" s="51"/>
      <c r="GF186" s="51"/>
      <c r="GG186" s="51"/>
      <c r="GH186" s="51"/>
      <c r="GI186" s="51"/>
      <c r="GJ186" s="51"/>
      <c r="GK186" s="51"/>
      <c r="GL186" s="51"/>
      <c r="GM186" s="51"/>
      <c r="GN186" s="51"/>
      <c r="GO186" s="51"/>
      <c r="GP186" s="51"/>
      <c r="GQ186" s="51"/>
      <c r="GR186" s="51"/>
      <c r="GS186" s="51"/>
      <c r="GT186" s="51"/>
      <c r="GU186" s="51"/>
      <c r="GV186" s="51"/>
      <c r="GW186" s="51"/>
      <c r="GX186" s="51"/>
      <c r="GY186" s="51"/>
      <c r="GZ186" s="51"/>
      <c r="HA186" s="51"/>
      <c r="HB186" s="51"/>
      <c r="HC186" s="51"/>
      <c r="HD186" s="51"/>
      <c r="HE186" s="51"/>
      <c r="HF186" s="51"/>
      <c r="HG186" s="51"/>
      <c r="HH186" s="51"/>
      <c r="HI186" s="51"/>
      <c r="HJ186" s="51"/>
      <c r="HK186" s="51"/>
      <c r="HL186" s="51"/>
      <c r="HM186" s="51"/>
      <c r="HN186" s="51"/>
      <c r="HO186" s="51"/>
      <c r="HP186" s="51"/>
      <c r="HQ186" s="51"/>
      <c r="HR186" s="51"/>
      <c r="HS186" s="51"/>
      <c r="HT186" s="51"/>
    </row>
    <row r="187" spans="1:228" s="128" customFormat="1" ht="19.899999999999999" customHeight="1">
      <c r="A187" s="334"/>
      <c r="B187" s="308" t="s">
        <v>932</v>
      </c>
      <c r="C187" s="308" t="s">
        <v>660</v>
      </c>
      <c r="D187" s="323"/>
      <c r="E187" s="548"/>
      <c r="F187" s="295"/>
      <c r="G187" s="295"/>
      <c r="H187" s="406"/>
      <c r="J187" s="335"/>
      <c r="K187" s="135"/>
      <c r="L187" s="351"/>
      <c r="M187" s="135"/>
      <c r="N187" s="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  <c r="DL187" s="51"/>
      <c r="DM187" s="51"/>
      <c r="DN187" s="51"/>
      <c r="DO187" s="51"/>
      <c r="DP187" s="51"/>
      <c r="DQ187" s="51"/>
      <c r="DR187" s="51"/>
      <c r="DS187" s="51"/>
      <c r="DT187" s="51"/>
      <c r="DU187" s="51"/>
      <c r="DV187" s="51"/>
      <c r="DW187" s="51"/>
      <c r="DX187" s="51"/>
      <c r="DY187" s="51"/>
      <c r="DZ187" s="51"/>
      <c r="EA187" s="51"/>
      <c r="EB187" s="51"/>
      <c r="EC187" s="51"/>
      <c r="ED187" s="51"/>
      <c r="EE187" s="51"/>
      <c r="EF187" s="51"/>
      <c r="EG187" s="51"/>
      <c r="EH187" s="51"/>
      <c r="EI187" s="51"/>
      <c r="EJ187" s="51"/>
      <c r="EK187" s="51"/>
      <c r="EL187" s="51"/>
      <c r="EM187" s="51"/>
      <c r="EN187" s="51"/>
      <c r="EO187" s="51"/>
      <c r="EP187" s="51"/>
      <c r="EQ187" s="51"/>
      <c r="ER187" s="51"/>
      <c r="ES187" s="51"/>
      <c r="ET187" s="51"/>
      <c r="EU187" s="51"/>
      <c r="EV187" s="51"/>
      <c r="EW187" s="51"/>
      <c r="EX187" s="51"/>
      <c r="EY187" s="51"/>
      <c r="EZ187" s="51"/>
      <c r="FA187" s="51"/>
      <c r="FB187" s="51"/>
      <c r="FC187" s="51"/>
      <c r="FD187" s="51"/>
      <c r="FE187" s="51"/>
      <c r="FF187" s="51"/>
      <c r="FG187" s="51"/>
      <c r="FH187" s="51"/>
      <c r="FI187" s="51"/>
      <c r="FJ187" s="51"/>
      <c r="FK187" s="51"/>
      <c r="FL187" s="51"/>
      <c r="FM187" s="51"/>
      <c r="FN187" s="51"/>
      <c r="FO187" s="51"/>
      <c r="FP187" s="51"/>
      <c r="FQ187" s="51"/>
      <c r="FR187" s="51"/>
      <c r="FS187" s="51"/>
      <c r="FT187" s="51"/>
      <c r="FU187" s="51"/>
      <c r="FV187" s="51"/>
      <c r="FW187" s="51"/>
      <c r="FX187" s="51"/>
      <c r="FY187" s="51"/>
      <c r="FZ187" s="51"/>
      <c r="GA187" s="51"/>
      <c r="GB187" s="51"/>
      <c r="GC187" s="51"/>
      <c r="GD187" s="51"/>
      <c r="GE187" s="51"/>
      <c r="GF187" s="51"/>
      <c r="GG187" s="51"/>
      <c r="GH187" s="51"/>
      <c r="GI187" s="51"/>
      <c r="GJ187" s="51"/>
      <c r="GK187" s="51"/>
      <c r="GL187" s="51"/>
      <c r="GM187" s="51"/>
      <c r="GN187" s="51"/>
      <c r="GO187" s="51"/>
      <c r="GP187" s="51"/>
      <c r="GQ187" s="51"/>
      <c r="GR187" s="51"/>
      <c r="GS187" s="51"/>
      <c r="GT187" s="51"/>
      <c r="GU187" s="51"/>
      <c r="GV187" s="51"/>
      <c r="GW187" s="51"/>
      <c r="GX187" s="51"/>
      <c r="GY187" s="51"/>
      <c r="GZ187" s="51"/>
      <c r="HA187" s="51"/>
      <c r="HB187" s="51"/>
      <c r="HC187" s="51"/>
      <c r="HD187" s="51"/>
      <c r="HE187" s="51"/>
      <c r="HF187" s="51"/>
      <c r="HG187" s="51"/>
      <c r="HH187" s="51"/>
      <c r="HI187" s="51"/>
      <c r="HJ187" s="51"/>
      <c r="HK187" s="51"/>
      <c r="HL187" s="51"/>
      <c r="HM187" s="51"/>
      <c r="HN187" s="51"/>
      <c r="HO187" s="51"/>
      <c r="HP187" s="51"/>
      <c r="HQ187" s="51"/>
      <c r="HR187" s="51"/>
      <c r="HS187" s="51"/>
      <c r="HT187" s="51"/>
    </row>
    <row r="188" spans="1:228" s="128" customFormat="1" ht="19.899999999999999" customHeight="1">
      <c r="A188" s="334"/>
      <c r="B188" s="308" t="s">
        <v>933</v>
      </c>
      <c r="C188" s="308"/>
      <c r="D188" s="323"/>
      <c r="E188" s="548"/>
      <c r="F188" s="295"/>
      <c r="G188" s="295"/>
      <c r="H188" s="406"/>
      <c r="J188" s="335"/>
      <c r="K188" s="135"/>
      <c r="L188" s="351"/>
      <c r="M188" s="135"/>
      <c r="N188" s="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  <c r="DL188" s="51"/>
      <c r="DM188" s="51"/>
      <c r="DN188" s="51"/>
      <c r="DO188" s="51"/>
      <c r="DP188" s="51"/>
      <c r="DQ188" s="51"/>
      <c r="DR188" s="51"/>
      <c r="DS188" s="51"/>
      <c r="DT188" s="51"/>
      <c r="DU188" s="51"/>
      <c r="DV188" s="51"/>
      <c r="DW188" s="51"/>
      <c r="DX188" s="51"/>
      <c r="DY188" s="51"/>
      <c r="DZ188" s="51"/>
      <c r="EA188" s="51"/>
      <c r="EB188" s="51"/>
      <c r="EC188" s="51"/>
      <c r="ED188" s="51"/>
      <c r="EE188" s="51"/>
      <c r="EF188" s="51"/>
      <c r="EG188" s="51"/>
      <c r="EH188" s="51"/>
      <c r="EI188" s="51"/>
      <c r="EJ188" s="51"/>
      <c r="EK188" s="51"/>
      <c r="EL188" s="51"/>
      <c r="EM188" s="51"/>
      <c r="EN188" s="51"/>
      <c r="EO188" s="51"/>
      <c r="EP188" s="51"/>
      <c r="EQ188" s="51"/>
      <c r="ER188" s="51"/>
      <c r="ES188" s="51"/>
      <c r="ET188" s="51"/>
      <c r="EU188" s="51"/>
      <c r="EV188" s="51"/>
      <c r="EW188" s="51"/>
      <c r="EX188" s="51"/>
      <c r="EY188" s="51"/>
      <c r="EZ188" s="51"/>
      <c r="FA188" s="51"/>
      <c r="FB188" s="51"/>
      <c r="FC188" s="51"/>
      <c r="FD188" s="51"/>
      <c r="FE188" s="51"/>
      <c r="FF188" s="51"/>
      <c r="FG188" s="51"/>
      <c r="FH188" s="51"/>
      <c r="FI188" s="51"/>
      <c r="FJ188" s="51"/>
      <c r="FK188" s="51"/>
      <c r="FL188" s="51"/>
      <c r="FM188" s="51"/>
      <c r="FN188" s="51"/>
      <c r="FO188" s="51"/>
      <c r="FP188" s="51"/>
      <c r="FQ188" s="51"/>
      <c r="FR188" s="51"/>
      <c r="FS188" s="51"/>
      <c r="FT188" s="51"/>
      <c r="FU188" s="51"/>
      <c r="FV188" s="51"/>
      <c r="FW188" s="51"/>
      <c r="FX188" s="51"/>
      <c r="FY188" s="51"/>
      <c r="FZ188" s="51"/>
      <c r="GA188" s="51"/>
      <c r="GB188" s="51"/>
      <c r="GC188" s="51"/>
      <c r="GD188" s="51"/>
      <c r="GE188" s="51"/>
      <c r="GF188" s="51"/>
      <c r="GG188" s="51"/>
      <c r="GH188" s="51"/>
      <c r="GI188" s="51"/>
      <c r="GJ188" s="51"/>
      <c r="GK188" s="51"/>
      <c r="GL188" s="51"/>
      <c r="GM188" s="51"/>
      <c r="GN188" s="51"/>
      <c r="GO188" s="51"/>
      <c r="GP188" s="51"/>
      <c r="GQ188" s="51"/>
      <c r="GR188" s="51"/>
      <c r="GS188" s="51"/>
      <c r="GT188" s="51"/>
      <c r="GU188" s="51"/>
      <c r="GV188" s="51"/>
      <c r="GW188" s="51"/>
      <c r="GX188" s="51"/>
      <c r="GY188" s="51"/>
      <c r="GZ188" s="51"/>
      <c r="HA188" s="51"/>
      <c r="HB188" s="51"/>
      <c r="HC188" s="51"/>
      <c r="HD188" s="51"/>
      <c r="HE188" s="51"/>
      <c r="HF188" s="51"/>
      <c r="HG188" s="51"/>
      <c r="HH188" s="51"/>
      <c r="HI188" s="51"/>
      <c r="HJ188" s="51"/>
      <c r="HK188" s="51"/>
      <c r="HL188" s="51"/>
      <c r="HM188" s="51"/>
      <c r="HN188" s="51"/>
      <c r="HO188" s="51"/>
      <c r="HP188" s="51"/>
      <c r="HQ188" s="51"/>
      <c r="HR188" s="51"/>
      <c r="HS188" s="51"/>
      <c r="HT188" s="51"/>
    </row>
    <row r="189" spans="1:228" s="128" customFormat="1" ht="19.899999999999999" customHeight="1">
      <c r="A189" s="363"/>
      <c r="B189" s="321"/>
      <c r="C189" s="321"/>
      <c r="D189" s="299"/>
      <c r="E189" s="478"/>
      <c r="F189" s="365"/>
      <c r="G189" s="365"/>
      <c r="H189" s="437"/>
      <c r="I189" s="438"/>
      <c r="J189" s="364"/>
      <c r="K189" s="135"/>
      <c r="L189" s="356"/>
      <c r="M189" s="135"/>
      <c r="N189" s="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  <c r="DT189" s="51"/>
      <c r="DU189" s="51"/>
      <c r="DV189" s="51"/>
      <c r="DW189" s="51"/>
      <c r="DX189" s="51"/>
      <c r="DY189" s="51"/>
      <c r="DZ189" s="51"/>
      <c r="EA189" s="51"/>
      <c r="EB189" s="51"/>
      <c r="EC189" s="51"/>
      <c r="ED189" s="51"/>
      <c r="EE189" s="51"/>
      <c r="EF189" s="51"/>
      <c r="EG189" s="51"/>
      <c r="EH189" s="51"/>
      <c r="EI189" s="51"/>
      <c r="EJ189" s="51"/>
      <c r="EK189" s="51"/>
      <c r="EL189" s="51"/>
      <c r="EM189" s="51"/>
      <c r="EN189" s="51"/>
      <c r="EO189" s="51"/>
      <c r="EP189" s="51"/>
      <c r="EQ189" s="51"/>
      <c r="ER189" s="51"/>
      <c r="ES189" s="51"/>
      <c r="ET189" s="51"/>
      <c r="EU189" s="51"/>
      <c r="EV189" s="51"/>
      <c r="EW189" s="51"/>
      <c r="EX189" s="51"/>
      <c r="EY189" s="51"/>
      <c r="EZ189" s="51"/>
      <c r="FA189" s="51"/>
      <c r="FB189" s="51"/>
      <c r="FC189" s="51"/>
      <c r="FD189" s="51"/>
      <c r="FE189" s="51"/>
      <c r="FF189" s="51"/>
      <c r="FG189" s="51"/>
      <c r="FH189" s="51"/>
      <c r="FI189" s="51"/>
      <c r="FJ189" s="51"/>
      <c r="FK189" s="51"/>
      <c r="FL189" s="51"/>
      <c r="FM189" s="51"/>
      <c r="FN189" s="51"/>
      <c r="FO189" s="51"/>
      <c r="FP189" s="51"/>
      <c r="FQ189" s="51"/>
      <c r="FR189" s="51"/>
      <c r="FS189" s="51"/>
      <c r="FT189" s="51"/>
      <c r="FU189" s="51"/>
      <c r="FV189" s="51"/>
      <c r="FW189" s="51"/>
      <c r="FX189" s="51"/>
      <c r="FY189" s="51"/>
      <c r="FZ189" s="51"/>
      <c r="GA189" s="51"/>
      <c r="GB189" s="51"/>
      <c r="GC189" s="51"/>
      <c r="GD189" s="51"/>
      <c r="GE189" s="51"/>
      <c r="GF189" s="51"/>
      <c r="GG189" s="51"/>
      <c r="GH189" s="51"/>
      <c r="GI189" s="51"/>
      <c r="GJ189" s="51"/>
      <c r="GK189" s="51"/>
      <c r="GL189" s="51"/>
      <c r="GM189" s="51"/>
      <c r="GN189" s="51"/>
      <c r="GO189" s="51"/>
      <c r="GP189" s="51"/>
      <c r="GQ189" s="51"/>
      <c r="GR189" s="51"/>
      <c r="GS189" s="51"/>
      <c r="GT189" s="51"/>
      <c r="GU189" s="51"/>
      <c r="GV189" s="51"/>
      <c r="GW189" s="51"/>
      <c r="GX189" s="51"/>
      <c r="GY189" s="51"/>
      <c r="GZ189" s="51"/>
      <c r="HA189" s="51"/>
      <c r="HB189" s="51"/>
      <c r="HC189" s="51"/>
      <c r="HD189" s="51"/>
      <c r="HE189" s="51"/>
      <c r="HF189" s="51"/>
      <c r="HG189" s="51"/>
      <c r="HH189" s="51"/>
      <c r="HI189" s="51"/>
      <c r="HJ189" s="51"/>
      <c r="HK189" s="51"/>
      <c r="HL189" s="51"/>
      <c r="HM189" s="51"/>
      <c r="HN189" s="51"/>
      <c r="HO189" s="51"/>
      <c r="HP189" s="51"/>
      <c r="HQ189" s="51"/>
      <c r="HR189" s="51"/>
      <c r="HS189" s="51"/>
      <c r="HT189" s="51"/>
    </row>
    <row r="190" spans="1:228" s="449" customFormat="1" ht="19.899999999999999" customHeight="1">
      <c r="A190" s="447">
        <v>15</v>
      </c>
      <c r="B190" s="345" t="s">
        <v>944</v>
      </c>
      <c r="C190" s="345" t="s">
        <v>649</v>
      </c>
      <c r="D190" s="345" t="s">
        <v>650</v>
      </c>
      <c r="E190" s="421" t="s">
        <v>661</v>
      </c>
      <c r="F190" s="345"/>
      <c r="G190" s="345"/>
      <c r="H190" s="448"/>
      <c r="J190" s="345" t="s">
        <v>662</v>
      </c>
      <c r="K190" s="450"/>
      <c r="L190" s="345" t="s">
        <v>583</v>
      </c>
      <c r="M190" s="450"/>
      <c r="N190" s="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  <c r="DR190" s="51"/>
      <c r="DS190" s="51"/>
      <c r="DT190" s="51"/>
      <c r="DU190" s="51"/>
      <c r="DV190" s="51"/>
      <c r="DW190" s="51"/>
      <c r="DX190" s="51"/>
      <c r="DY190" s="51"/>
      <c r="DZ190" s="51"/>
      <c r="EA190" s="51"/>
      <c r="EB190" s="51"/>
      <c r="EC190" s="51"/>
      <c r="ED190" s="51"/>
      <c r="EE190" s="51"/>
      <c r="EF190" s="51"/>
      <c r="EG190" s="51"/>
      <c r="EH190" s="51"/>
      <c r="EI190" s="51"/>
      <c r="EJ190" s="51"/>
      <c r="EK190" s="51"/>
      <c r="EL190" s="51"/>
      <c r="EM190" s="51"/>
      <c r="EN190" s="51"/>
      <c r="EO190" s="51"/>
      <c r="EP190" s="51"/>
      <c r="EQ190" s="51"/>
      <c r="ER190" s="51"/>
      <c r="ES190" s="51"/>
      <c r="ET190" s="51"/>
      <c r="EU190" s="51"/>
      <c r="EV190" s="51"/>
      <c r="EW190" s="51"/>
      <c r="EX190" s="51"/>
      <c r="EY190" s="51"/>
      <c r="EZ190" s="51"/>
      <c r="FA190" s="51"/>
      <c r="FB190" s="51"/>
      <c r="FC190" s="51"/>
      <c r="FD190" s="51"/>
      <c r="FE190" s="51"/>
      <c r="FF190" s="51"/>
      <c r="FG190" s="51"/>
      <c r="FH190" s="51"/>
      <c r="FI190" s="51"/>
      <c r="FJ190" s="51"/>
      <c r="FK190" s="51"/>
      <c r="FL190" s="51"/>
      <c r="FM190" s="51"/>
      <c r="FN190" s="51"/>
      <c r="FO190" s="51"/>
      <c r="FP190" s="51"/>
      <c r="FQ190" s="51"/>
      <c r="FR190" s="51"/>
      <c r="FS190" s="51"/>
      <c r="FT190" s="51"/>
      <c r="FU190" s="51"/>
      <c r="FV190" s="51"/>
      <c r="FW190" s="51"/>
      <c r="FX190" s="51"/>
      <c r="FY190" s="51"/>
      <c r="FZ190" s="51"/>
      <c r="GA190" s="51"/>
      <c r="GB190" s="51"/>
      <c r="GC190" s="51"/>
      <c r="GD190" s="51"/>
      <c r="GE190" s="51"/>
      <c r="GF190" s="51"/>
      <c r="GG190" s="51"/>
      <c r="GH190" s="51"/>
      <c r="GI190" s="51"/>
      <c r="GJ190" s="51"/>
      <c r="GK190" s="51"/>
      <c r="GL190" s="51"/>
      <c r="GM190" s="51"/>
      <c r="GN190" s="51"/>
      <c r="GO190" s="51"/>
      <c r="GP190" s="51"/>
      <c r="GQ190" s="51"/>
      <c r="GR190" s="51"/>
      <c r="GS190" s="51"/>
      <c r="GT190" s="51"/>
      <c r="GU190" s="51"/>
      <c r="GV190" s="51"/>
      <c r="GW190" s="51"/>
      <c r="GX190" s="51"/>
      <c r="GY190" s="51"/>
      <c r="GZ190" s="51"/>
      <c r="HA190" s="51"/>
      <c r="HB190" s="51"/>
      <c r="HC190" s="51"/>
      <c r="HD190" s="51"/>
      <c r="HE190" s="51"/>
      <c r="HF190" s="51"/>
      <c r="HG190" s="51"/>
      <c r="HH190" s="51"/>
      <c r="HI190" s="51"/>
      <c r="HJ190" s="51"/>
      <c r="HK190" s="51"/>
      <c r="HL190" s="51"/>
      <c r="HM190" s="51"/>
      <c r="HN190" s="51"/>
      <c r="HO190" s="51"/>
      <c r="HP190" s="51"/>
      <c r="HQ190" s="51"/>
      <c r="HR190" s="51"/>
      <c r="HS190" s="51"/>
      <c r="HT190" s="51"/>
    </row>
    <row r="191" spans="1:228" s="449" customFormat="1" ht="19.899999999999999" customHeight="1">
      <c r="A191" s="451"/>
      <c r="B191" s="343" t="s">
        <v>945</v>
      </c>
      <c r="C191" s="343" t="s">
        <v>652</v>
      </c>
      <c r="D191" s="343" t="s">
        <v>653</v>
      </c>
      <c r="E191" s="444" t="s">
        <v>648</v>
      </c>
      <c r="F191" s="343"/>
      <c r="G191" s="343"/>
      <c r="H191" s="448"/>
      <c r="J191" s="343" t="s">
        <v>663</v>
      </c>
      <c r="K191" s="450"/>
      <c r="L191" s="343"/>
      <c r="M191" s="450"/>
      <c r="N191" s="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  <c r="DO191" s="51"/>
      <c r="DP191" s="51"/>
      <c r="DQ191" s="51"/>
      <c r="DR191" s="51"/>
      <c r="DS191" s="51"/>
      <c r="DT191" s="51"/>
      <c r="DU191" s="51"/>
      <c r="DV191" s="51"/>
      <c r="DW191" s="51"/>
      <c r="DX191" s="51"/>
      <c r="DY191" s="51"/>
      <c r="DZ191" s="51"/>
      <c r="EA191" s="51"/>
      <c r="EB191" s="51"/>
      <c r="EC191" s="51"/>
      <c r="ED191" s="51"/>
      <c r="EE191" s="51"/>
      <c r="EF191" s="51"/>
      <c r="EG191" s="51"/>
      <c r="EH191" s="51"/>
      <c r="EI191" s="51"/>
      <c r="EJ191" s="51"/>
      <c r="EK191" s="51"/>
      <c r="EL191" s="51"/>
      <c r="EM191" s="51"/>
      <c r="EN191" s="51"/>
      <c r="EO191" s="51"/>
      <c r="EP191" s="51"/>
      <c r="EQ191" s="51"/>
      <c r="ER191" s="51"/>
      <c r="ES191" s="51"/>
      <c r="ET191" s="51"/>
      <c r="EU191" s="51"/>
      <c r="EV191" s="51"/>
      <c r="EW191" s="51"/>
      <c r="EX191" s="51"/>
      <c r="EY191" s="51"/>
      <c r="EZ191" s="51"/>
      <c r="FA191" s="51"/>
      <c r="FB191" s="51"/>
      <c r="FC191" s="51"/>
      <c r="FD191" s="51"/>
      <c r="FE191" s="51"/>
      <c r="FF191" s="51"/>
      <c r="FG191" s="51"/>
      <c r="FH191" s="51"/>
      <c r="FI191" s="51"/>
      <c r="FJ191" s="51"/>
      <c r="FK191" s="51"/>
      <c r="FL191" s="51"/>
      <c r="FM191" s="51"/>
      <c r="FN191" s="51"/>
      <c r="FO191" s="51"/>
      <c r="FP191" s="51"/>
      <c r="FQ191" s="51"/>
      <c r="FR191" s="51"/>
      <c r="FS191" s="51"/>
      <c r="FT191" s="51"/>
      <c r="FU191" s="51"/>
      <c r="FV191" s="51"/>
      <c r="FW191" s="51"/>
      <c r="FX191" s="51"/>
      <c r="FY191" s="51"/>
      <c r="FZ191" s="51"/>
      <c r="GA191" s="51"/>
      <c r="GB191" s="51"/>
      <c r="GC191" s="51"/>
      <c r="GD191" s="51"/>
      <c r="GE191" s="51"/>
      <c r="GF191" s="51"/>
      <c r="GG191" s="51"/>
      <c r="GH191" s="51"/>
      <c r="GI191" s="51"/>
      <c r="GJ191" s="51"/>
      <c r="GK191" s="51"/>
      <c r="GL191" s="51"/>
      <c r="GM191" s="51"/>
      <c r="GN191" s="51"/>
      <c r="GO191" s="51"/>
      <c r="GP191" s="51"/>
      <c r="GQ191" s="51"/>
      <c r="GR191" s="51"/>
      <c r="GS191" s="51"/>
      <c r="GT191" s="51"/>
      <c r="GU191" s="51"/>
      <c r="GV191" s="51"/>
      <c r="GW191" s="51"/>
      <c r="GX191" s="51"/>
      <c r="GY191" s="51"/>
      <c r="GZ191" s="51"/>
      <c r="HA191" s="51"/>
      <c r="HB191" s="51"/>
      <c r="HC191" s="51"/>
      <c r="HD191" s="51"/>
      <c r="HE191" s="51"/>
      <c r="HF191" s="51"/>
      <c r="HG191" s="51"/>
      <c r="HH191" s="51"/>
      <c r="HI191" s="51"/>
      <c r="HJ191" s="51"/>
      <c r="HK191" s="51"/>
      <c r="HL191" s="51"/>
      <c r="HM191" s="51"/>
      <c r="HN191" s="51"/>
      <c r="HO191" s="51"/>
      <c r="HP191" s="51"/>
      <c r="HQ191" s="51"/>
      <c r="HR191" s="51"/>
      <c r="HS191" s="51"/>
      <c r="HT191" s="51"/>
    </row>
    <row r="192" spans="1:228" s="449" customFormat="1" ht="19.899999999999999" customHeight="1">
      <c r="A192" s="451"/>
      <c r="B192" s="343" t="s">
        <v>946</v>
      </c>
      <c r="C192" s="343" t="s">
        <v>664</v>
      </c>
      <c r="D192" s="343" t="s">
        <v>665</v>
      </c>
      <c r="E192" s="455"/>
      <c r="F192" s="343"/>
      <c r="G192" s="343"/>
      <c r="H192" s="448"/>
      <c r="J192" s="343" t="s">
        <v>666</v>
      </c>
      <c r="K192" s="450"/>
      <c r="L192" s="343"/>
      <c r="M192" s="450"/>
      <c r="N192" s="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  <c r="DO192" s="51"/>
      <c r="DP192" s="51"/>
      <c r="DQ192" s="51"/>
      <c r="DR192" s="51"/>
      <c r="DS192" s="51"/>
      <c r="DT192" s="51"/>
      <c r="DU192" s="51"/>
      <c r="DV192" s="51"/>
      <c r="DW192" s="51"/>
      <c r="DX192" s="51"/>
      <c r="DY192" s="51"/>
      <c r="DZ192" s="51"/>
      <c r="EA192" s="51"/>
      <c r="EB192" s="51"/>
      <c r="EC192" s="51"/>
      <c r="ED192" s="51"/>
      <c r="EE192" s="51"/>
      <c r="EF192" s="51"/>
      <c r="EG192" s="51"/>
      <c r="EH192" s="51"/>
      <c r="EI192" s="51"/>
      <c r="EJ192" s="51"/>
      <c r="EK192" s="51"/>
      <c r="EL192" s="51"/>
      <c r="EM192" s="51"/>
      <c r="EN192" s="51"/>
      <c r="EO192" s="51"/>
      <c r="EP192" s="51"/>
      <c r="EQ192" s="51"/>
      <c r="ER192" s="51"/>
      <c r="ES192" s="51"/>
      <c r="ET192" s="51"/>
      <c r="EU192" s="51"/>
      <c r="EV192" s="51"/>
      <c r="EW192" s="51"/>
      <c r="EX192" s="51"/>
      <c r="EY192" s="51"/>
      <c r="EZ192" s="51"/>
      <c r="FA192" s="51"/>
      <c r="FB192" s="51"/>
      <c r="FC192" s="51"/>
      <c r="FD192" s="51"/>
      <c r="FE192" s="51"/>
      <c r="FF192" s="51"/>
      <c r="FG192" s="51"/>
      <c r="FH192" s="51"/>
      <c r="FI192" s="51"/>
      <c r="FJ192" s="51"/>
      <c r="FK192" s="51"/>
      <c r="FL192" s="51"/>
      <c r="FM192" s="51"/>
      <c r="FN192" s="51"/>
      <c r="FO192" s="51"/>
      <c r="FP192" s="51"/>
      <c r="FQ192" s="51"/>
      <c r="FR192" s="51"/>
      <c r="FS192" s="51"/>
      <c r="FT192" s="51"/>
      <c r="FU192" s="51"/>
      <c r="FV192" s="51"/>
      <c r="FW192" s="51"/>
      <c r="FX192" s="51"/>
      <c r="FY192" s="51"/>
      <c r="FZ192" s="51"/>
      <c r="GA192" s="51"/>
      <c r="GB192" s="51"/>
      <c r="GC192" s="51"/>
      <c r="GD192" s="51"/>
      <c r="GE192" s="51"/>
      <c r="GF192" s="51"/>
      <c r="GG192" s="51"/>
      <c r="GH192" s="51"/>
      <c r="GI192" s="51"/>
      <c r="GJ192" s="51"/>
      <c r="GK192" s="51"/>
      <c r="GL192" s="51"/>
      <c r="GM192" s="51"/>
      <c r="GN192" s="51"/>
      <c r="GO192" s="51"/>
      <c r="GP192" s="51"/>
      <c r="GQ192" s="51"/>
      <c r="GR192" s="51"/>
      <c r="GS192" s="51"/>
      <c r="GT192" s="51"/>
      <c r="GU192" s="51"/>
      <c r="GV192" s="51"/>
      <c r="GW192" s="51"/>
      <c r="GX192" s="51"/>
      <c r="GY192" s="51"/>
      <c r="GZ192" s="51"/>
      <c r="HA192" s="51"/>
      <c r="HB192" s="51"/>
      <c r="HC192" s="51"/>
      <c r="HD192" s="51"/>
      <c r="HE192" s="51"/>
      <c r="HF192" s="51"/>
      <c r="HG192" s="51"/>
      <c r="HH192" s="51"/>
      <c r="HI192" s="51"/>
      <c r="HJ192" s="51"/>
      <c r="HK192" s="51"/>
      <c r="HL192" s="51"/>
      <c r="HM192" s="51"/>
      <c r="HN192" s="51"/>
      <c r="HO192" s="51"/>
      <c r="HP192" s="51"/>
      <c r="HQ192" s="51"/>
      <c r="HR192" s="51"/>
      <c r="HS192" s="51"/>
      <c r="HT192" s="51"/>
    </row>
    <row r="193" spans="1:228" s="449" customFormat="1" ht="19.899999999999999" customHeight="1">
      <c r="A193" s="451"/>
      <c r="B193" s="343" t="s">
        <v>947</v>
      </c>
      <c r="C193" s="343"/>
      <c r="D193" s="343"/>
      <c r="E193" s="455"/>
      <c r="F193" s="343"/>
      <c r="G193" s="343"/>
      <c r="H193" s="448"/>
      <c r="J193" s="343"/>
      <c r="K193" s="450"/>
      <c r="L193" s="343"/>
      <c r="M193" s="450"/>
      <c r="N193" s="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  <c r="DO193" s="51"/>
      <c r="DP193" s="51"/>
      <c r="DQ193" s="51"/>
      <c r="DR193" s="51"/>
      <c r="DS193" s="51"/>
      <c r="DT193" s="51"/>
      <c r="DU193" s="51"/>
      <c r="DV193" s="51"/>
      <c r="DW193" s="51"/>
      <c r="DX193" s="51"/>
      <c r="DY193" s="51"/>
      <c r="DZ193" s="51"/>
      <c r="EA193" s="51"/>
      <c r="EB193" s="51"/>
      <c r="EC193" s="51"/>
      <c r="ED193" s="51"/>
      <c r="EE193" s="51"/>
      <c r="EF193" s="51"/>
      <c r="EG193" s="51"/>
      <c r="EH193" s="51"/>
      <c r="EI193" s="51"/>
      <c r="EJ193" s="51"/>
      <c r="EK193" s="51"/>
      <c r="EL193" s="51"/>
      <c r="EM193" s="51"/>
      <c r="EN193" s="51"/>
      <c r="EO193" s="51"/>
      <c r="EP193" s="51"/>
      <c r="EQ193" s="51"/>
      <c r="ER193" s="51"/>
      <c r="ES193" s="51"/>
      <c r="ET193" s="51"/>
      <c r="EU193" s="51"/>
      <c r="EV193" s="51"/>
      <c r="EW193" s="51"/>
      <c r="EX193" s="51"/>
      <c r="EY193" s="51"/>
      <c r="EZ193" s="51"/>
      <c r="FA193" s="51"/>
      <c r="FB193" s="51"/>
      <c r="FC193" s="51"/>
      <c r="FD193" s="51"/>
      <c r="FE193" s="51"/>
      <c r="FF193" s="51"/>
      <c r="FG193" s="51"/>
      <c r="FH193" s="51"/>
      <c r="FI193" s="51"/>
      <c r="FJ193" s="51"/>
      <c r="FK193" s="51"/>
      <c r="FL193" s="51"/>
      <c r="FM193" s="51"/>
      <c r="FN193" s="51"/>
      <c r="FO193" s="51"/>
      <c r="FP193" s="51"/>
      <c r="FQ193" s="51"/>
      <c r="FR193" s="51"/>
      <c r="FS193" s="51"/>
      <c r="FT193" s="51"/>
      <c r="FU193" s="51"/>
      <c r="FV193" s="51"/>
      <c r="FW193" s="51"/>
      <c r="FX193" s="51"/>
      <c r="FY193" s="51"/>
      <c r="FZ193" s="51"/>
      <c r="GA193" s="51"/>
      <c r="GB193" s="51"/>
      <c r="GC193" s="51"/>
      <c r="GD193" s="51"/>
      <c r="GE193" s="51"/>
      <c r="GF193" s="51"/>
      <c r="GG193" s="51"/>
      <c r="GH193" s="51"/>
      <c r="GI193" s="51"/>
      <c r="GJ193" s="51"/>
      <c r="GK193" s="51"/>
      <c r="GL193" s="51"/>
      <c r="GM193" s="51"/>
      <c r="GN193" s="51"/>
      <c r="GO193" s="51"/>
      <c r="GP193" s="51"/>
      <c r="GQ193" s="51"/>
      <c r="GR193" s="51"/>
      <c r="GS193" s="51"/>
      <c r="GT193" s="51"/>
      <c r="GU193" s="51"/>
      <c r="GV193" s="51"/>
      <c r="GW193" s="51"/>
      <c r="GX193" s="51"/>
      <c r="GY193" s="51"/>
      <c r="GZ193" s="51"/>
      <c r="HA193" s="51"/>
      <c r="HB193" s="51"/>
      <c r="HC193" s="51"/>
      <c r="HD193" s="51"/>
      <c r="HE193" s="51"/>
      <c r="HF193" s="51"/>
      <c r="HG193" s="51"/>
      <c r="HH193" s="51"/>
      <c r="HI193" s="51"/>
      <c r="HJ193" s="51"/>
      <c r="HK193" s="51"/>
      <c r="HL193" s="51"/>
      <c r="HM193" s="51"/>
      <c r="HN193" s="51"/>
      <c r="HO193" s="51"/>
      <c r="HP193" s="51"/>
      <c r="HQ193" s="51"/>
      <c r="HR193" s="51"/>
      <c r="HS193" s="51"/>
      <c r="HT193" s="51"/>
    </row>
    <row r="194" spans="1:228" s="449" customFormat="1" ht="19.899999999999999" customHeight="1">
      <c r="A194" s="451"/>
      <c r="B194" s="343" t="s">
        <v>936</v>
      </c>
      <c r="C194" s="343"/>
      <c r="D194" s="343"/>
      <c r="E194" s="455"/>
      <c r="F194" s="343"/>
      <c r="G194" s="343"/>
      <c r="H194" s="448"/>
      <c r="J194" s="343"/>
      <c r="K194" s="450"/>
      <c r="L194" s="343"/>
      <c r="M194" s="450"/>
      <c r="N194" s="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  <c r="DO194" s="51"/>
      <c r="DP194" s="51"/>
      <c r="DQ194" s="51"/>
      <c r="DR194" s="51"/>
      <c r="DS194" s="51"/>
      <c r="DT194" s="51"/>
      <c r="DU194" s="51"/>
      <c r="DV194" s="51"/>
      <c r="DW194" s="51"/>
      <c r="DX194" s="51"/>
      <c r="DY194" s="51"/>
      <c r="DZ194" s="51"/>
      <c r="EA194" s="51"/>
      <c r="EB194" s="51"/>
      <c r="EC194" s="51"/>
      <c r="ED194" s="51"/>
      <c r="EE194" s="51"/>
      <c r="EF194" s="51"/>
      <c r="EG194" s="51"/>
      <c r="EH194" s="51"/>
      <c r="EI194" s="51"/>
      <c r="EJ194" s="51"/>
      <c r="EK194" s="51"/>
      <c r="EL194" s="51"/>
      <c r="EM194" s="51"/>
      <c r="EN194" s="51"/>
      <c r="EO194" s="51"/>
      <c r="EP194" s="51"/>
      <c r="EQ194" s="51"/>
      <c r="ER194" s="51"/>
      <c r="ES194" s="51"/>
      <c r="ET194" s="51"/>
      <c r="EU194" s="51"/>
      <c r="EV194" s="51"/>
      <c r="EW194" s="51"/>
      <c r="EX194" s="51"/>
      <c r="EY194" s="51"/>
      <c r="EZ194" s="51"/>
      <c r="FA194" s="51"/>
      <c r="FB194" s="51"/>
      <c r="FC194" s="51"/>
      <c r="FD194" s="51"/>
      <c r="FE194" s="51"/>
      <c r="FF194" s="51"/>
      <c r="FG194" s="51"/>
      <c r="FH194" s="51"/>
      <c r="FI194" s="51"/>
      <c r="FJ194" s="51"/>
      <c r="FK194" s="51"/>
      <c r="FL194" s="51"/>
      <c r="FM194" s="51"/>
      <c r="FN194" s="51"/>
      <c r="FO194" s="51"/>
      <c r="FP194" s="51"/>
      <c r="FQ194" s="51"/>
      <c r="FR194" s="51"/>
      <c r="FS194" s="51"/>
      <c r="FT194" s="51"/>
      <c r="FU194" s="51"/>
      <c r="FV194" s="51"/>
      <c r="FW194" s="51"/>
      <c r="FX194" s="51"/>
      <c r="FY194" s="51"/>
      <c r="FZ194" s="51"/>
      <c r="GA194" s="51"/>
      <c r="GB194" s="51"/>
      <c r="GC194" s="51"/>
      <c r="GD194" s="51"/>
      <c r="GE194" s="51"/>
      <c r="GF194" s="51"/>
      <c r="GG194" s="51"/>
      <c r="GH194" s="51"/>
      <c r="GI194" s="51"/>
      <c r="GJ194" s="51"/>
      <c r="GK194" s="51"/>
      <c r="GL194" s="51"/>
      <c r="GM194" s="51"/>
      <c r="GN194" s="51"/>
      <c r="GO194" s="51"/>
      <c r="GP194" s="51"/>
      <c r="GQ194" s="51"/>
      <c r="GR194" s="51"/>
      <c r="GS194" s="51"/>
      <c r="GT194" s="51"/>
      <c r="GU194" s="51"/>
      <c r="GV194" s="51"/>
      <c r="GW194" s="51"/>
      <c r="GX194" s="51"/>
      <c r="GY194" s="51"/>
      <c r="GZ194" s="51"/>
      <c r="HA194" s="51"/>
      <c r="HB194" s="51"/>
      <c r="HC194" s="51"/>
      <c r="HD194" s="51"/>
      <c r="HE194" s="51"/>
      <c r="HF194" s="51"/>
      <c r="HG194" s="51"/>
      <c r="HH194" s="51"/>
      <c r="HI194" s="51"/>
      <c r="HJ194" s="51"/>
      <c r="HK194" s="51"/>
      <c r="HL194" s="51"/>
      <c r="HM194" s="51"/>
      <c r="HN194" s="51"/>
      <c r="HO194" s="51"/>
      <c r="HP194" s="51"/>
      <c r="HQ194" s="51"/>
      <c r="HR194" s="51"/>
      <c r="HS194" s="51"/>
      <c r="HT194" s="51"/>
    </row>
    <row r="195" spans="1:228" s="449" customFormat="1" ht="19.899999999999999" customHeight="1">
      <c r="A195" s="451"/>
      <c r="B195" s="343" t="s">
        <v>937</v>
      </c>
      <c r="C195" s="343"/>
      <c r="D195" s="343"/>
      <c r="E195" s="455"/>
      <c r="F195" s="343"/>
      <c r="G195" s="343"/>
      <c r="H195" s="448"/>
      <c r="J195" s="343"/>
      <c r="K195" s="450"/>
      <c r="L195" s="343"/>
      <c r="M195" s="450"/>
      <c r="N195" s="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  <c r="DL195" s="51"/>
      <c r="DM195" s="51"/>
      <c r="DN195" s="51"/>
      <c r="DO195" s="51"/>
      <c r="DP195" s="51"/>
      <c r="DQ195" s="51"/>
      <c r="DR195" s="51"/>
      <c r="DS195" s="51"/>
      <c r="DT195" s="51"/>
      <c r="DU195" s="51"/>
      <c r="DV195" s="51"/>
      <c r="DW195" s="51"/>
      <c r="DX195" s="51"/>
      <c r="DY195" s="51"/>
      <c r="DZ195" s="51"/>
      <c r="EA195" s="51"/>
      <c r="EB195" s="51"/>
      <c r="EC195" s="51"/>
      <c r="ED195" s="51"/>
      <c r="EE195" s="51"/>
      <c r="EF195" s="51"/>
      <c r="EG195" s="51"/>
      <c r="EH195" s="51"/>
      <c r="EI195" s="51"/>
      <c r="EJ195" s="51"/>
      <c r="EK195" s="51"/>
      <c r="EL195" s="51"/>
      <c r="EM195" s="51"/>
      <c r="EN195" s="51"/>
      <c r="EO195" s="51"/>
      <c r="EP195" s="51"/>
      <c r="EQ195" s="51"/>
      <c r="ER195" s="51"/>
      <c r="ES195" s="51"/>
      <c r="ET195" s="51"/>
      <c r="EU195" s="51"/>
      <c r="EV195" s="51"/>
      <c r="EW195" s="51"/>
      <c r="EX195" s="51"/>
      <c r="EY195" s="51"/>
      <c r="EZ195" s="51"/>
      <c r="FA195" s="51"/>
      <c r="FB195" s="51"/>
      <c r="FC195" s="51"/>
      <c r="FD195" s="51"/>
      <c r="FE195" s="51"/>
      <c r="FF195" s="51"/>
      <c r="FG195" s="51"/>
      <c r="FH195" s="51"/>
      <c r="FI195" s="51"/>
      <c r="FJ195" s="51"/>
      <c r="FK195" s="51"/>
      <c r="FL195" s="51"/>
      <c r="FM195" s="51"/>
      <c r="FN195" s="51"/>
      <c r="FO195" s="51"/>
      <c r="FP195" s="51"/>
      <c r="FQ195" s="51"/>
      <c r="FR195" s="51"/>
      <c r="FS195" s="51"/>
      <c r="FT195" s="51"/>
      <c r="FU195" s="51"/>
      <c r="FV195" s="51"/>
      <c r="FW195" s="51"/>
      <c r="FX195" s="51"/>
      <c r="FY195" s="51"/>
      <c r="FZ195" s="51"/>
      <c r="GA195" s="51"/>
      <c r="GB195" s="51"/>
      <c r="GC195" s="51"/>
      <c r="GD195" s="51"/>
      <c r="GE195" s="51"/>
      <c r="GF195" s="51"/>
      <c r="GG195" s="51"/>
      <c r="GH195" s="51"/>
      <c r="GI195" s="51"/>
      <c r="GJ195" s="51"/>
      <c r="GK195" s="51"/>
      <c r="GL195" s="51"/>
      <c r="GM195" s="51"/>
      <c r="GN195" s="51"/>
      <c r="GO195" s="51"/>
      <c r="GP195" s="51"/>
      <c r="GQ195" s="51"/>
      <c r="GR195" s="51"/>
      <c r="GS195" s="51"/>
      <c r="GT195" s="51"/>
      <c r="GU195" s="51"/>
      <c r="GV195" s="51"/>
      <c r="GW195" s="51"/>
      <c r="GX195" s="51"/>
      <c r="GY195" s="51"/>
      <c r="GZ195" s="51"/>
      <c r="HA195" s="51"/>
      <c r="HB195" s="51"/>
      <c r="HC195" s="51"/>
      <c r="HD195" s="51"/>
      <c r="HE195" s="51"/>
      <c r="HF195" s="51"/>
      <c r="HG195" s="51"/>
      <c r="HH195" s="51"/>
      <c r="HI195" s="51"/>
      <c r="HJ195" s="51"/>
      <c r="HK195" s="51"/>
      <c r="HL195" s="51"/>
      <c r="HM195" s="51"/>
      <c r="HN195" s="51"/>
      <c r="HO195" s="51"/>
      <c r="HP195" s="51"/>
      <c r="HQ195" s="51"/>
      <c r="HR195" s="51"/>
      <c r="HS195" s="51"/>
      <c r="HT195" s="51"/>
    </row>
    <row r="196" spans="1:228" s="449" customFormat="1" ht="19.899999999999999" customHeight="1">
      <c r="A196" s="452"/>
      <c r="B196" s="417"/>
      <c r="C196" s="417"/>
      <c r="D196" s="417"/>
      <c r="E196" s="479"/>
      <c r="F196" s="417"/>
      <c r="G196" s="417"/>
      <c r="H196" s="453"/>
      <c r="I196" s="454"/>
      <c r="J196" s="417"/>
      <c r="K196" s="450"/>
      <c r="L196" s="417"/>
      <c r="M196" s="450"/>
      <c r="N196" s="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  <c r="DL196" s="51"/>
      <c r="DM196" s="51"/>
      <c r="DN196" s="51"/>
      <c r="DO196" s="51"/>
      <c r="DP196" s="51"/>
      <c r="DQ196" s="51"/>
      <c r="DR196" s="51"/>
      <c r="DS196" s="51"/>
      <c r="DT196" s="51"/>
      <c r="DU196" s="51"/>
      <c r="DV196" s="51"/>
      <c r="DW196" s="51"/>
      <c r="DX196" s="51"/>
      <c r="DY196" s="51"/>
      <c r="DZ196" s="51"/>
      <c r="EA196" s="51"/>
      <c r="EB196" s="51"/>
      <c r="EC196" s="51"/>
      <c r="ED196" s="51"/>
      <c r="EE196" s="51"/>
      <c r="EF196" s="51"/>
      <c r="EG196" s="51"/>
      <c r="EH196" s="51"/>
      <c r="EI196" s="51"/>
      <c r="EJ196" s="51"/>
      <c r="EK196" s="51"/>
      <c r="EL196" s="51"/>
      <c r="EM196" s="51"/>
      <c r="EN196" s="51"/>
      <c r="EO196" s="51"/>
      <c r="EP196" s="51"/>
      <c r="EQ196" s="51"/>
      <c r="ER196" s="51"/>
      <c r="ES196" s="51"/>
      <c r="ET196" s="51"/>
      <c r="EU196" s="51"/>
      <c r="EV196" s="51"/>
      <c r="EW196" s="51"/>
      <c r="EX196" s="51"/>
      <c r="EY196" s="51"/>
      <c r="EZ196" s="51"/>
      <c r="FA196" s="51"/>
      <c r="FB196" s="51"/>
      <c r="FC196" s="51"/>
      <c r="FD196" s="51"/>
      <c r="FE196" s="51"/>
      <c r="FF196" s="51"/>
      <c r="FG196" s="51"/>
      <c r="FH196" s="51"/>
      <c r="FI196" s="51"/>
      <c r="FJ196" s="51"/>
      <c r="FK196" s="51"/>
      <c r="FL196" s="51"/>
      <c r="FM196" s="51"/>
      <c r="FN196" s="51"/>
      <c r="FO196" s="51"/>
      <c r="FP196" s="51"/>
      <c r="FQ196" s="51"/>
      <c r="FR196" s="51"/>
      <c r="FS196" s="51"/>
      <c r="FT196" s="51"/>
      <c r="FU196" s="51"/>
      <c r="FV196" s="51"/>
      <c r="FW196" s="51"/>
      <c r="FX196" s="51"/>
      <c r="FY196" s="51"/>
      <c r="FZ196" s="51"/>
      <c r="GA196" s="51"/>
      <c r="GB196" s="51"/>
      <c r="GC196" s="51"/>
      <c r="GD196" s="51"/>
      <c r="GE196" s="51"/>
      <c r="GF196" s="51"/>
      <c r="GG196" s="51"/>
      <c r="GH196" s="51"/>
      <c r="GI196" s="51"/>
      <c r="GJ196" s="51"/>
      <c r="GK196" s="51"/>
      <c r="GL196" s="51"/>
      <c r="GM196" s="51"/>
      <c r="GN196" s="51"/>
      <c r="GO196" s="51"/>
      <c r="GP196" s="51"/>
      <c r="GQ196" s="51"/>
      <c r="GR196" s="51"/>
      <c r="GS196" s="51"/>
      <c r="GT196" s="51"/>
      <c r="GU196" s="51"/>
      <c r="GV196" s="51"/>
      <c r="GW196" s="51"/>
      <c r="GX196" s="51"/>
      <c r="GY196" s="51"/>
      <c r="GZ196" s="51"/>
      <c r="HA196" s="51"/>
      <c r="HB196" s="51"/>
      <c r="HC196" s="51"/>
      <c r="HD196" s="51"/>
      <c r="HE196" s="51"/>
      <c r="HF196" s="51"/>
      <c r="HG196" s="51"/>
      <c r="HH196" s="51"/>
      <c r="HI196" s="51"/>
      <c r="HJ196" s="51"/>
      <c r="HK196" s="51"/>
      <c r="HL196" s="51"/>
      <c r="HM196" s="51"/>
      <c r="HN196" s="51"/>
      <c r="HO196" s="51"/>
      <c r="HP196" s="51"/>
      <c r="HQ196" s="51"/>
      <c r="HR196" s="51"/>
      <c r="HS196" s="51"/>
      <c r="HT196" s="51"/>
    </row>
    <row r="197" spans="1:228" s="128" customFormat="1" ht="19.899999999999999" customHeight="1">
      <c r="A197" s="344">
        <v>16</v>
      </c>
      <c r="B197" s="346" t="s">
        <v>944</v>
      </c>
      <c r="C197" s="346" t="s">
        <v>649</v>
      </c>
      <c r="D197" s="346" t="s">
        <v>650</v>
      </c>
      <c r="E197" s="421" t="s">
        <v>661</v>
      </c>
      <c r="F197" s="342"/>
      <c r="G197" s="342"/>
      <c r="H197" s="406"/>
      <c r="J197" s="346" t="s">
        <v>662</v>
      </c>
      <c r="K197" s="135"/>
      <c r="L197" s="342" t="s">
        <v>583</v>
      </c>
      <c r="M197" s="135"/>
      <c r="N197" s="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  <c r="DL197" s="51"/>
      <c r="DM197" s="51"/>
      <c r="DN197" s="51"/>
      <c r="DO197" s="51"/>
      <c r="DP197" s="51"/>
      <c r="DQ197" s="51"/>
      <c r="DR197" s="51"/>
      <c r="DS197" s="51"/>
      <c r="DT197" s="51"/>
      <c r="DU197" s="51"/>
      <c r="DV197" s="51"/>
      <c r="DW197" s="51"/>
      <c r="DX197" s="51"/>
      <c r="DY197" s="51"/>
      <c r="DZ197" s="51"/>
      <c r="EA197" s="51"/>
      <c r="EB197" s="51"/>
      <c r="EC197" s="51"/>
      <c r="ED197" s="51"/>
      <c r="EE197" s="51"/>
      <c r="EF197" s="51"/>
      <c r="EG197" s="51"/>
      <c r="EH197" s="51"/>
      <c r="EI197" s="51"/>
      <c r="EJ197" s="51"/>
      <c r="EK197" s="51"/>
      <c r="EL197" s="51"/>
      <c r="EM197" s="51"/>
      <c r="EN197" s="51"/>
      <c r="EO197" s="51"/>
      <c r="EP197" s="51"/>
      <c r="EQ197" s="51"/>
      <c r="ER197" s="51"/>
      <c r="ES197" s="51"/>
      <c r="ET197" s="51"/>
      <c r="EU197" s="51"/>
      <c r="EV197" s="51"/>
      <c r="EW197" s="51"/>
      <c r="EX197" s="51"/>
      <c r="EY197" s="51"/>
      <c r="EZ197" s="51"/>
      <c r="FA197" s="51"/>
      <c r="FB197" s="51"/>
      <c r="FC197" s="51"/>
      <c r="FD197" s="51"/>
      <c r="FE197" s="51"/>
      <c r="FF197" s="51"/>
      <c r="FG197" s="51"/>
      <c r="FH197" s="51"/>
      <c r="FI197" s="51"/>
      <c r="FJ197" s="51"/>
      <c r="FK197" s="51"/>
      <c r="FL197" s="51"/>
      <c r="FM197" s="51"/>
      <c r="FN197" s="51"/>
      <c r="FO197" s="51"/>
      <c r="FP197" s="51"/>
      <c r="FQ197" s="51"/>
      <c r="FR197" s="51"/>
      <c r="FS197" s="51"/>
      <c r="FT197" s="51"/>
      <c r="FU197" s="51"/>
      <c r="FV197" s="51"/>
      <c r="FW197" s="51"/>
      <c r="FX197" s="51"/>
      <c r="FY197" s="51"/>
      <c r="FZ197" s="51"/>
      <c r="GA197" s="51"/>
      <c r="GB197" s="51"/>
      <c r="GC197" s="51"/>
      <c r="GD197" s="51"/>
      <c r="GE197" s="51"/>
      <c r="GF197" s="51"/>
      <c r="GG197" s="51"/>
      <c r="GH197" s="51"/>
      <c r="GI197" s="51"/>
      <c r="GJ197" s="51"/>
      <c r="GK197" s="51"/>
      <c r="GL197" s="51"/>
      <c r="GM197" s="51"/>
      <c r="GN197" s="51"/>
      <c r="GO197" s="51"/>
      <c r="GP197" s="51"/>
      <c r="GQ197" s="51"/>
      <c r="GR197" s="51"/>
      <c r="GS197" s="51"/>
      <c r="GT197" s="51"/>
      <c r="GU197" s="51"/>
      <c r="GV197" s="51"/>
      <c r="GW197" s="51"/>
      <c r="GX197" s="51"/>
      <c r="GY197" s="51"/>
      <c r="GZ197" s="51"/>
      <c r="HA197" s="51"/>
      <c r="HB197" s="51"/>
      <c r="HC197" s="51"/>
      <c r="HD197" s="51"/>
      <c r="HE197" s="51"/>
      <c r="HF197" s="51"/>
      <c r="HG197" s="51"/>
      <c r="HH197" s="51"/>
      <c r="HI197" s="51"/>
      <c r="HJ197" s="51"/>
      <c r="HK197" s="51"/>
      <c r="HL197" s="51"/>
      <c r="HM197" s="51"/>
      <c r="HN197" s="51"/>
      <c r="HO197" s="51"/>
      <c r="HP197" s="51"/>
      <c r="HQ197" s="51"/>
      <c r="HR197" s="51"/>
      <c r="HS197" s="51"/>
      <c r="HT197" s="51"/>
    </row>
    <row r="198" spans="1:228" s="128" customFormat="1" ht="19.899999999999999" customHeight="1">
      <c r="A198" s="349"/>
      <c r="B198" s="350" t="s">
        <v>945</v>
      </c>
      <c r="C198" s="350" t="s">
        <v>652</v>
      </c>
      <c r="D198" s="350" t="s">
        <v>653</v>
      </c>
      <c r="E198" s="444" t="s">
        <v>648</v>
      </c>
      <c r="F198" s="351"/>
      <c r="G198" s="351"/>
      <c r="H198" s="406"/>
      <c r="J198" s="350" t="s">
        <v>663</v>
      </c>
      <c r="K198" s="135"/>
      <c r="L198" s="351"/>
      <c r="M198" s="135"/>
      <c r="N198" s="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  <c r="DO198" s="51"/>
      <c r="DP198" s="51"/>
      <c r="DQ198" s="51"/>
      <c r="DR198" s="51"/>
      <c r="DS198" s="51"/>
      <c r="DT198" s="51"/>
      <c r="DU198" s="51"/>
      <c r="DV198" s="51"/>
      <c r="DW198" s="51"/>
      <c r="DX198" s="51"/>
      <c r="DY198" s="51"/>
      <c r="DZ198" s="51"/>
      <c r="EA198" s="51"/>
      <c r="EB198" s="51"/>
      <c r="EC198" s="51"/>
      <c r="ED198" s="51"/>
      <c r="EE198" s="51"/>
      <c r="EF198" s="51"/>
      <c r="EG198" s="51"/>
      <c r="EH198" s="51"/>
      <c r="EI198" s="51"/>
      <c r="EJ198" s="51"/>
      <c r="EK198" s="51"/>
      <c r="EL198" s="51"/>
      <c r="EM198" s="51"/>
      <c r="EN198" s="51"/>
      <c r="EO198" s="51"/>
      <c r="EP198" s="51"/>
      <c r="EQ198" s="51"/>
      <c r="ER198" s="51"/>
      <c r="ES198" s="51"/>
      <c r="ET198" s="51"/>
      <c r="EU198" s="51"/>
      <c r="EV198" s="51"/>
      <c r="EW198" s="51"/>
      <c r="EX198" s="51"/>
      <c r="EY198" s="51"/>
      <c r="EZ198" s="51"/>
      <c r="FA198" s="51"/>
      <c r="FB198" s="51"/>
      <c r="FC198" s="51"/>
      <c r="FD198" s="51"/>
      <c r="FE198" s="51"/>
      <c r="FF198" s="51"/>
      <c r="FG198" s="51"/>
      <c r="FH198" s="51"/>
      <c r="FI198" s="51"/>
      <c r="FJ198" s="51"/>
      <c r="FK198" s="51"/>
      <c r="FL198" s="51"/>
      <c r="FM198" s="51"/>
      <c r="FN198" s="51"/>
      <c r="FO198" s="51"/>
      <c r="FP198" s="51"/>
      <c r="FQ198" s="51"/>
      <c r="FR198" s="51"/>
      <c r="FS198" s="51"/>
      <c r="FT198" s="51"/>
      <c r="FU198" s="51"/>
      <c r="FV198" s="51"/>
      <c r="FW198" s="51"/>
      <c r="FX198" s="51"/>
      <c r="FY198" s="51"/>
      <c r="FZ198" s="51"/>
      <c r="GA198" s="51"/>
      <c r="GB198" s="51"/>
      <c r="GC198" s="51"/>
      <c r="GD198" s="51"/>
      <c r="GE198" s="51"/>
      <c r="GF198" s="51"/>
      <c r="GG198" s="51"/>
      <c r="GH198" s="51"/>
      <c r="GI198" s="51"/>
      <c r="GJ198" s="51"/>
      <c r="GK198" s="51"/>
      <c r="GL198" s="51"/>
      <c r="GM198" s="51"/>
      <c r="GN198" s="51"/>
      <c r="GO198" s="51"/>
      <c r="GP198" s="51"/>
      <c r="GQ198" s="51"/>
      <c r="GR198" s="51"/>
      <c r="GS198" s="51"/>
      <c r="GT198" s="51"/>
      <c r="GU198" s="51"/>
      <c r="GV198" s="51"/>
      <c r="GW198" s="51"/>
      <c r="GX198" s="51"/>
      <c r="GY198" s="51"/>
      <c r="GZ198" s="51"/>
      <c r="HA198" s="51"/>
      <c r="HB198" s="51"/>
      <c r="HC198" s="51"/>
      <c r="HD198" s="51"/>
      <c r="HE198" s="51"/>
      <c r="HF198" s="51"/>
      <c r="HG198" s="51"/>
      <c r="HH198" s="51"/>
      <c r="HI198" s="51"/>
      <c r="HJ198" s="51"/>
      <c r="HK198" s="51"/>
      <c r="HL198" s="51"/>
      <c r="HM198" s="51"/>
      <c r="HN198" s="51"/>
      <c r="HO198" s="51"/>
      <c r="HP198" s="51"/>
      <c r="HQ198" s="51"/>
      <c r="HR198" s="51"/>
      <c r="HS198" s="51"/>
      <c r="HT198" s="51"/>
    </row>
    <row r="199" spans="1:228" s="128" customFormat="1" ht="19.899999999999999" customHeight="1">
      <c r="A199" s="349"/>
      <c r="B199" s="350" t="s">
        <v>946</v>
      </c>
      <c r="C199" s="350" t="s">
        <v>664</v>
      </c>
      <c r="D199" s="350" t="s">
        <v>667</v>
      </c>
      <c r="E199" s="455"/>
      <c r="F199" s="351"/>
      <c r="G199" s="351"/>
      <c r="H199" s="406"/>
      <c r="J199" s="350" t="s">
        <v>666</v>
      </c>
      <c r="K199" s="135"/>
      <c r="L199" s="351"/>
      <c r="M199" s="135"/>
      <c r="N199" s="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  <c r="DL199" s="51"/>
      <c r="DM199" s="51"/>
      <c r="DN199" s="51"/>
      <c r="DO199" s="51"/>
      <c r="DP199" s="51"/>
      <c r="DQ199" s="51"/>
      <c r="DR199" s="51"/>
      <c r="DS199" s="51"/>
      <c r="DT199" s="51"/>
      <c r="DU199" s="51"/>
      <c r="DV199" s="51"/>
      <c r="DW199" s="51"/>
      <c r="DX199" s="51"/>
      <c r="DY199" s="51"/>
      <c r="DZ199" s="51"/>
      <c r="EA199" s="51"/>
      <c r="EB199" s="51"/>
      <c r="EC199" s="51"/>
      <c r="ED199" s="51"/>
      <c r="EE199" s="51"/>
      <c r="EF199" s="51"/>
      <c r="EG199" s="51"/>
      <c r="EH199" s="51"/>
      <c r="EI199" s="51"/>
      <c r="EJ199" s="51"/>
      <c r="EK199" s="51"/>
      <c r="EL199" s="51"/>
      <c r="EM199" s="51"/>
      <c r="EN199" s="51"/>
      <c r="EO199" s="51"/>
      <c r="EP199" s="51"/>
      <c r="EQ199" s="51"/>
      <c r="ER199" s="51"/>
      <c r="ES199" s="51"/>
      <c r="ET199" s="51"/>
      <c r="EU199" s="51"/>
      <c r="EV199" s="51"/>
      <c r="EW199" s="51"/>
      <c r="EX199" s="51"/>
      <c r="EY199" s="51"/>
      <c r="EZ199" s="51"/>
      <c r="FA199" s="51"/>
      <c r="FB199" s="51"/>
      <c r="FC199" s="51"/>
      <c r="FD199" s="51"/>
      <c r="FE199" s="51"/>
      <c r="FF199" s="51"/>
      <c r="FG199" s="51"/>
      <c r="FH199" s="51"/>
      <c r="FI199" s="51"/>
      <c r="FJ199" s="51"/>
      <c r="FK199" s="51"/>
      <c r="FL199" s="51"/>
      <c r="FM199" s="51"/>
      <c r="FN199" s="51"/>
      <c r="FO199" s="51"/>
      <c r="FP199" s="51"/>
      <c r="FQ199" s="51"/>
      <c r="FR199" s="51"/>
      <c r="FS199" s="51"/>
      <c r="FT199" s="51"/>
      <c r="FU199" s="51"/>
      <c r="FV199" s="51"/>
      <c r="FW199" s="51"/>
      <c r="FX199" s="51"/>
      <c r="FY199" s="51"/>
      <c r="FZ199" s="51"/>
      <c r="GA199" s="51"/>
      <c r="GB199" s="51"/>
      <c r="GC199" s="51"/>
      <c r="GD199" s="51"/>
      <c r="GE199" s="51"/>
      <c r="GF199" s="51"/>
      <c r="GG199" s="51"/>
      <c r="GH199" s="51"/>
      <c r="GI199" s="51"/>
      <c r="GJ199" s="51"/>
      <c r="GK199" s="51"/>
      <c r="GL199" s="51"/>
      <c r="GM199" s="51"/>
      <c r="GN199" s="51"/>
      <c r="GO199" s="51"/>
      <c r="GP199" s="51"/>
      <c r="GQ199" s="51"/>
      <c r="GR199" s="51"/>
      <c r="GS199" s="51"/>
      <c r="GT199" s="51"/>
      <c r="GU199" s="51"/>
      <c r="GV199" s="51"/>
      <c r="GW199" s="51"/>
      <c r="GX199" s="51"/>
      <c r="GY199" s="51"/>
      <c r="GZ199" s="51"/>
      <c r="HA199" s="51"/>
      <c r="HB199" s="51"/>
      <c r="HC199" s="51"/>
      <c r="HD199" s="51"/>
      <c r="HE199" s="51"/>
      <c r="HF199" s="51"/>
      <c r="HG199" s="51"/>
      <c r="HH199" s="51"/>
      <c r="HI199" s="51"/>
      <c r="HJ199" s="51"/>
      <c r="HK199" s="51"/>
      <c r="HL199" s="51"/>
      <c r="HM199" s="51"/>
      <c r="HN199" s="51"/>
      <c r="HO199" s="51"/>
      <c r="HP199" s="51"/>
      <c r="HQ199" s="51"/>
      <c r="HR199" s="51"/>
      <c r="HS199" s="51"/>
      <c r="HT199" s="51"/>
    </row>
    <row r="200" spans="1:228" s="128" customFormat="1" ht="19.899999999999999" customHeight="1">
      <c r="A200" s="349"/>
      <c r="B200" s="350" t="s">
        <v>948</v>
      </c>
      <c r="C200" s="350"/>
      <c r="D200" s="350"/>
      <c r="E200" s="455"/>
      <c r="F200" s="351"/>
      <c r="G200" s="351"/>
      <c r="H200" s="406"/>
      <c r="J200" s="350"/>
      <c r="K200" s="135"/>
      <c r="L200" s="351"/>
      <c r="M200" s="135"/>
      <c r="N200" s="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  <c r="DL200" s="51"/>
      <c r="DM200" s="51"/>
      <c r="DN200" s="51"/>
      <c r="DO200" s="51"/>
      <c r="DP200" s="51"/>
      <c r="DQ200" s="51"/>
      <c r="DR200" s="51"/>
      <c r="DS200" s="51"/>
      <c r="DT200" s="51"/>
      <c r="DU200" s="51"/>
      <c r="DV200" s="51"/>
      <c r="DW200" s="51"/>
      <c r="DX200" s="51"/>
      <c r="DY200" s="51"/>
      <c r="DZ200" s="51"/>
      <c r="EA200" s="51"/>
      <c r="EB200" s="51"/>
      <c r="EC200" s="51"/>
      <c r="ED200" s="51"/>
      <c r="EE200" s="51"/>
      <c r="EF200" s="51"/>
      <c r="EG200" s="51"/>
      <c r="EH200" s="51"/>
      <c r="EI200" s="51"/>
      <c r="EJ200" s="51"/>
      <c r="EK200" s="51"/>
      <c r="EL200" s="51"/>
      <c r="EM200" s="51"/>
      <c r="EN200" s="51"/>
      <c r="EO200" s="51"/>
      <c r="EP200" s="51"/>
      <c r="EQ200" s="51"/>
      <c r="ER200" s="51"/>
      <c r="ES200" s="51"/>
      <c r="ET200" s="51"/>
      <c r="EU200" s="51"/>
      <c r="EV200" s="51"/>
      <c r="EW200" s="51"/>
      <c r="EX200" s="51"/>
      <c r="EY200" s="51"/>
      <c r="EZ200" s="51"/>
      <c r="FA200" s="51"/>
      <c r="FB200" s="51"/>
      <c r="FC200" s="51"/>
      <c r="FD200" s="51"/>
      <c r="FE200" s="51"/>
      <c r="FF200" s="51"/>
      <c r="FG200" s="51"/>
      <c r="FH200" s="51"/>
      <c r="FI200" s="51"/>
      <c r="FJ200" s="51"/>
      <c r="FK200" s="51"/>
      <c r="FL200" s="51"/>
      <c r="FM200" s="51"/>
      <c r="FN200" s="51"/>
      <c r="FO200" s="51"/>
      <c r="FP200" s="51"/>
      <c r="FQ200" s="51"/>
      <c r="FR200" s="51"/>
      <c r="FS200" s="51"/>
      <c r="FT200" s="51"/>
      <c r="FU200" s="51"/>
      <c r="FV200" s="51"/>
      <c r="FW200" s="51"/>
      <c r="FX200" s="51"/>
      <c r="FY200" s="51"/>
      <c r="FZ200" s="51"/>
      <c r="GA200" s="51"/>
      <c r="GB200" s="51"/>
      <c r="GC200" s="51"/>
      <c r="GD200" s="51"/>
      <c r="GE200" s="51"/>
      <c r="GF200" s="51"/>
      <c r="GG200" s="51"/>
      <c r="GH200" s="51"/>
      <c r="GI200" s="51"/>
      <c r="GJ200" s="51"/>
      <c r="GK200" s="51"/>
      <c r="GL200" s="51"/>
      <c r="GM200" s="51"/>
      <c r="GN200" s="51"/>
      <c r="GO200" s="51"/>
      <c r="GP200" s="51"/>
      <c r="GQ200" s="51"/>
      <c r="GR200" s="51"/>
      <c r="GS200" s="51"/>
      <c r="GT200" s="51"/>
      <c r="GU200" s="51"/>
      <c r="GV200" s="51"/>
      <c r="GW200" s="51"/>
      <c r="GX200" s="51"/>
      <c r="GY200" s="51"/>
      <c r="GZ200" s="51"/>
      <c r="HA200" s="51"/>
      <c r="HB200" s="51"/>
      <c r="HC200" s="51"/>
      <c r="HD200" s="51"/>
      <c r="HE200" s="51"/>
      <c r="HF200" s="51"/>
      <c r="HG200" s="51"/>
      <c r="HH200" s="51"/>
      <c r="HI200" s="51"/>
      <c r="HJ200" s="51"/>
      <c r="HK200" s="51"/>
      <c r="HL200" s="51"/>
      <c r="HM200" s="51"/>
      <c r="HN200" s="51"/>
      <c r="HO200" s="51"/>
      <c r="HP200" s="51"/>
      <c r="HQ200" s="51"/>
      <c r="HR200" s="51"/>
      <c r="HS200" s="51"/>
      <c r="HT200" s="51"/>
    </row>
    <row r="201" spans="1:228" s="128" customFormat="1" ht="19.899999999999999" customHeight="1">
      <c r="A201" s="349"/>
      <c r="B201" s="350" t="s">
        <v>949</v>
      </c>
      <c r="C201" s="350"/>
      <c r="D201" s="350"/>
      <c r="E201" s="343"/>
      <c r="F201" s="351"/>
      <c r="G201" s="351"/>
      <c r="H201" s="406"/>
      <c r="J201" s="350"/>
      <c r="K201" s="135"/>
      <c r="L201" s="351"/>
      <c r="M201" s="135"/>
      <c r="N201" s="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  <c r="DH201" s="51"/>
      <c r="DI201" s="51"/>
      <c r="DJ201" s="51"/>
      <c r="DK201" s="51"/>
      <c r="DL201" s="51"/>
      <c r="DM201" s="51"/>
      <c r="DN201" s="51"/>
      <c r="DO201" s="51"/>
      <c r="DP201" s="51"/>
      <c r="DQ201" s="51"/>
      <c r="DR201" s="51"/>
      <c r="DS201" s="51"/>
      <c r="DT201" s="51"/>
      <c r="DU201" s="51"/>
      <c r="DV201" s="51"/>
      <c r="DW201" s="51"/>
      <c r="DX201" s="51"/>
      <c r="DY201" s="51"/>
      <c r="DZ201" s="51"/>
      <c r="EA201" s="51"/>
      <c r="EB201" s="51"/>
      <c r="EC201" s="51"/>
      <c r="ED201" s="51"/>
      <c r="EE201" s="51"/>
      <c r="EF201" s="51"/>
      <c r="EG201" s="51"/>
      <c r="EH201" s="51"/>
      <c r="EI201" s="51"/>
      <c r="EJ201" s="51"/>
      <c r="EK201" s="51"/>
      <c r="EL201" s="51"/>
      <c r="EM201" s="51"/>
      <c r="EN201" s="51"/>
      <c r="EO201" s="51"/>
      <c r="EP201" s="51"/>
      <c r="EQ201" s="51"/>
      <c r="ER201" s="51"/>
      <c r="ES201" s="51"/>
      <c r="ET201" s="51"/>
      <c r="EU201" s="51"/>
      <c r="EV201" s="51"/>
      <c r="EW201" s="51"/>
      <c r="EX201" s="51"/>
      <c r="EY201" s="51"/>
      <c r="EZ201" s="51"/>
      <c r="FA201" s="51"/>
      <c r="FB201" s="51"/>
      <c r="FC201" s="51"/>
      <c r="FD201" s="51"/>
      <c r="FE201" s="51"/>
      <c r="FF201" s="51"/>
      <c r="FG201" s="51"/>
      <c r="FH201" s="51"/>
      <c r="FI201" s="51"/>
      <c r="FJ201" s="51"/>
      <c r="FK201" s="51"/>
      <c r="FL201" s="51"/>
      <c r="FM201" s="51"/>
      <c r="FN201" s="51"/>
      <c r="FO201" s="51"/>
      <c r="FP201" s="51"/>
      <c r="FQ201" s="51"/>
      <c r="FR201" s="51"/>
      <c r="FS201" s="51"/>
      <c r="FT201" s="51"/>
      <c r="FU201" s="51"/>
      <c r="FV201" s="51"/>
      <c r="FW201" s="51"/>
      <c r="FX201" s="51"/>
      <c r="FY201" s="51"/>
      <c r="FZ201" s="51"/>
      <c r="GA201" s="51"/>
      <c r="GB201" s="51"/>
      <c r="GC201" s="51"/>
      <c r="GD201" s="51"/>
      <c r="GE201" s="51"/>
      <c r="GF201" s="51"/>
      <c r="GG201" s="51"/>
      <c r="GH201" s="51"/>
      <c r="GI201" s="51"/>
      <c r="GJ201" s="51"/>
      <c r="GK201" s="51"/>
      <c r="GL201" s="51"/>
      <c r="GM201" s="51"/>
      <c r="GN201" s="51"/>
      <c r="GO201" s="51"/>
      <c r="GP201" s="51"/>
      <c r="GQ201" s="51"/>
      <c r="GR201" s="51"/>
      <c r="GS201" s="51"/>
      <c r="GT201" s="51"/>
      <c r="GU201" s="51"/>
      <c r="GV201" s="51"/>
      <c r="GW201" s="51"/>
      <c r="GX201" s="51"/>
      <c r="GY201" s="51"/>
      <c r="GZ201" s="51"/>
      <c r="HA201" s="51"/>
      <c r="HB201" s="51"/>
      <c r="HC201" s="51"/>
      <c r="HD201" s="51"/>
      <c r="HE201" s="51"/>
      <c r="HF201" s="51"/>
      <c r="HG201" s="51"/>
      <c r="HH201" s="51"/>
      <c r="HI201" s="51"/>
      <c r="HJ201" s="51"/>
      <c r="HK201" s="51"/>
      <c r="HL201" s="51"/>
      <c r="HM201" s="51"/>
      <c r="HN201" s="51"/>
      <c r="HO201" s="51"/>
      <c r="HP201" s="51"/>
      <c r="HQ201" s="51"/>
      <c r="HR201" s="51"/>
      <c r="HS201" s="51"/>
      <c r="HT201" s="51"/>
    </row>
    <row r="202" spans="1:228" s="128" customFormat="1" ht="19.899999999999999" customHeight="1">
      <c r="A202" s="349"/>
      <c r="B202" s="350" t="s">
        <v>950</v>
      </c>
      <c r="C202" s="350"/>
      <c r="D202" s="350"/>
      <c r="E202" s="343"/>
      <c r="F202" s="351"/>
      <c r="G202" s="351"/>
      <c r="H202" s="406"/>
      <c r="J202" s="350"/>
      <c r="K202" s="135"/>
      <c r="L202" s="351"/>
      <c r="M202" s="135"/>
      <c r="N202" s="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  <c r="DL202" s="51"/>
      <c r="DM202" s="51"/>
      <c r="DN202" s="51"/>
      <c r="DO202" s="51"/>
      <c r="DP202" s="51"/>
      <c r="DQ202" s="51"/>
      <c r="DR202" s="51"/>
      <c r="DS202" s="51"/>
      <c r="DT202" s="51"/>
      <c r="DU202" s="51"/>
      <c r="DV202" s="51"/>
      <c r="DW202" s="51"/>
      <c r="DX202" s="51"/>
      <c r="DY202" s="51"/>
      <c r="DZ202" s="51"/>
      <c r="EA202" s="51"/>
      <c r="EB202" s="51"/>
      <c r="EC202" s="51"/>
      <c r="ED202" s="51"/>
      <c r="EE202" s="51"/>
      <c r="EF202" s="51"/>
      <c r="EG202" s="51"/>
      <c r="EH202" s="51"/>
      <c r="EI202" s="51"/>
      <c r="EJ202" s="51"/>
      <c r="EK202" s="51"/>
      <c r="EL202" s="51"/>
      <c r="EM202" s="51"/>
      <c r="EN202" s="51"/>
      <c r="EO202" s="51"/>
      <c r="EP202" s="51"/>
      <c r="EQ202" s="51"/>
      <c r="ER202" s="51"/>
      <c r="ES202" s="51"/>
      <c r="ET202" s="51"/>
      <c r="EU202" s="51"/>
      <c r="EV202" s="51"/>
      <c r="EW202" s="51"/>
      <c r="EX202" s="51"/>
      <c r="EY202" s="51"/>
      <c r="EZ202" s="51"/>
      <c r="FA202" s="51"/>
      <c r="FB202" s="51"/>
      <c r="FC202" s="51"/>
      <c r="FD202" s="51"/>
      <c r="FE202" s="51"/>
      <c r="FF202" s="51"/>
      <c r="FG202" s="51"/>
      <c r="FH202" s="51"/>
      <c r="FI202" s="51"/>
      <c r="FJ202" s="51"/>
      <c r="FK202" s="51"/>
      <c r="FL202" s="51"/>
      <c r="FM202" s="51"/>
      <c r="FN202" s="51"/>
      <c r="FO202" s="51"/>
      <c r="FP202" s="51"/>
      <c r="FQ202" s="51"/>
      <c r="FR202" s="51"/>
      <c r="FS202" s="51"/>
      <c r="FT202" s="51"/>
      <c r="FU202" s="51"/>
      <c r="FV202" s="51"/>
      <c r="FW202" s="51"/>
      <c r="FX202" s="51"/>
      <c r="FY202" s="51"/>
      <c r="FZ202" s="51"/>
      <c r="GA202" s="51"/>
      <c r="GB202" s="51"/>
      <c r="GC202" s="51"/>
      <c r="GD202" s="51"/>
      <c r="GE202" s="51"/>
      <c r="GF202" s="51"/>
      <c r="GG202" s="51"/>
      <c r="GH202" s="51"/>
      <c r="GI202" s="51"/>
      <c r="GJ202" s="51"/>
      <c r="GK202" s="51"/>
      <c r="GL202" s="51"/>
      <c r="GM202" s="51"/>
      <c r="GN202" s="51"/>
      <c r="GO202" s="51"/>
      <c r="GP202" s="51"/>
      <c r="GQ202" s="51"/>
      <c r="GR202" s="51"/>
      <c r="GS202" s="51"/>
      <c r="GT202" s="51"/>
      <c r="GU202" s="51"/>
      <c r="GV202" s="51"/>
      <c r="GW202" s="51"/>
      <c r="GX202" s="51"/>
      <c r="GY202" s="51"/>
      <c r="GZ202" s="51"/>
      <c r="HA202" s="51"/>
      <c r="HB202" s="51"/>
      <c r="HC202" s="51"/>
      <c r="HD202" s="51"/>
      <c r="HE202" s="51"/>
      <c r="HF202" s="51"/>
      <c r="HG202" s="51"/>
      <c r="HH202" s="51"/>
      <c r="HI202" s="51"/>
      <c r="HJ202" s="51"/>
      <c r="HK202" s="51"/>
      <c r="HL202" s="51"/>
      <c r="HM202" s="51"/>
      <c r="HN202" s="51"/>
      <c r="HO202" s="51"/>
      <c r="HP202" s="51"/>
      <c r="HQ202" s="51"/>
      <c r="HR202" s="51"/>
      <c r="HS202" s="51"/>
      <c r="HT202" s="51"/>
    </row>
    <row r="203" spans="1:228" s="128" customFormat="1" ht="19.899999999999999" customHeight="1">
      <c r="A203" s="416"/>
      <c r="B203" s="382"/>
      <c r="C203" s="382"/>
      <c r="D203" s="382"/>
      <c r="E203" s="417"/>
      <c r="F203" s="356"/>
      <c r="G203" s="356"/>
      <c r="H203" s="437"/>
      <c r="I203" s="462"/>
      <c r="J203" s="382"/>
      <c r="K203" s="135"/>
      <c r="L203" s="356"/>
      <c r="M203" s="135"/>
      <c r="N203" s="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  <c r="DB203" s="51"/>
      <c r="DC203" s="51"/>
      <c r="DD203" s="51"/>
      <c r="DE203" s="51"/>
      <c r="DF203" s="51"/>
      <c r="DG203" s="51"/>
      <c r="DH203" s="51"/>
      <c r="DI203" s="51"/>
      <c r="DJ203" s="51"/>
      <c r="DK203" s="51"/>
      <c r="DL203" s="51"/>
      <c r="DM203" s="51"/>
      <c r="DN203" s="51"/>
      <c r="DO203" s="51"/>
      <c r="DP203" s="51"/>
      <c r="DQ203" s="51"/>
      <c r="DR203" s="51"/>
      <c r="DS203" s="51"/>
      <c r="DT203" s="51"/>
      <c r="DU203" s="51"/>
      <c r="DV203" s="51"/>
      <c r="DW203" s="51"/>
      <c r="DX203" s="51"/>
      <c r="DY203" s="51"/>
      <c r="DZ203" s="51"/>
      <c r="EA203" s="51"/>
      <c r="EB203" s="51"/>
      <c r="EC203" s="51"/>
      <c r="ED203" s="51"/>
      <c r="EE203" s="51"/>
      <c r="EF203" s="51"/>
      <c r="EG203" s="51"/>
      <c r="EH203" s="51"/>
      <c r="EI203" s="51"/>
      <c r="EJ203" s="51"/>
      <c r="EK203" s="51"/>
      <c r="EL203" s="51"/>
      <c r="EM203" s="51"/>
      <c r="EN203" s="51"/>
      <c r="EO203" s="51"/>
      <c r="EP203" s="51"/>
      <c r="EQ203" s="51"/>
      <c r="ER203" s="51"/>
      <c r="ES203" s="51"/>
      <c r="ET203" s="51"/>
      <c r="EU203" s="51"/>
      <c r="EV203" s="51"/>
      <c r="EW203" s="51"/>
      <c r="EX203" s="51"/>
      <c r="EY203" s="51"/>
      <c r="EZ203" s="51"/>
      <c r="FA203" s="51"/>
      <c r="FB203" s="51"/>
      <c r="FC203" s="51"/>
      <c r="FD203" s="51"/>
      <c r="FE203" s="51"/>
      <c r="FF203" s="51"/>
      <c r="FG203" s="51"/>
      <c r="FH203" s="51"/>
      <c r="FI203" s="51"/>
      <c r="FJ203" s="51"/>
      <c r="FK203" s="51"/>
      <c r="FL203" s="51"/>
      <c r="FM203" s="51"/>
      <c r="FN203" s="51"/>
      <c r="FO203" s="51"/>
      <c r="FP203" s="51"/>
      <c r="FQ203" s="51"/>
      <c r="FR203" s="51"/>
      <c r="FS203" s="51"/>
      <c r="FT203" s="51"/>
      <c r="FU203" s="51"/>
      <c r="FV203" s="51"/>
      <c r="FW203" s="51"/>
      <c r="FX203" s="51"/>
      <c r="FY203" s="51"/>
      <c r="FZ203" s="51"/>
      <c r="GA203" s="51"/>
      <c r="GB203" s="51"/>
      <c r="GC203" s="51"/>
      <c r="GD203" s="51"/>
      <c r="GE203" s="51"/>
      <c r="GF203" s="51"/>
      <c r="GG203" s="51"/>
      <c r="GH203" s="51"/>
      <c r="GI203" s="51"/>
      <c r="GJ203" s="51"/>
      <c r="GK203" s="51"/>
      <c r="GL203" s="51"/>
      <c r="GM203" s="51"/>
      <c r="GN203" s="51"/>
      <c r="GO203" s="51"/>
      <c r="GP203" s="51"/>
      <c r="GQ203" s="51"/>
      <c r="GR203" s="51"/>
      <c r="GS203" s="51"/>
      <c r="GT203" s="51"/>
      <c r="GU203" s="51"/>
      <c r="GV203" s="51"/>
      <c r="GW203" s="51"/>
      <c r="GX203" s="51"/>
      <c r="GY203" s="51"/>
      <c r="GZ203" s="51"/>
      <c r="HA203" s="51"/>
      <c r="HB203" s="51"/>
      <c r="HC203" s="51"/>
      <c r="HD203" s="51"/>
      <c r="HE203" s="51"/>
      <c r="HF203" s="51"/>
      <c r="HG203" s="51"/>
      <c r="HH203" s="51"/>
      <c r="HI203" s="51"/>
      <c r="HJ203" s="51"/>
      <c r="HK203" s="51"/>
      <c r="HL203" s="51"/>
      <c r="HM203" s="51"/>
      <c r="HN203" s="51"/>
      <c r="HO203" s="51"/>
      <c r="HP203" s="51"/>
      <c r="HQ203" s="51"/>
      <c r="HR203" s="51"/>
      <c r="HS203" s="51"/>
      <c r="HT203" s="51"/>
    </row>
    <row r="204" spans="1:228" s="128" customFormat="1" ht="19.899999999999999" customHeight="1">
      <c r="A204" s="307">
        <v>17</v>
      </c>
      <c r="B204" s="426" t="s">
        <v>944</v>
      </c>
      <c r="C204" s="426" t="s">
        <v>649</v>
      </c>
      <c r="D204" s="426" t="s">
        <v>650</v>
      </c>
      <c r="E204" s="456" t="s">
        <v>668</v>
      </c>
      <c r="F204" s="337"/>
      <c r="G204" s="337"/>
      <c r="H204" s="406"/>
      <c r="J204" s="425" t="s">
        <v>662</v>
      </c>
      <c r="K204" s="457"/>
      <c r="L204" s="337" t="s">
        <v>583</v>
      </c>
      <c r="M204" s="457"/>
      <c r="N204" s="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  <c r="DH204" s="51"/>
      <c r="DI204" s="51"/>
      <c r="DJ204" s="51"/>
      <c r="DK204" s="51"/>
      <c r="DL204" s="51"/>
      <c r="DM204" s="51"/>
      <c r="DN204" s="51"/>
      <c r="DO204" s="51"/>
      <c r="DP204" s="51"/>
      <c r="DQ204" s="51"/>
      <c r="DR204" s="51"/>
      <c r="DS204" s="51"/>
      <c r="DT204" s="51"/>
      <c r="DU204" s="51"/>
      <c r="DV204" s="51"/>
      <c r="DW204" s="51"/>
      <c r="DX204" s="51"/>
      <c r="DY204" s="51"/>
      <c r="DZ204" s="51"/>
      <c r="EA204" s="51"/>
      <c r="EB204" s="51"/>
      <c r="EC204" s="51"/>
      <c r="ED204" s="51"/>
      <c r="EE204" s="51"/>
      <c r="EF204" s="51"/>
      <c r="EG204" s="51"/>
      <c r="EH204" s="51"/>
      <c r="EI204" s="51"/>
      <c r="EJ204" s="51"/>
      <c r="EK204" s="51"/>
      <c r="EL204" s="51"/>
      <c r="EM204" s="51"/>
      <c r="EN204" s="51"/>
      <c r="EO204" s="51"/>
      <c r="EP204" s="51"/>
      <c r="EQ204" s="51"/>
      <c r="ER204" s="51"/>
      <c r="ES204" s="51"/>
      <c r="ET204" s="51"/>
      <c r="EU204" s="51"/>
      <c r="EV204" s="51"/>
      <c r="EW204" s="51"/>
      <c r="EX204" s="51"/>
      <c r="EY204" s="51"/>
      <c r="EZ204" s="51"/>
      <c r="FA204" s="51"/>
      <c r="FB204" s="51"/>
      <c r="FC204" s="51"/>
      <c r="FD204" s="51"/>
      <c r="FE204" s="51"/>
      <c r="FF204" s="51"/>
      <c r="FG204" s="51"/>
      <c r="FH204" s="51"/>
      <c r="FI204" s="51"/>
      <c r="FJ204" s="51"/>
      <c r="FK204" s="51"/>
      <c r="FL204" s="51"/>
      <c r="FM204" s="51"/>
      <c r="FN204" s="51"/>
      <c r="FO204" s="51"/>
      <c r="FP204" s="51"/>
      <c r="FQ204" s="51"/>
      <c r="FR204" s="51"/>
      <c r="FS204" s="51"/>
      <c r="FT204" s="51"/>
      <c r="FU204" s="51"/>
      <c r="FV204" s="51"/>
      <c r="FW204" s="51"/>
      <c r="FX204" s="51"/>
      <c r="FY204" s="51"/>
      <c r="FZ204" s="51"/>
      <c r="GA204" s="51"/>
      <c r="GB204" s="51"/>
      <c r="GC204" s="51"/>
      <c r="GD204" s="51"/>
      <c r="GE204" s="51"/>
      <c r="GF204" s="51"/>
      <c r="GG204" s="51"/>
      <c r="GH204" s="51"/>
      <c r="GI204" s="51"/>
      <c r="GJ204" s="51"/>
      <c r="GK204" s="51"/>
      <c r="GL204" s="51"/>
      <c r="GM204" s="51"/>
      <c r="GN204" s="51"/>
      <c r="GO204" s="51"/>
      <c r="GP204" s="51"/>
      <c r="GQ204" s="51"/>
      <c r="GR204" s="51"/>
      <c r="GS204" s="51"/>
      <c r="GT204" s="51"/>
      <c r="GU204" s="51"/>
      <c r="GV204" s="51"/>
      <c r="GW204" s="51"/>
      <c r="GX204" s="51"/>
      <c r="GY204" s="51"/>
      <c r="GZ204" s="51"/>
      <c r="HA204" s="51"/>
      <c r="HB204" s="51"/>
      <c r="HC204" s="51"/>
      <c r="HD204" s="51"/>
      <c r="HE204" s="51"/>
      <c r="HF204" s="51"/>
      <c r="HG204" s="51"/>
      <c r="HH204" s="51"/>
      <c r="HI204" s="51"/>
      <c r="HJ204" s="51"/>
      <c r="HK204" s="51"/>
      <c r="HL204" s="51"/>
      <c r="HM204" s="51"/>
      <c r="HN204" s="51"/>
      <c r="HO204" s="51"/>
      <c r="HP204" s="51"/>
      <c r="HQ204" s="51"/>
      <c r="HR204" s="51"/>
      <c r="HS204" s="51"/>
      <c r="HT204" s="51"/>
    </row>
    <row r="205" spans="1:228" s="128" customFormat="1" ht="19.899999999999999" customHeight="1">
      <c r="A205" s="310"/>
      <c r="B205" s="425" t="s">
        <v>945</v>
      </c>
      <c r="C205" s="425" t="s">
        <v>652</v>
      </c>
      <c r="D205" s="425" t="s">
        <v>653</v>
      </c>
      <c r="E205" s="549" t="s">
        <v>648</v>
      </c>
      <c r="F205" s="311"/>
      <c r="G205" s="311"/>
      <c r="H205" s="406"/>
      <c r="J205" s="425" t="s">
        <v>663</v>
      </c>
      <c r="K205" s="457"/>
      <c r="L205" s="311"/>
      <c r="M205" s="457"/>
      <c r="N205" s="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  <c r="DL205" s="51"/>
      <c r="DM205" s="51"/>
      <c r="DN205" s="51"/>
      <c r="DO205" s="51"/>
      <c r="DP205" s="51"/>
      <c r="DQ205" s="51"/>
      <c r="DR205" s="51"/>
      <c r="DS205" s="51"/>
      <c r="DT205" s="51"/>
      <c r="DU205" s="51"/>
      <c r="DV205" s="51"/>
      <c r="DW205" s="51"/>
      <c r="DX205" s="51"/>
      <c r="DY205" s="51"/>
      <c r="DZ205" s="51"/>
      <c r="EA205" s="51"/>
      <c r="EB205" s="51"/>
      <c r="EC205" s="51"/>
      <c r="ED205" s="51"/>
      <c r="EE205" s="51"/>
      <c r="EF205" s="51"/>
      <c r="EG205" s="51"/>
      <c r="EH205" s="51"/>
      <c r="EI205" s="51"/>
      <c r="EJ205" s="51"/>
      <c r="EK205" s="51"/>
      <c r="EL205" s="51"/>
      <c r="EM205" s="51"/>
      <c r="EN205" s="51"/>
      <c r="EO205" s="51"/>
      <c r="EP205" s="51"/>
      <c r="EQ205" s="51"/>
      <c r="ER205" s="51"/>
      <c r="ES205" s="51"/>
      <c r="ET205" s="51"/>
      <c r="EU205" s="51"/>
      <c r="EV205" s="51"/>
      <c r="EW205" s="51"/>
      <c r="EX205" s="51"/>
      <c r="EY205" s="51"/>
      <c r="EZ205" s="51"/>
      <c r="FA205" s="51"/>
      <c r="FB205" s="51"/>
      <c r="FC205" s="51"/>
      <c r="FD205" s="51"/>
      <c r="FE205" s="51"/>
      <c r="FF205" s="51"/>
      <c r="FG205" s="51"/>
      <c r="FH205" s="51"/>
      <c r="FI205" s="51"/>
      <c r="FJ205" s="51"/>
      <c r="FK205" s="51"/>
      <c r="FL205" s="51"/>
      <c r="FM205" s="51"/>
      <c r="FN205" s="51"/>
      <c r="FO205" s="51"/>
      <c r="FP205" s="51"/>
      <c r="FQ205" s="51"/>
      <c r="FR205" s="51"/>
      <c r="FS205" s="51"/>
      <c r="FT205" s="51"/>
      <c r="FU205" s="51"/>
      <c r="FV205" s="51"/>
      <c r="FW205" s="51"/>
      <c r="FX205" s="51"/>
      <c r="FY205" s="51"/>
      <c r="FZ205" s="51"/>
      <c r="GA205" s="51"/>
      <c r="GB205" s="51"/>
      <c r="GC205" s="51"/>
      <c r="GD205" s="51"/>
      <c r="GE205" s="51"/>
      <c r="GF205" s="51"/>
      <c r="GG205" s="51"/>
      <c r="GH205" s="51"/>
      <c r="GI205" s="51"/>
      <c r="GJ205" s="51"/>
      <c r="GK205" s="51"/>
      <c r="GL205" s="51"/>
      <c r="GM205" s="51"/>
      <c r="GN205" s="51"/>
      <c r="GO205" s="51"/>
      <c r="GP205" s="51"/>
      <c r="GQ205" s="51"/>
      <c r="GR205" s="51"/>
      <c r="GS205" s="51"/>
      <c r="GT205" s="51"/>
      <c r="GU205" s="51"/>
      <c r="GV205" s="51"/>
      <c r="GW205" s="51"/>
      <c r="GX205" s="51"/>
      <c r="GY205" s="51"/>
      <c r="GZ205" s="51"/>
      <c r="HA205" s="51"/>
      <c r="HB205" s="51"/>
      <c r="HC205" s="51"/>
      <c r="HD205" s="51"/>
      <c r="HE205" s="51"/>
      <c r="HF205" s="51"/>
      <c r="HG205" s="51"/>
      <c r="HH205" s="51"/>
      <c r="HI205" s="51"/>
      <c r="HJ205" s="51"/>
      <c r="HK205" s="51"/>
      <c r="HL205" s="51"/>
      <c r="HM205" s="51"/>
      <c r="HN205" s="51"/>
      <c r="HO205" s="51"/>
      <c r="HP205" s="51"/>
      <c r="HQ205" s="51"/>
      <c r="HR205" s="51"/>
      <c r="HS205" s="51"/>
      <c r="HT205" s="51"/>
    </row>
    <row r="206" spans="1:228" s="128" customFormat="1" ht="19.899999999999999" customHeight="1">
      <c r="A206" s="310"/>
      <c r="B206" s="425" t="s">
        <v>946</v>
      </c>
      <c r="C206" s="425" t="s">
        <v>664</v>
      </c>
      <c r="D206" s="425" t="s">
        <v>374</v>
      </c>
      <c r="E206" s="459"/>
      <c r="F206" s="311"/>
      <c r="G206" s="311"/>
      <c r="H206" s="406"/>
      <c r="J206" s="425" t="s">
        <v>666</v>
      </c>
      <c r="K206" s="457"/>
      <c r="L206" s="311"/>
      <c r="M206" s="457"/>
      <c r="N206" s="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  <c r="EQ206" s="51"/>
      <c r="ER206" s="51"/>
      <c r="ES206" s="51"/>
      <c r="ET206" s="51"/>
      <c r="EU206" s="51"/>
      <c r="EV206" s="51"/>
      <c r="EW206" s="51"/>
      <c r="EX206" s="51"/>
      <c r="EY206" s="51"/>
      <c r="EZ206" s="51"/>
      <c r="FA206" s="51"/>
      <c r="FB206" s="51"/>
      <c r="FC206" s="51"/>
      <c r="FD206" s="51"/>
      <c r="FE206" s="51"/>
      <c r="FF206" s="51"/>
      <c r="FG206" s="51"/>
      <c r="FH206" s="51"/>
      <c r="FI206" s="51"/>
      <c r="FJ206" s="51"/>
      <c r="FK206" s="51"/>
      <c r="FL206" s="51"/>
      <c r="FM206" s="51"/>
      <c r="FN206" s="51"/>
      <c r="FO206" s="51"/>
      <c r="FP206" s="51"/>
      <c r="FQ206" s="51"/>
      <c r="FR206" s="51"/>
      <c r="FS206" s="51"/>
      <c r="FT206" s="51"/>
      <c r="FU206" s="51"/>
      <c r="FV206" s="51"/>
      <c r="FW206" s="51"/>
      <c r="FX206" s="51"/>
      <c r="FY206" s="51"/>
      <c r="FZ206" s="51"/>
      <c r="GA206" s="51"/>
      <c r="GB206" s="51"/>
      <c r="GC206" s="51"/>
      <c r="GD206" s="51"/>
      <c r="GE206" s="51"/>
      <c r="GF206" s="51"/>
      <c r="GG206" s="51"/>
      <c r="GH206" s="51"/>
      <c r="GI206" s="51"/>
      <c r="GJ206" s="51"/>
      <c r="GK206" s="51"/>
      <c r="GL206" s="51"/>
      <c r="GM206" s="51"/>
      <c r="GN206" s="51"/>
      <c r="GO206" s="51"/>
      <c r="GP206" s="51"/>
      <c r="GQ206" s="51"/>
      <c r="GR206" s="51"/>
      <c r="GS206" s="51"/>
      <c r="GT206" s="51"/>
      <c r="GU206" s="51"/>
      <c r="GV206" s="51"/>
      <c r="GW206" s="51"/>
      <c r="GX206" s="51"/>
      <c r="GY206" s="51"/>
      <c r="GZ206" s="51"/>
      <c r="HA206" s="51"/>
      <c r="HB206" s="51"/>
      <c r="HC206" s="51"/>
      <c r="HD206" s="51"/>
      <c r="HE206" s="51"/>
      <c r="HF206" s="51"/>
      <c r="HG206" s="51"/>
      <c r="HH206" s="51"/>
      <c r="HI206" s="51"/>
      <c r="HJ206" s="51"/>
      <c r="HK206" s="51"/>
      <c r="HL206" s="51"/>
      <c r="HM206" s="51"/>
      <c r="HN206" s="51"/>
      <c r="HO206" s="51"/>
      <c r="HP206" s="51"/>
      <c r="HQ206" s="51"/>
      <c r="HR206" s="51"/>
      <c r="HS206" s="51"/>
      <c r="HT206" s="51"/>
    </row>
    <row r="207" spans="1:228" s="128" customFormat="1" ht="19.899999999999999" customHeight="1">
      <c r="A207" s="310"/>
      <c r="B207" s="425" t="s">
        <v>951</v>
      </c>
      <c r="C207" s="425"/>
      <c r="D207" s="425"/>
      <c r="E207" s="459"/>
      <c r="F207" s="311"/>
      <c r="G207" s="311"/>
      <c r="H207" s="406"/>
      <c r="J207" s="425"/>
      <c r="K207" s="457"/>
      <c r="L207" s="311"/>
      <c r="M207" s="457"/>
      <c r="N207" s="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  <c r="EF207" s="51"/>
      <c r="EG207" s="51"/>
      <c r="EH207" s="51"/>
      <c r="EI207" s="51"/>
      <c r="EJ207" s="51"/>
      <c r="EK207" s="51"/>
      <c r="EL207" s="51"/>
      <c r="EM207" s="51"/>
      <c r="EN207" s="51"/>
      <c r="EO207" s="51"/>
      <c r="EP207" s="51"/>
      <c r="EQ207" s="51"/>
      <c r="ER207" s="51"/>
      <c r="ES207" s="51"/>
      <c r="ET207" s="51"/>
      <c r="EU207" s="51"/>
      <c r="EV207" s="51"/>
      <c r="EW207" s="51"/>
      <c r="EX207" s="51"/>
      <c r="EY207" s="51"/>
      <c r="EZ207" s="51"/>
      <c r="FA207" s="51"/>
      <c r="FB207" s="51"/>
      <c r="FC207" s="51"/>
      <c r="FD207" s="51"/>
      <c r="FE207" s="51"/>
      <c r="FF207" s="51"/>
      <c r="FG207" s="51"/>
      <c r="FH207" s="51"/>
      <c r="FI207" s="51"/>
      <c r="FJ207" s="51"/>
      <c r="FK207" s="51"/>
      <c r="FL207" s="51"/>
      <c r="FM207" s="51"/>
      <c r="FN207" s="51"/>
      <c r="FO207" s="51"/>
      <c r="FP207" s="51"/>
      <c r="FQ207" s="51"/>
      <c r="FR207" s="51"/>
      <c r="FS207" s="51"/>
      <c r="FT207" s="51"/>
      <c r="FU207" s="51"/>
      <c r="FV207" s="51"/>
      <c r="FW207" s="51"/>
      <c r="FX207" s="51"/>
      <c r="FY207" s="51"/>
      <c r="FZ207" s="51"/>
      <c r="GA207" s="51"/>
      <c r="GB207" s="51"/>
      <c r="GC207" s="51"/>
      <c r="GD207" s="51"/>
      <c r="GE207" s="51"/>
      <c r="GF207" s="51"/>
      <c r="GG207" s="51"/>
      <c r="GH207" s="51"/>
      <c r="GI207" s="51"/>
      <c r="GJ207" s="51"/>
      <c r="GK207" s="51"/>
      <c r="GL207" s="51"/>
      <c r="GM207" s="51"/>
      <c r="GN207" s="51"/>
      <c r="GO207" s="51"/>
      <c r="GP207" s="51"/>
      <c r="GQ207" s="51"/>
      <c r="GR207" s="51"/>
      <c r="GS207" s="51"/>
      <c r="GT207" s="51"/>
      <c r="GU207" s="51"/>
      <c r="GV207" s="51"/>
      <c r="GW207" s="51"/>
      <c r="GX207" s="51"/>
      <c r="GY207" s="51"/>
      <c r="GZ207" s="51"/>
      <c r="HA207" s="51"/>
      <c r="HB207" s="51"/>
      <c r="HC207" s="51"/>
      <c r="HD207" s="51"/>
      <c r="HE207" s="51"/>
      <c r="HF207" s="51"/>
      <c r="HG207" s="51"/>
      <c r="HH207" s="51"/>
      <c r="HI207" s="51"/>
      <c r="HJ207" s="51"/>
      <c r="HK207" s="51"/>
      <c r="HL207" s="51"/>
      <c r="HM207" s="51"/>
      <c r="HN207" s="51"/>
      <c r="HO207" s="51"/>
      <c r="HP207" s="51"/>
      <c r="HQ207" s="51"/>
      <c r="HR207" s="51"/>
      <c r="HS207" s="51"/>
      <c r="HT207" s="51"/>
    </row>
    <row r="208" spans="1:228" s="128" customFormat="1" ht="19.899999999999999" customHeight="1">
      <c r="A208" s="310"/>
      <c r="B208" s="425" t="s">
        <v>936</v>
      </c>
      <c r="C208" s="425"/>
      <c r="D208" s="425"/>
      <c r="E208" s="459"/>
      <c r="F208" s="311"/>
      <c r="G208" s="311"/>
      <c r="H208" s="406"/>
      <c r="J208" s="425"/>
      <c r="K208" s="457"/>
      <c r="L208" s="311"/>
      <c r="M208" s="457"/>
      <c r="N208" s="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1"/>
      <c r="DF208" s="51"/>
      <c r="DG208" s="51"/>
      <c r="DH208" s="51"/>
      <c r="DI208" s="51"/>
      <c r="DJ208" s="51"/>
      <c r="DK208" s="51"/>
      <c r="DL208" s="51"/>
      <c r="DM208" s="51"/>
      <c r="DN208" s="51"/>
      <c r="DO208" s="51"/>
      <c r="DP208" s="51"/>
      <c r="DQ208" s="51"/>
      <c r="DR208" s="51"/>
      <c r="DS208" s="51"/>
      <c r="DT208" s="51"/>
      <c r="DU208" s="51"/>
      <c r="DV208" s="51"/>
      <c r="DW208" s="51"/>
      <c r="DX208" s="51"/>
      <c r="DY208" s="51"/>
      <c r="DZ208" s="51"/>
      <c r="EA208" s="51"/>
      <c r="EB208" s="51"/>
      <c r="EC208" s="51"/>
      <c r="ED208" s="51"/>
      <c r="EE208" s="51"/>
      <c r="EF208" s="51"/>
      <c r="EG208" s="51"/>
      <c r="EH208" s="51"/>
      <c r="EI208" s="51"/>
      <c r="EJ208" s="51"/>
      <c r="EK208" s="51"/>
      <c r="EL208" s="51"/>
      <c r="EM208" s="51"/>
      <c r="EN208" s="51"/>
      <c r="EO208" s="51"/>
      <c r="EP208" s="51"/>
      <c r="EQ208" s="51"/>
      <c r="ER208" s="51"/>
      <c r="ES208" s="51"/>
      <c r="ET208" s="51"/>
      <c r="EU208" s="51"/>
      <c r="EV208" s="51"/>
      <c r="EW208" s="51"/>
      <c r="EX208" s="51"/>
      <c r="EY208" s="51"/>
      <c r="EZ208" s="51"/>
      <c r="FA208" s="51"/>
      <c r="FB208" s="51"/>
      <c r="FC208" s="51"/>
      <c r="FD208" s="51"/>
      <c r="FE208" s="51"/>
      <c r="FF208" s="51"/>
      <c r="FG208" s="51"/>
      <c r="FH208" s="51"/>
      <c r="FI208" s="51"/>
      <c r="FJ208" s="51"/>
      <c r="FK208" s="51"/>
      <c r="FL208" s="51"/>
      <c r="FM208" s="51"/>
      <c r="FN208" s="51"/>
      <c r="FO208" s="51"/>
      <c r="FP208" s="51"/>
      <c r="FQ208" s="51"/>
      <c r="FR208" s="51"/>
      <c r="FS208" s="51"/>
      <c r="FT208" s="51"/>
      <c r="FU208" s="51"/>
      <c r="FV208" s="51"/>
      <c r="FW208" s="51"/>
      <c r="FX208" s="51"/>
      <c r="FY208" s="51"/>
      <c r="FZ208" s="51"/>
      <c r="GA208" s="51"/>
      <c r="GB208" s="51"/>
      <c r="GC208" s="51"/>
      <c r="GD208" s="51"/>
      <c r="GE208" s="51"/>
      <c r="GF208" s="51"/>
      <c r="GG208" s="51"/>
      <c r="GH208" s="51"/>
      <c r="GI208" s="51"/>
      <c r="GJ208" s="51"/>
      <c r="GK208" s="51"/>
      <c r="GL208" s="51"/>
      <c r="GM208" s="51"/>
      <c r="GN208" s="51"/>
      <c r="GO208" s="51"/>
      <c r="GP208" s="51"/>
      <c r="GQ208" s="51"/>
      <c r="GR208" s="51"/>
      <c r="GS208" s="51"/>
      <c r="GT208" s="51"/>
      <c r="GU208" s="51"/>
      <c r="GV208" s="51"/>
      <c r="GW208" s="51"/>
      <c r="GX208" s="51"/>
      <c r="GY208" s="51"/>
      <c r="GZ208" s="51"/>
      <c r="HA208" s="51"/>
      <c r="HB208" s="51"/>
      <c r="HC208" s="51"/>
      <c r="HD208" s="51"/>
      <c r="HE208" s="51"/>
      <c r="HF208" s="51"/>
      <c r="HG208" s="51"/>
      <c r="HH208" s="51"/>
      <c r="HI208" s="51"/>
      <c r="HJ208" s="51"/>
      <c r="HK208" s="51"/>
      <c r="HL208" s="51"/>
      <c r="HM208" s="51"/>
      <c r="HN208" s="51"/>
      <c r="HO208" s="51"/>
      <c r="HP208" s="51"/>
      <c r="HQ208" s="51"/>
      <c r="HR208" s="51"/>
      <c r="HS208" s="51"/>
      <c r="HT208" s="51"/>
    </row>
    <row r="209" spans="1:228" s="128" customFormat="1" ht="19.899999999999999" customHeight="1">
      <c r="A209" s="310"/>
      <c r="B209" s="425" t="s">
        <v>937</v>
      </c>
      <c r="C209" s="425"/>
      <c r="D209" s="425"/>
      <c r="E209" s="459"/>
      <c r="F209" s="311"/>
      <c r="G209" s="311"/>
      <c r="H209" s="406"/>
      <c r="J209" s="425"/>
      <c r="K209" s="457"/>
      <c r="L209" s="311"/>
      <c r="M209" s="457"/>
      <c r="N209" s="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  <c r="DO209" s="51"/>
      <c r="DP209" s="51"/>
      <c r="DQ209" s="51"/>
      <c r="DR209" s="51"/>
      <c r="DS209" s="51"/>
      <c r="DT209" s="51"/>
      <c r="DU209" s="51"/>
      <c r="DV209" s="51"/>
      <c r="DW209" s="51"/>
      <c r="DX209" s="51"/>
      <c r="DY209" s="51"/>
      <c r="DZ209" s="51"/>
      <c r="EA209" s="51"/>
      <c r="EB209" s="51"/>
      <c r="EC209" s="51"/>
      <c r="ED209" s="51"/>
      <c r="EE209" s="51"/>
      <c r="EF209" s="51"/>
      <c r="EG209" s="51"/>
      <c r="EH209" s="51"/>
      <c r="EI209" s="51"/>
      <c r="EJ209" s="51"/>
      <c r="EK209" s="51"/>
      <c r="EL209" s="51"/>
      <c r="EM209" s="51"/>
      <c r="EN209" s="51"/>
      <c r="EO209" s="51"/>
      <c r="EP209" s="51"/>
      <c r="EQ209" s="51"/>
      <c r="ER209" s="51"/>
      <c r="ES209" s="51"/>
      <c r="ET209" s="51"/>
      <c r="EU209" s="51"/>
      <c r="EV209" s="51"/>
      <c r="EW209" s="51"/>
      <c r="EX209" s="51"/>
      <c r="EY209" s="51"/>
      <c r="EZ209" s="51"/>
      <c r="FA209" s="51"/>
      <c r="FB209" s="51"/>
      <c r="FC209" s="51"/>
      <c r="FD209" s="51"/>
      <c r="FE209" s="51"/>
      <c r="FF209" s="51"/>
      <c r="FG209" s="51"/>
      <c r="FH209" s="51"/>
      <c r="FI209" s="51"/>
      <c r="FJ209" s="51"/>
      <c r="FK209" s="51"/>
      <c r="FL209" s="51"/>
      <c r="FM209" s="51"/>
      <c r="FN209" s="51"/>
      <c r="FO209" s="51"/>
      <c r="FP209" s="51"/>
      <c r="FQ209" s="51"/>
      <c r="FR209" s="51"/>
      <c r="FS209" s="51"/>
      <c r="FT209" s="51"/>
      <c r="FU209" s="51"/>
      <c r="FV209" s="51"/>
      <c r="FW209" s="51"/>
      <c r="FX209" s="51"/>
      <c r="FY209" s="51"/>
      <c r="FZ209" s="51"/>
      <c r="GA209" s="51"/>
      <c r="GB209" s="51"/>
      <c r="GC209" s="51"/>
      <c r="GD209" s="51"/>
      <c r="GE209" s="51"/>
      <c r="GF209" s="51"/>
      <c r="GG209" s="51"/>
      <c r="GH209" s="51"/>
      <c r="GI209" s="51"/>
      <c r="GJ209" s="51"/>
      <c r="GK209" s="51"/>
      <c r="GL209" s="51"/>
      <c r="GM209" s="51"/>
      <c r="GN209" s="51"/>
      <c r="GO209" s="51"/>
      <c r="GP209" s="51"/>
      <c r="GQ209" s="51"/>
      <c r="GR209" s="51"/>
      <c r="GS209" s="51"/>
      <c r="GT209" s="51"/>
      <c r="GU209" s="51"/>
      <c r="GV209" s="51"/>
      <c r="GW209" s="51"/>
      <c r="GX209" s="51"/>
      <c r="GY209" s="51"/>
      <c r="GZ209" s="51"/>
      <c r="HA209" s="51"/>
      <c r="HB209" s="51"/>
      <c r="HC209" s="51"/>
      <c r="HD209" s="51"/>
      <c r="HE209" s="51"/>
      <c r="HF209" s="51"/>
      <c r="HG209" s="51"/>
      <c r="HH209" s="51"/>
      <c r="HI209" s="51"/>
      <c r="HJ209" s="51"/>
      <c r="HK209" s="51"/>
      <c r="HL209" s="51"/>
      <c r="HM209" s="51"/>
      <c r="HN209" s="51"/>
      <c r="HO209" s="51"/>
      <c r="HP209" s="51"/>
      <c r="HQ209" s="51"/>
      <c r="HR209" s="51"/>
      <c r="HS209" s="51"/>
      <c r="HT209" s="51"/>
    </row>
    <row r="210" spans="1:228" s="128" customFormat="1" ht="19.899999999999999" customHeight="1">
      <c r="A210" s="332"/>
      <c r="B210" s="460"/>
      <c r="C210" s="460"/>
      <c r="D210" s="460"/>
      <c r="E210" s="461"/>
      <c r="F210" s="340"/>
      <c r="G210" s="340"/>
      <c r="H210" s="437"/>
      <c r="I210" s="438"/>
      <c r="J210" s="460"/>
      <c r="K210" s="457"/>
      <c r="L210" s="340"/>
      <c r="M210" s="457"/>
      <c r="N210" s="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  <c r="DH210" s="51"/>
      <c r="DI210" s="51"/>
      <c r="DJ210" s="51"/>
      <c r="DK210" s="51"/>
      <c r="DL210" s="51"/>
      <c r="DM210" s="51"/>
      <c r="DN210" s="51"/>
      <c r="DO210" s="51"/>
      <c r="DP210" s="51"/>
      <c r="DQ210" s="51"/>
      <c r="DR210" s="51"/>
      <c r="DS210" s="51"/>
      <c r="DT210" s="51"/>
      <c r="DU210" s="51"/>
      <c r="DV210" s="51"/>
      <c r="DW210" s="51"/>
      <c r="DX210" s="51"/>
      <c r="DY210" s="51"/>
      <c r="DZ210" s="51"/>
      <c r="EA210" s="51"/>
      <c r="EB210" s="51"/>
      <c r="EC210" s="51"/>
      <c r="ED210" s="51"/>
      <c r="EE210" s="51"/>
      <c r="EF210" s="51"/>
      <c r="EG210" s="51"/>
      <c r="EH210" s="51"/>
      <c r="EI210" s="51"/>
      <c r="EJ210" s="51"/>
      <c r="EK210" s="51"/>
      <c r="EL210" s="51"/>
      <c r="EM210" s="51"/>
      <c r="EN210" s="51"/>
      <c r="EO210" s="51"/>
      <c r="EP210" s="51"/>
      <c r="EQ210" s="51"/>
      <c r="ER210" s="51"/>
      <c r="ES210" s="51"/>
      <c r="ET210" s="51"/>
      <c r="EU210" s="51"/>
      <c r="EV210" s="51"/>
      <c r="EW210" s="51"/>
      <c r="EX210" s="51"/>
      <c r="EY210" s="51"/>
      <c r="EZ210" s="51"/>
      <c r="FA210" s="51"/>
      <c r="FB210" s="51"/>
      <c r="FC210" s="51"/>
      <c r="FD210" s="51"/>
      <c r="FE210" s="51"/>
      <c r="FF210" s="51"/>
      <c r="FG210" s="51"/>
      <c r="FH210" s="51"/>
      <c r="FI210" s="51"/>
      <c r="FJ210" s="51"/>
      <c r="FK210" s="51"/>
      <c r="FL210" s="51"/>
      <c r="FM210" s="51"/>
      <c r="FN210" s="51"/>
      <c r="FO210" s="51"/>
      <c r="FP210" s="51"/>
      <c r="FQ210" s="51"/>
      <c r="FR210" s="51"/>
      <c r="FS210" s="51"/>
      <c r="FT210" s="51"/>
      <c r="FU210" s="51"/>
      <c r="FV210" s="51"/>
      <c r="FW210" s="51"/>
      <c r="FX210" s="51"/>
      <c r="FY210" s="51"/>
      <c r="FZ210" s="51"/>
      <c r="GA210" s="51"/>
      <c r="GB210" s="51"/>
      <c r="GC210" s="51"/>
      <c r="GD210" s="51"/>
      <c r="GE210" s="51"/>
      <c r="GF210" s="51"/>
      <c r="GG210" s="51"/>
      <c r="GH210" s="51"/>
      <c r="GI210" s="51"/>
      <c r="GJ210" s="51"/>
      <c r="GK210" s="51"/>
      <c r="GL210" s="51"/>
      <c r="GM210" s="51"/>
      <c r="GN210" s="51"/>
      <c r="GO210" s="51"/>
      <c r="GP210" s="51"/>
      <c r="GQ210" s="51"/>
      <c r="GR210" s="51"/>
      <c r="GS210" s="51"/>
      <c r="GT210" s="51"/>
      <c r="GU210" s="51"/>
      <c r="GV210" s="51"/>
      <c r="GW210" s="51"/>
      <c r="GX210" s="51"/>
      <c r="GY210" s="51"/>
      <c r="GZ210" s="51"/>
      <c r="HA210" s="51"/>
      <c r="HB210" s="51"/>
      <c r="HC210" s="51"/>
      <c r="HD210" s="51"/>
      <c r="HE210" s="51"/>
      <c r="HF210" s="51"/>
      <c r="HG210" s="51"/>
      <c r="HH210" s="51"/>
      <c r="HI210" s="51"/>
      <c r="HJ210" s="51"/>
      <c r="HK210" s="51"/>
      <c r="HL210" s="51"/>
      <c r="HM210" s="51"/>
      <c r="HN210" s="51"/>
      <c r="HO210" s="51"/>
      <c r="HP210" s="51"/>
      <c r="HQ210" s="51"/>
      <c r="HR210" s="51"/>
      <c r="HS210" s="51"/>
      <c r="HT210" s="51"/>
    </row>
    <row r="211" spans="1:228" s="128" customFormat="1" ht="19.899999999999999" customHeight="1">
      <c r="A211" s="307">
        <v>18</v>
      </c>
      <c r="B211" s="426" t="s">
        <v>944</v>
      </c>
      <c r="C211" s="426" t="s">
        <v>649</v>
      </c>
      <c r="D211" s="426" t="s">
        <v>650</v>
      </c>
      <c r="E211" s="456" t="s">
        <v>661</v>
      </c>
      <c r="F211" s="337"/>
      <c r="G211" s="337"/>
      <c r="H211" s="440"/>
      <c r="J211" s="426" t="s">
        <v>662</v>
      </c>
      <c r="K211" s="457"/>
      <c r="L211" s="337" t="s">
        <v>583</v>
      </c>
      <c r="M211" s="457"/>
      <c r="N211" s="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  <c r="DG211" s="51"/>
      <c r="DH211" s="51"/>
      <c r="DI211" s="51"/>
      <c r="DJ211" s="51"/>
      <c r="DK211" s="51"/>
      <c r="DL211" s="51"/>
      <c r="DM211" s="51"/>
      <c r="DN211" s="51"/>
      <c r="DO211" s="51"/>
      <c r="DP211" s="51"/>
      <c r="DQ211" s="51"/>
      <c r="DR211" s="51"/>
      <c r="DS211" s="51"/>
      <c r="DT211" s="51"/>
      <c r="DU211" s="51"/>
      <c r="DV211" s="51"/>
      <c r="DW211" s="51"/>
      <c r="DX211" s="51"/>
      <c r="DY211" s="51"/>
      <c r="DZ211" s="51"/>
      <c r="EA211" s="51"/>
      <c r="EB211" s="51"/>
      <c r="EC211" s="51"/>
      <c r="ED211" s="51"/>
      <c r="EE211" s="51"/>
      <c r="EF211" s="51"/>
      <c r="EG211" s="51"/>
      <c r="EH211" s="51"/>
      <c r="EI211" s="51"/>
      <c r="EJ211" s="51"/>
      <c r="EK211" s="51"/>
      <c r="EL211" s="51"/>
      <c r="EM211" s="51"/>
      <c r="EN211" s="51"/>
      <c r="EO211" s="51"/>
      <c r="EP211" s="51"/>
      <c r="EQ211" s="51"/>
      <c r="ER211" s="51"/>
      <c r="ES211" s="51"/>
      <c r="ET211" s="51"/>
      <c r="EU211" s="51"/>
      <c r="EV211" s="51"/>
      <c r="EW211" s="51"/>
      <c r="EX211" s="51"/>
      <c r="EY211" s="51"/>
      <c r="EZ211" s="51"/>
      <c r="FA211" s="51"/>
      <c r="FB211" s="51"/>
      <c r="FC211" s="51"/>
      <c r="FD211" s="51"/>
      <c r="FE211" s="51"/>
      <c r="FF211" s="51"/>
      <c r="FG211" s="51"/>
      <c r="FH211" s="51"/>
      <c r="FI211" s="51"/>
      <c r="FJ211" s="51"/>
      <c r="FK211" s="51"/>
      <c r="FL211" s="51"/>
      <c r="FM211" s="51"/>
      <c r="FN211" s="51"/>
      <c r="FO211" s="51"/>
      <c r="FP211" s="51"/>
      <c r="FQ211" s="51"/>
      <c r="FR211" s="51"/>
      <c r="FS211" s="51"/>
      <c r="FT211" s="51"/>
      <c r="FU211" s="51"/>
      <c r="FV211" s="51"/>
      <c r="FW211" s="51"/>
      <c r="FX211" s="51"/>
      <c r="FY211" s="51"/>
      <c r="FZ211" s="51"/>
      <c r="GA211" s="51"/>
      <c r="GB211" s="51"/>
      <c r="GC211" s="51"/>
      <c r="GD211" s="51"/>
      <c r="GE211" s="51"/>
      <c r="GF211" s="51"/>
      <c r="GG211" s="51"/>
      <c r="GH211" s="51"/>
      <c r="GI211" s="51"/>
      <c r="GJ211" s="51"/>
      <c r="GK211" s="51"/>
      <c r="GL211" s="51"/>
      <c r="GM211" s="51"/>
      <c r="GN211" s="51"/>
      <c r="GO211" s="51"/>
      <c r="GP211" s="51"/>
      <c r="GQ211" s="51"/>
      <c r="GR211" s="51"/>
      <c r="GS211" s="51"/>
      <c r="GT211" s="51"/>
      <c r="GU211" s="51"/>
      <c r="GV211" s="51"/>
      <c r="GW211" s="51"/>
      <c r="GX211" s="51"/>
      <c r="GY211" s="51"/>
      <c r="GZ211" s="51"/>
      <c r="HA211" s="51"/>
      <c r="HB211" s="51"/>
      <c r="HC211" s="51"/>
      <c r="HD211" s="51"/>
      <c r="HE211" s="51"/>
      <c r="HF211" s="51"/>
      <c r="HG211" s="51"/>
      <c r="HH211" s="51"/>
      <c r="HI211" s="51"/>
      <c r="HJ211" s="51"/>
      <c r="HK211" s="51"/>
      <c r="HL211" s="51"/>
      <c r="HM211" s="51"/>
      <c r="HN211" s="51"/>
      <c r="HO211" s="51"/>
      <c r="HP211" s="51"/>
      <c r="HQ211" s="51"/>
      <c r="HR211" s="51"/>
      <c r="HS211" s="51"/>
      <c r="HT211" s="51"/>
    </row>
    <row r="212" spans="1:228" s="128" customFormat="1" ht="19.899999999999999" customHeight="1">
      <c r="A212" s="310"/>
      <c r="B212" s="425" t="s">
        <v>945</v>
      </c>
      <c r="C212" s="425" t="s">
        <v>652</v>
      </c>
      <c r="D212" s="425" t="s">
        <v>653</v>
      </c>
      <c r="E212" s="549" t="s">
        <v>648</v>
      </c>
      <c r="F212" s="311"/>
      <c r="G212" s="311"/>
      <c r="H212" s="406"/>
      <c r="J212" s="425" t="s">
        <v>663</v>
      </c>
      <c r="K212" s="457"/>
      <c r="L212" s="311"/>
      <c r="M212" s="457"/>
      <c r="N212" s="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  <c r="DG212" s="51"/>
      <c r="DH212" s="51"/>
      <c r="DI212" s="51"/>
      <c r="DJ212" s="51"/>
      <c r="DK212" s="51"/>
      <c r="DL212" s="51"/>
      <c r="DM212" s="51"/>
      <c r="DN212" s="51"/>
      <c r="DO212" s="51"/>
      <c r="DP212" s="51"/>
      <c r="DQ212" s="51"/>
      <c r="DR212" s="51"/>
      <c r="DS212" s="51"/>
      <c r="DT212" s="51"/>
      <c r="DU212" s="51"/>
      <c r="DV212" s="51"/>
      <c r="DW212" s="51"/>
      <c r="DX212" s="51"/>
      <c r="DY212" s="51"/>
      <c r="DZ212" s="51"/>
      <c r="EA212" s="51"/>
      <c r="EB212" s="51"/>
      <c r="EC212" s="51"/>
      <c r="ED212" s="51"/>
      <c r="EE212" s="51"/>
      <c r="EF212" s="51"/>
      <c r="EG212" s="51"/>
      <c r="EH212" s="51"/>
      <c r="EI212" s="51"/>
      <c r="EJ212" s="51"/>
      <c r="EK212" s="51"/>
      <c r="EL212" s="51"/>
      <c r="EM212" s="51"/>
      <c r="EN212" s="51"/>
      <c r="EO212" s="51"/>
      <c r="EP212" s="51"/>
      <c r="EQ212" s="51"/>
      <c r="ER212" s="51"/>
      <c r="ES212" s="51"/>
      <c r="ET212" s="51"/>
      <c r="EU212" s="51"/>
      <c r="EV212" s="51"/>
      <c r="EW212" s="51"/>
      <c r="EX212" s="51"/>
      <c r="EY212" s="51"/>
      <c r="EZ212" s="51"/>
      <c r="FA212" s="51"/>
      <c r="FB212" s="51"/>
      <c r="FC212" s="51"/>
      <c r="FD212" s="51"/>
      <c r="FE212" s="51"/>
      <c r="FF212" s="51"/>
      <c r="FG212" s="51"/>
      <c r="FH212" s="51"/>
      <c r="FI212" s="51"/>
      <c r="FJ212" s="51"/>
      <c r="FK212" s="51"/>
      <c r="FL212" s="51"/>
      <c r="FM212" s="51"/>
      <c r="FN212" s="51"/>
      <c r="FO212" s="51"/>
      <c r="FP212" s="51"/>
      <c r="FQ212" s="51"/>
      <c r="FR212" s="51"/>
      <c r="FS212" s="51"/>
      <c r="FT212" s="51"/>
      <c r="FU212" s="51"/>
      <c r="FV212" s="51"/>
      <c r="FW212" s="51"/>
      <c r="FX212" s="51"/>
      <c r="FY212" s="51"/>
      <c r="FZ212" s="51"/>
      <c r="GA212" s="51"/>
      <c r="GB212" s="51"/>
      <c r="GC212" s="51"/>
      <c r="GD212" s="51"/>
      <c r="GE212" s="51"/>
      <c r="GF212" s="51"/>
      <c r="GG212" s="51"/>
      <c r="GH212" s="51"/>
      <c r="GI212" s="51"/>
      <c r="GJ212" s="51"/>
      <c r="GK212" s="51"/>
      <c r="GL212" s="51"/>
      <c r="GM212" s="51"/>
      <c r="GN212" s="51"/>
      <c r="GO212" s="51"/>
      <c r="GP212" s="51"/>
      <c r="GQ212" s="51"/>
      <c r="GR212" s="51"/>
      <c r="GS212" s="51"/>
      <c r="GT212" s="51"/>
      <c r="GU212" s="51"/>
      <c r="GV212" s="51"/>
      <c r="GW212" s="51"/>
      <c r="GX212" s="51"/>
      <c r="GY212" s="51"/>
      <c r="GZ212" s="51"/>
      <c r="HA212" s="51"/>
      <c r="HB212" s="51"/>
      <c r="HC212" s="51"/>
      <c r="HD212" s="51"/>
      <c r="HE212" s="51"/>
      <c r="HF212" s="51"/>
      <c r="HG212" s="51"/>
      <c r="HH212" s="51"/>
      <c r="HI212" s="51"/>
      <c r="HJ212" s="51"/>
      <c r="HK212" s="51"/>
      <c r="HL212" s="51"/>
      <c r="HM212" s="51"/>
      <c r="HN212" s="51"/>
      <c r="HO212" s="51"/>
      <c r="HP212" s="51"/>
      <c r="HQ212" s="51"/>
      <c r="HR212" s="51"/>
      <c r="HS212" s="51"/>
      <c r="HT212" s="51"/>
    </row>
    <row r="213" spans="1:228" s="128" customFormat="1" ht="19.899999999999999" customHeight="1">
      <c r="A213" s="310"/>
      <c r="B213" s="425" t="s">
        <v>946</v>
      </c>
      <c r="C213" s="425" t="s">
        <v>664</v>
      </c>
      <c r="D213" s="425" t="s">
        <v>363</v>
      </c>
      <c r="E213" s="459"/>
      <c r="F213" s="311"/>
      <c r="G213" s="311"/>
      <c r="H213" s="406"/>
      <c r="J213" s="425" t="s">
        <v>666</v>
      </c>
      <c r="K213" s="457"/>
      <c r="L213" s="311"/>
      <c r="M213" s="457"/>
      <c r="N213" s="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1"/>
      <c r="DF213" s="51"/>
      <c r="DG213" s="51"/>
      <c r="DH213" s="51"/>
      <c r="DI213" s="51"/>
      <c r="DJ213" s="51"/>
      <c r="DK213" s="51"/>
      <c r="DL213" s="51"/>
      <c r="DM213" s="51"/>
      <c r="DN213" s="51"/>
      <c r="DO213" s="51"/>
      <c r="DP213" s="51"/>
      <c r="DQ213" s="51"/>
      <c r="DR213" s="51"/>
      <c r="DS213" s="51"/>
      <c r="DT213" s="51"/>
      <c r="DU213" s="51"/>
      <c r="DV213" s="51"/>
      <c r="DW213" s="51"/>
      <c r="DX213" s="51"/>
      <c r="DY213" s="51"/>
      <c r="DZ213" s="51"/>
      <c r="EA213" s="51"/>
      <c r="EB213" s="51"/>
      <c r="EC213" s="51"/>
      <c r="ED213" s="51"/>
      <c r="EE213" s="51"/>
      <c r="EF213" s="51"/>
      <c r="EG213" s="51"/>
      <c r="EH213" s="51"/>
      <c r="EI213" s="51"/>
      <c r="EJ213" s="51"/>
      <c r="EK213" s="51"/>
      <c r="EL213" s="51"/>
      <c r="EM213" s="51"/>
      <c r="EN213" s="51"/>
      <c r="EO213" s="51"/>
      <c r="EP213" s="51"/>
      <c r="EQ213" s="51"/>
      <c r="ER213" s="51"/>
      <c r="ES213" s="51"/>
      <c r="ET213" s="51"/>
      <c r="EU213" s="51"/>
      <c r="EV213" s="51"/>
      <c r="EW213" s="51"/>
      <c r="EX213" s="51"/>
      <c r="EY213" s="51"/>
      <c r="EZ213" s="51"/>
      <c r="FA213" s="51"/>
      <c r="FB213" s="51"/>
      <c r="FC213" s="51"/>
      <c r="FD213" s="51"/>
      <c r="FE213" s="51"/>
      <c r="FF213" s="51"/>
      <c r="FG213" s="51"/>
      <c r="FH213" s="51"/>
      <c r="FI213" s="51"/>
      <c r="FJ213" s="51"/>
      <c r="FK213" s="51"/>
      <c r="FL213" s="51"/>
      <c r="FM213" s="51"/>
      <c r="FN213" s="51"/>
      <c r="FO213" s="51"/>
      <c r="FP213" s="51"/>
      <c r="FQ213" s="51"/>
      <c r="FR213" s="51"/>
      <c r="FS213" s="51"/>
      <c r="FT213" s="51"/>
      <c r="FU213" s="51"/>
      <c r="FV213" s="51"/>
      <c r="FW213" s="51"/>
      <c r="FX213" s="51"/>
      <c r="FY213" s="51"/>
      <c r="FZ213" s="51"/>
      <c r="GA213" s="51"/>
      <c r="GB213" s="51"/>
      <c r="GC213" s="51"/>
      <c r="GD213" s="51"/>
      <c r="GE213" s="51"/>
      <c r="GF213" s="51"/>
      <c r="GG213" s="51"/>
      <c r="GH213" s="51"/>
      <c r="GI213" s="51"/>
      <c r="GJ213" s="51"/>
      <c r="GK213" s="51"/>
      <c r="GL213" s="51"/>
      <c r="GM213" s="51"/>
      <c r="GN213" s="51"/>
      <c r="GO213" s="51"/>
      <c r="GP213" s="51"/>
      <c r="GQ213" s="51"/>
      <c r="GR213" s="51"/>
      <c r="GS213" s="51"/>
      <c r="GT213" s="51"/>
      <c r="GU213" s="51"/>
      <c r="GV213" s="51"/>
      <c r="GW213" s="51"/>
      <c r="GX213" s="51"/>
      <c r="GY213" s="51"/>
      <c r="GZ213" s="51"/>
      <c r="HA213" s="51"/>
      <c r="HB213" s="51"/>
      <c r="HC213" s="51"/>
      <c r="HD213" s="51"/>
      <c r="HE213" s="51"/>
      <c r="HF213" s="51"/>
      <c r="HG213" s="51"/>
      <c r="HH213" s="51"/>
      <c r="HI213" s="51"/>
      <c r="HJ213" s="51"/>
      <c r="HK213" s="51"/>
      <c r="HL213" s="51"/>
      <c r="HM213" s="51"/>
      <c r="HN213" s="51"/>
      <c r="HO213" s="51"/>
      <c r="HP213" s="51"/>
      <c r="HQ213" s="51"/>
      <c r="HR213" s="51"/>
      <c r="HS213" s="51"/>
      <c r="HT213" s="51"/>
    </row>
    <row r="214" spans="1:228" s="128" customFormat="1" ht="19.899999999999999" customHeight="1">
      <c r="A214" s="310"/>
      <c r="B214" s="425" t="s">
        <v>952</v>
      </c>
      <c r="C214" s="425"/>
      <c r="D214" s="425"/>
      <c r="E214" s="459"/>
      <c r="F214" s="311"/>
      <c r="G214" s="311"/>
      <c r="H214" s="406"/>
      <c r="J214" s="425"/>
      <c r="K214" s="457"/>
      <c r="L214" s="311"/>
      <c r="M214" s="457"/>
      <c r="N214" s="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/>
      <c r="DH214" s="51"/>
      <c r="DI214" s="51"/>
      <c r="DJ214" s="51"/>
      <c r="DK214" s="51"/>
      <c r="DL214" s="51"/>
      <c r="DM214" s="51"/>
      <c r="DN214" s="51"/>
      <c r="DO214" s="51"/>
      <c r="DP214" s="51"/>
      <c r="DQ214" s="51"/>
      <c r="DR214" s="51"/>
      <c r="DS214" s="51"/>
      <c r="DT214" s="51"/>
      <c r="DU214" s="51"/>
      <c r="DV214" s="51"/>
      <c r="DW214" s="51"/>
      <c r="DX214" s="51"/>
      <c r="DY214" s="51"/>
      <c r="DZ214" s="51"/>
      <c r="EA214" s="51"/>
      <c r="EB214" s="51"/>
      <c r="EC214" s="51"/>
      <c r="ED214" s="51"/>
      <c r="EE214" s="51"/>
      <c r="EF214" s="51"/>
      <c r="EG214" s="51"/>
      <c r="EH214" s="51"/>
      <c r="EI214" s="51"/>
      <c r="EJ214" s="51"/>
      <c r="EK214" s="51"/>
      <c r="EL214" s="51"/>
      <c r="EM214" s="51"/>
      <c r="EN214" s="51"/>
      <c r="EO214" s="51"/>
      <c r="EP214" s="51"/>
      <c r="EQ214" s="51"/>
      <c r="ER214" s="51"/>
      <c r="ES214" s="51"/>
      <c r="ET214" s="51"/>
      <c r="EU214" s="51"/>
      <c r="EV214" s="51"/>
      <c r="EW214" s="51"/>
      <c r="EX214" s="51"/>
      <c r="EY214" s="51"/>
      <c r="EZ214" s="51"/>
      <c r="FA214" s="51"/>
      <c r="FB214" s="51"/>
      <c r="FC214" s="51"/>
      <c r="FD214" s="51"/>
      <c r="FE214" s="51"/>
      <c r="FF214" s="51"/>
      <c r="FG214" s="51"/>
      <c r="FH214" s="51"/>
      <c r="FI214" s="51"/>
      <c r="FJ214" s="51"/>
      <c r="FK214" s="51"/>
      <c r="FL214" s="51"/>
      <c r="FM214" s="51"/>
      <c r="FN214" s="51"/>
      <c r="FO214" s="51"/>
      <c r="FP214" s="51"/>
      <c r="FQ214" s="51"/>
      <c r="FR214" s="51"/>
      <c r="FS214" s="51"/>
      <c r="FT214" s="51"/>
      <c r="FU214" s="51"/>
      <c r="FV214" s="51"/>
      <c r="FW214" s="51"/>
      <c r="FX214" s="51"/>
      <c r="FY214" s="51"/>
      <c r="FZ214" s="51"/>
      <c r="GA214" s="51"/>
      <c r="GB214" s="51"/>
      <c r="GC214" s="51"/>
      <c r="GD214" s="51"/>
      <c r="GE214" s="51"/>
      <c r="GF214" s="51"/>
      <c r="GG214" s="51"/>
      <c r="GH214" s="51"/>
      <c r="GI214" s="51"/>
      <c r="GJ214" s="51"/>
      <c r="GK214" s="51"/>
      <c r="GL214" s="51"/>
      <c r="GM214" s="51"/>
      <c r="GN214" s="51"/>
      <c r="GO214" s="51"/>
      <c r="GP214" s="51"/>
      <c r="GQ214" s="51"/>
      <c r="GR214" s="51"/>
      <c r="GS214" s="51"/>
      <c r="GT214" s="51"/>
      <c r="GU214" s="51"/>
      <c r="GV214" s="51"/>
      <c r="GW214" s="51"/>
      <c r="GX214" s="51"/>
      <c r="GY214" s="51"/>
      <c r="GZ214" s="51"/>
      <c r="HA214" s="51"/>
      <c r="HB214" s="51"/>
      <c r="HC214" s="51"/>
      <c r="HD214" s="51"/>
      <c r="HE214" s="51"/>
      <c r="HF214" s="51"/>
      <c r="HG214" s="51"/>
      <c r="HH214" s="51"/>
      <c r="HI214" s="51"/>
      <c r="HJ214" s="51"/>
      <c r="HK214" s="51"/>
      <c r="HL214" s="51"/>
      <c r="HM214" s="51"/>
      <c r="HN214" s="51"/>
      <c r="HO214" s="51"/>
      <c r="HP214" s="51"/>
      <c r="HQ214" s="51"/>
      <c r="HR214" s="51"/>
      <c r="HS214" s="51"/>
      <c r="HT214" s="51"/>
    </row>
    <row r="215" spans="1:228" s="128" customFormat="1" ht="19.899999999999999" customHeight="1">
      <c r="A215" s="310"/>
      <c r="B215" s="425" t="s">
        <v>936</v>
      </c>
      <c r="C215" s="425"/>
      <c r="D215" s="425"/>
      <c r="E215" s="459"/>
      <c r="F215" s="311"/>
      <c r="G215" s="311"/>
      <c r="H215" s="406"/>
      <c r="J215" s="425"/>
      <c r="K215" s="457"/>
      <c r="L215" s="311"/>
      <c r="M215" s="457"/>
      <c r="N215" s="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  <c r="DG215" s="51"/>
      <c r="DH215" s="51"/>
      <c r="DI215" s="51"/>
      <c r="DJ215" s="51"/>
      <c r="DK215" s="51"/>
      <c r="DL215" s="51"/>
      <c r="DM215" s="51"/>
      <c r="DN215" s="51"/>
      <c r="DO215" s="51"/>
      <c r="DP215" s="51"/>
      <c r="DQ215" s="51"/>
      <c r="DR215" s="51"/>
      <c r="DS215" s="51"/>
      <c r="DT215" s="51"/>
      <c r="DU215" s="51"/>
      <c r="DV215" s="51"/>
      <c r="DW215" s="51"/>
      <c r="DX215" s="51"/>
      <c r="DY215" s="51"/>
      <c r="DZ215" s="51"/>
      <c r="EA215" s="51"/>
      <c r="EB215" s="51"/>
      <c r="EC215" s="51"/>
      <c r="ED215" s="51"/>
      <c r="EE215" s="51"/>
      <c r="EF215" s="51"/>
      <c r="EG215" s="51"/>
      <c r="EH215" s="51"/>
      <c r="EI215" s="51"/>
      <c r="EJ215" s="51"/>
      <c r="EK215" s="51"/>
      <c r="EL215" s="51"/>
      <c r="EM215" s="51"/>
      <c r="EN215" s="51"/>
      <c r="EO215" s="51"/>
      <c r="EP215" s="51"/>
      <c r="EQ215" s="51"/>
      <c r="ER215" s="51"/>
      <c r="ES215" s="51"/>
      <c r="ET215" s="51"/>
      <c r="EU215" s="51"/>
      <c r="EV215" s="51"/>
      <c r="EW215" s="51"/>
      <c r="EX215" s="51"/>
      <c r="EY215" s="51"/>
      <c r="EZ215" s="51"/>
      <c r="FA215" s="51"/>
      <c r="FB215" s="51"/>
      <c r="FC215" s="51"/>
      <c r="FD215" s="51"/>
      <c r="FE215" s="51"/>
      <c r="FF215" s="51"/>
      <c r="FG215" s="51"/>
      <c r="FH215" s="51"/>
      <c r="FI215" s="51"/>
      <c r="FJ215" s="51"/>
      <c r="FK215" s="51"/>
      <c r="FL215" s="51"/>
      <c r="FM215" s="51"/>
      <c r="FN215" s="51"/>
      <c r="FO215" s="51"/>
      <c r="FP215" s="51"/>
      <c r="FQ215" s="51"/>
      <c r="FR215" s="51"/>
      <c r="FS215" s="51"/>
      <c r="FT215" s="51"/>
      <c r="FU215" s="51"/>
      <c r="FV215" s="51"/>
      <c r="FW215" s="51"/>
      <c r="FX215" s="51"/>
      <c r="FY215" s="51"/>
      <c r="FZ215" s="51"/>
      <c r="GA215" s="51"/>
      <c r="GB215" s="51"/>
      <c r="GC215" s="51"/>
      <c r="GD215" s="51"/>
      <c r="GE215" s="51"/>
      <c r="GF215" s="51"/>
      <c r="GG215" s="51"/>
      <c r="GH215" s="51"/>
      <c r="GI215" s="51"/>
      <c r="GJ215" s="51"/>
      <c r="GK215" s="51"/>
      <c r="GL215" s="51"/>
      <c r="GM215" s="51"/>
      <c r="GN215" s="51"/>
      <c r="GO215" s="51"/>
      <c r="GP215" s="51"/>
      <c r="GQ215" s="51"/>
      <c r="GR215" s="51"/>
      <c r="GS215" s="51"/>
      <c r="GT215" s="51"/>
      <c r="GU215" s="51"/>
      <c r="GV215" s="51"/>
      <c r="GW215" s="51"/>
      <c r="GX215" s="51"/>
      <c r="GY215" s="51"/>
      <c r="GZ215" s="51"/>
      <c r="HA215" s="51"/>
      <c r="HB215" s="51"/>
      <c r="HC215" s="51"/>
      <c r="HD215" s="51"/>
      <c r="HE215" s="51"/>
      <c r="HF215" s="51"/>
      <c r="HG215" s="51"/>
      <c r="HH215" s="51"/>
      <c r="HI215" s="51"/>
      <c r="HJ215" s="51"/>
      <c r="HK215" s="51"/>
      <c r="HL215" s="51"/>
      <c r="HM215" s="51"/>
      <c r="HN215" s="51"/>
      <c r="HO215" s="51"/>
      <c r="HP215" s="51"/>
      <c r="HQ215" s="51"/>
      <c r="HR215" s="51"/>
      <c r="HS215" s="51"/>
      <c r="HT215" s="51"/>
    </row>
    <row r="216" spans="1:228" s="128" customFormat="1" ht="19.899999999999999" customHeight="1">
      <c r="A216" s="310"/>
      <c r="B216" s="425" t="s">
        <v>937</v>
      </c>
      <c r="C216" s="425"/>
      <c r="D216" s="425"/>
      <c r="E216" s="459"/>
      <c r="F216" s="311"/>
      <c r="G216" s="311"/>
      <c r="H216" s="406"/>
      <c r="J216" s="425"/>
      <c r="K216" s="457"/>
      <c r="L216" s="311"/>
      <c r="M216" s="457"/>
      <c r="N216" s="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  <c r="DK216" s="51"/>
      <c r="DL216" s="51"/>
      <c r="DM216" s="51"/>
      <c r="DN216" s="51"/>
      <c r="DO216" s="51"/>
      <c r="DP216" s="51"/>
      <c r="DQ216" s="51"/>
      <c r="DR216" s="51"/>
      <c r="DS216" s="51"/>
      <c r="DT216" s="51"/>
      <c r="DU216" s="51"/>
      <c r="DV216" s="51"/>
      <c r="DW216" s="51"/>
      <c r="DX216" s="51"/>
      <c r="DY216" s="51"/>
      <c r="DZ216" s="51"/>
      <c r="EA216" s="51"/>
      <c r="EB216" s="51"/>
      <c r="EC216" s="51"/>
      <c r="ED216" s="51"/>
      <c r="EE216" s="51"/>
      <c r="EF216" s="51"/>
      <c r="EG216" s="51"/>
      <c r="EH216" s="51"/>
      <c r="EI216" s="51"/>
      <c r="EJ216" s="51"/>
      <c r="EK216" s="51"/>
      <c r="EL216" s="51"/>
      <c r="EM216" s="51"/>
      <c r="EN216" s="51"/>
      <c r="EO216" s="51"/>
      <c r="EP216" s="51"/>
      <c r="EQ216" s="51"/>
      <c r="ER216" s="51"/>
      <c r="ES216" s="51"/>
      <c r="ET216" s="51"/>
      <c r="EU216" s="51"/>
      <c r="EV216" s="51"/>
      <c r="EW216" s="51"/>
      <c r="EX216" s="51"/>
      <c r="EY216" s="51"/>
      <c r="EZ216" s="51"/>
      <c r="FA216" s="51"/>
      <c r="FB216" s="51"/>
      <c r="FC216" s="51"/>
      <c r="FD216" s="51"/>
      <c r="FE216" s="51"/>
      <c r="FF216" s="51"/>
      <c r="FG216" s="51"/>
      <c r="FH216" s="51"/>
      <c r="FI216" s="51"/>
      <c r="FJ216" s="51"/>
      <c r="FK216" s="51"/>
      <c r="FL216" s="51"/>
      <c r="FM216" s="51"/>
      <c r="FN216" s="51"/>
      <c r="FO216" s="51"/>
      <c r="FP216" s="51"/>
      <c r="FQ216" s="51"/>
      <c r="FR216" s="51"/>
      <c r="FS216" s="51"/>
      <c r="FT216" s="51"/>
      <c r="FU216" s="51"/>
      <c r="FV216" s="51"/>
      <c r="FW216" s="51"/>
      <c r="FX216" s="51"/>
      <c r="FY216" s="51"/>
      <c r="FZ216" s="51"/>
      <c r="GA216" s="51"/>
      <c r="GB216" s="51"/>
      <c r="GC216" s="51"/>
      <c r="GD216" s="51"/>
      <c r="GE216" s="51"/>
      <c r="GF216" s="51"/>
      <c r="GG216" s="51"/>
      <c r="GH216" s="51"/>
      <c r="GI216" s="51"/>
      <c r="GJ216" s="51"/>
      <c r="GK216" s="51"/>
      <c r="GL216" s="51"/>
      <c r="GM216" s="51"/>
      <c r="GN216" s="51"/>
      <c r="GO216" s="51"/>
      <c r="GP216" s="51"/>
      <c r="GQ216" s="51"/>
      <c r="GR216" s="51"/>
      <c r="GS216" s="51"/>
      <c r="GT216" s="51"/>
      <c r="GU216" s="51"/>
      <c r="GV216" s="51"/>
      <c r="GW216" s="51"/>
      <c r="GX216" s="51"/>
      <c r="GY216" s="51"/>
      <c r="GZ216" s="51"/>
      <c r="HA216" s="51"/>
      <c r="HB216" s="51"/>
      <c r="HC216" s="51"/>
      <c r="HD216" s="51"/>
      <c r="HE216" s="51"/>
      <c r="HF216" s="51"/>
      <c r="HG216" s="51"/>
      <c r="HH216" s="51"/>
      <c r="HI216" s="51"/>
      <c r="HJ216" s="51"/>
      <c r="HK216" s="51"/>
      <c r="HL216" s="51"/>
      <c r="HM216" s="51"/>
      <c r="HN216" s="51"/>
      <c r="HO216" s="51"/>
      <c r="HP216" s="51"/>
      <c r="HQ216" s="51"/>
      <c r="HR216" s="51"/>
      <c r="HS216" s="51"/>
      <c r="HT216" s="51"/>
    </row>
    <row r="217" spans="1:228" s="128" customFormat="1" ht="19.899999999999999" customHeight="1">
      <c r="A217" s="332"/>
      <c r="B217" s="460"/>
      <c r="C217" s="460"/>
      <c r="D217" s="460"/>
      <c r="E217" s="461"/>
      <c r="F217" s="340"/>
      <c r="G217" s="340"/>
      <c r="H217" s="437"/>
      <c r="I217" s="438"/>
      <c r="J217" s="460"/>
      <c r="K217" s="457"/>
      <c r="L217" s="340"/>
      <c r="M217" s="457"/>
      <c r="N217" s="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  <c r="DB217" s="51"/>
      <c r="DC217" s="51"/>
      <c r="DD217" s="51"/>
      <c r="DE217" s="51"/>
      <c r="DF217" s="51"/>
      <c r="DG217" s="51"/>
      <c r="DH217" s="51"/>
      <c r="DI217" s="51"/>
      <c r="DJ217" s="51"/>
      <c r="DK217" s="51"/>
      <c r="DL217" s="51"/>
      <c r="DM217" s="51"/>
      <c r="DN217" s="51"/>
      <c r="DO217" s="51"/>
      <c r="DP217" s="51"/>
      <c r="DQ217" s="51"/>
      <c r="DR217" s="51"/>
      <c r="DS217" s="51"/>
      <c r="DT217" s="51"/>
      <c r="DU217" s="51"/>
      <c r="DV217" s="51"/>
      <c r="DW217" s="51"/>
      <c r="DX217" s="51"/>
      <c r="DY217" s="51"/>
      <c r="DZ217" s="51"/>
      <c r="EA217" s="51"/>
      <c r="EB217" s="51"/>
      <c r="EC217" s="51"/>
      <c r="ED217" s="51"/>
      <c r="EE217" s="51"/>
      <c r="EF217" s="51"/>
      <c r="EG217" s="51"/>
      <c r="EH217" s="51"/>
      <c r="EI217" s="51"/>
      <c r="EJ217" s="51"/>
      <c r="EK217" s="51"/>
      <c r="EL217" s="51"/>
      <c r="EM217" s="51"/>
      <c r="EN217" s="51"/>
      <c r="EO217" s="51"/>
      <c r="EP217" s="51"/>
      <c r="EQ217" s="51"/>
      <c r="ER217" s="51"/>
      <c r="ES217" s="51"/>
      <c r="ET217" s="51"/>
      <c r="EU217" s="51"/>
      <c r="EV217" s="51"/>
      <c r="EW217" s="51"/>
      <c r="EX217" s="51"/>
      <c r="EY217" s="51"/>
      <c r="EZ217" s="51"/>
      <c r="FA217" s="51"/>
      <c r="FB217" s="51"/>
      <c r="FC217" s="51"/>
      <c r="FD217" s="51"/>
      <c r="FE217" s="51"/>
      <c r="FF217" s="51"/>
      <c r="FG217" s="51"/>
      <c r="FH217" s="51"/>
      <c r="FI217" s="51"/>
      <c r="FJ217" s="51"/>
      <c r="FK217" s="51"/>
      <c r="FL217" s="51"/>
      <c r="FM217" s="51"/>
      <c r="FN217" s="51"/>
      <c r="FO217" s="51"/>
      <c r="FP217" s="51"/>
      <c r="FQ217" s="51"/>
      <c r="FR217" s="51"/>
      <c r="FS217" s="51"/>
      <c r="FT217" s="51"/>
      <c r="FU217" s="51"/>
      <c r="FV217" s="51"/>
      <c r="FW217" s="51"/>
      <c r="FX217" s="51"/>
      <c r="FY217" s="51"/>
      <c r="FZ217" s="51"/>
      <c r="GA217" s="51"/>
      <c r="GB217" s="51"/>
      <c r="GC217" s="51"/>
      <c r="GD217" s="51"/>
      <c r="GE217" s="51"/>
      <c r="GF217" s="51"/>
      <c r="GG217" s="51"/>
      <c r="GH217" s="51"/>
      <c r="GI217" s="51"/>
      <c r="GJ217" s="51"/>
      <c r="GK217" s="51"/>
      <c r="GL217" s="51"/>
      <c r="GM217" s="51"/>
      <c r="GN217" s="51"/>
      <c r="GO217" s="51"/>
      <c r="GP217" s="51"/>
      <c r="GQ217" s="51"/>
      <c r="GR217" s="51"/>
      <c r="GS217" s="51"/>
      <c r="GT217" s="51"/>
      <c r="GU217" s="51"/>
      <c r="GV217" s="51"/>
      <c r="GW217" s="51"/>
      <c r="GX217" s="51"/>
      <c r="GY217" s="51"/>
      <c r="GZ217" s="51"/>
      <c r="HA217" s="51"/>
      <c r="HB217" s="51"/>
      <c r="HC217" s="51"/>
      <c r="HD217" s="51"/>
      <c r="HE217" s="51"/>
      <c r="HF217" s="51"/>
      <c r="HG217" s="51"/>
      <c r="HH217" s="51"/>
      <c r="HI217" s="51"/>
      <c r="HJ217" s="51"/>
      <c r="HK217" s="51"/>
      <c r="HL217" s="51"/>
      <c r="HM217" s="51"/>
      <c r="HN217" s="51"/>
      <c r="HO217" s="51"/>
      <c r="HP217" s="51"/>
      <c r="HQ217" s="51"/>
      <c r="HR217" s="51"/>
      <c r="HS217" s="51"/>
      <c r="HT217" s="51"/>
    </row>
    <row r="218" spans="1:228" s="128" customFormat="1" ht="19.899999999999999" customHeight="1">
      <c r="A218" s="307">
        <v>19</v>
      </c>
      <c r="B218" s="426" t="s">
        <v>944</v>
      </c>
      <c r="C218" s="426" t="s">
        <v>649</v>
      </c>
      <c r="D218" s="426" t="s">
        <v>650</v>
      </c>
      <c r="E218" s="456" t="s">
        <v>661</v>
      </c>
      <c r="F218" s="337"/>
      <c r="G218" s="337"/>
      <c r="H218" s="440"/>
      <c r="J218" s="426" t="s">
        <v>662</v>
      </c>
      <c r="K218" s="457"/>
      <c r="L218" s="337" t="s">
        <v>583</v>
      </c>
      <c r="M218" s="457"/>
      <c r="N218" s="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  <c r="CZ218" s="51"/>
      <c r="DA218" s="51"/>
      <c r="DB218" s="51"/>
      <c r="DC218" s="51"/>
      <c r="DD218" s="51"/>
      <c r="DE218" s="51"/>
      <c r="DF218" s="51"/>
      <c r="DG218" s="51"/>
      <c r="DH218" s="51"/>
      <c r="DI218" s="51"/>
      <c r="DJ218" s="51"/>
      <c r="DK218" s="51"/>
      <c r="DL218" s="51"/>
      <c r="DM218" s="51"/>
      <c r="DN218" s="51"/>
      <c r="DO218" s="51"/>
      <c r="DP218" s="51"/>
      <c r="DQ218" s="51"/>
      <c r="DR218" s="51"/>
      <c r="DS218" s="51"/>
      <c r="DT218" s="51"/>
      <c r="DU218" s="51"/>
      <c r="DV218" s="51"/>
      <c r="DW218" s="51"/>
      <c r="DX218" s="51"/>
      <c r="DY218" s="51"/>
      <c r="DZ218" s="51"/>
      <c r="EA218" s="51"/>
      <c r="EB218" s="51"/>
      <c r="EC218" s="51"/>
      <c r="ED218" s="51"/>
      <c r="EE218" s="51"/>
      <c r="EF218" s="51"/>
      <c r="EG218" s="51"/>
      <c r="EH218" s="51"/>
      <c r="EI218" s="51"/>
      <c r="EJ218" s="51"/>
      <c r="EK218" s="51"/>
      <c r="EL218" s="51"/>
      <c r="EM218" s="51"/>
      <c r="EN218" s="51"/>
      <c r="EO218" s="51"/>
      <c r="EP218" s="51"/>
      <c r="EQ218" s="51"/>
      <c r="ER218" s="51"/>
      <c r="ES218" s="51"/>
      <c r="ET218" s="51"/>
      <c r="EU218" s="51"/>
      <c r="EV218" s="51"/>
      <c r="EW218" s="51"/>
      <c r="EX218" s="51"/>
      <c r="EY218" s="51"/>
      <c r="EZ218" s="51"/>
      <c r="FA218" s="51"/>
      <c r="FB218" s="51"/>
      <c r="FC218" s="51"/>
      <c r="FD218" s="51"/>
      <c r="FE218" s="51"/>
      <c r="FF218" s="51"/>
      <c r="FG218" s="51"/>
      <c r="FH218" s="51"/>
      <c r="FI218" s="51"/>
      <c r="FJ218" s="51"/>
      <c r="FK218" s="51"/>
      <c r="FL218" s="51"/>
      <c r="FM218" s="51"/>
      <c r="FN218" s="51"/>
      <c r="FO218" s="51"/>
      <c r="FP218" s="51"/>
      <c r="FQ218" s="51"/>
      <c r="FR218" s="51"/>
      <c r="FS218" s="51"/>
      <c r="FT218" s="51"/>
      <c r="FU218" s="51"/>
      <c r="FV218" s="51"/>
      <c r="FW218" s="51"/>
      <c r="FX218" s="51"/>
      <c r="FY218" s="51"/>
      <c r="FZ218" s="51"/>
      <c r="GA218" s="51"/>
      <c r="GB218" s="51"/>
      <c r="GC218" s="51"/>
      <c r="GD218" s="51"/>
      <c r="GE218" s="51"/>
      <c r="GF218" s="51"/>
      <c r="GG218" s="51"/>
      <c r="GH218" s="51"/>
      <c r="GI218" s="51"/>
      <c r="GJ218" s="51"/>
      <c r="GK218" s="51"/>
      <c r="GL218" s="51"/>
      <c r="GM218" s="51"/>
      <c r="GN218" s="51"/>
      <c r="GO218" s="51"/>
      <c r="GP218" s="51"/>
      <c r="GQ218" s="51"/>
      <c r="GR218" s="51"/>
      <c r="GS218" s="51"/>
      <c r="GT218" s="51"/>
      <c r="GU218" s="51"/>
      <c r="GV218" s="51"/>
      <c r="GW218" s="51"/>
      <c r="GX218" s="51"/>
      <c r="GY218" s="51"/>
      <c r="GZ218" s="51"/>
      <c r="HA218" s="51"/>
      <c r="HB218" s="51"/>
      <c r="HC218" s="51"/>
      <c r="HD218" s="51"/>
      <c r="HE218" s="51"/>
      <c r="HF218" s="51"/>
      <c r="HG218" s="51"/>
      <c r="HH218" s="51"/>
      <c r="HI218" s="51"/>
      <c r="HJ218" s="51"/>
      <c r="HK218" s="51"/>
      <c r="HL218" s="51"/>
      <c r="HM218" s="51"/>
      <c r="HN218" s="51"/>
      <c r="HO218" s="51"/>
      <c r="HP218" s="51"/>
      <c r="HQ218" s="51"/>
      <c r="HR218" s="51"/>
      <c r="HS218" s="51"/>
      <c r="HT218" s="51"/>
    </row>
    <row r="219" spans="1:228" s="128" customFormat="1" ht="19.899999999999999" customHeight="1">
      <c r="A219" s="310"/>
      <c r="B219" s="425" t="s">
        <v>945</v>
      </c>
      <c r="C219" s="425" t="s">
        <v>652</v>
      </c>
      <c r="D219" s="425" t="s">
        <v>653</v>
      </c>
      <c r="E219" s="549" t="s">
        <v>648</v>
      </c>
      <c r="F219" s="311"/>
      <c r="G219" s="311"/>
      <c r="H219" s="406"/>
      <c r="J219" s="425" t="s">
        <v>663</v>
      </c>
      <c r="K219" s="457"/>
      <c r="L219" s="311"/>
      <c r="M219" s="457"/>
      <c r="N219" s="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  <c r="CW219" s="51"/>
      <c r="CX219" s="51"/>
      <c r="CY219" s="51"/>
      <c r="CZ219" s="51"/>
      <c r="DA219" s="51"/>
      <c r="DB219" s="51"/>
      <c r="DC219" s="51"/>
      <c r="DD219" s="51"/>
      <c r="DE219" s="51"/>
      <c r="DF219" s="51"/>
      <c r="DG219" s="51"/>
      <c r="DH219" s="51"/>
      <c r="DI219" s="51"/>
      <c r="DJ219" s="51"/>
      <c r="DK219" s="51"/>
      <c r="DL219" s="51"/>
      <c r="DM219" s="51"/>
      <c r="DN219" s="51"/>
      <c r="DO219" s="51"/>
      <c r="DP219" s="51"/>
      <c r="DQ219" s="51"/>
      <c r="DR219" s="51"/>
      <c r="DS219" s="51"/>
      <c r="DT219" s="51"/>
      <c r="DU219" s="51"/>
      <c r="DV219" s="51"/>
      <c r="DW219" s="51"/>
      <c r="DX219" s="51"/>
      <c r="DY219" s="51"/>
      <c r="DZ219" s="51"/>
      <c r="EA219" s="51"/>
      <c r="EB219" s="51"/>
      <c r="EC219" s="51"/>
      <c r="ED219" s="51"/>
      <c r="EE219" s="51"/>
      <c r="EF219" s="51"/>
      <c r="EG219" s="51"/>
      <c r="EH219" s="51"/>
      <c r="EI219" s="51"/>
      <c r="EJ219" s="51"/>
      <c r="EK219" s="51"/>
      <c r="EL219" s="51"/>
      <c r="EM219" s="51"/>
      <c r="EN219" s="51"/>
      <c r="EO219" s="51"/>
      <c r="EP219" s="51"/>
      <c r="EQ219" s="51"/>
      <c r="ER219" s="51"/>
      <c r="ES219" s="51"/>
      <c r="ET219" s="51"/>
      <c r="EU219" s="51"/>
      <c r="EV219" s="51"/>
      <c r="EW219" s="51"/>
      <c r="EX219" s="51"/>
      <c r="EY219" s="51"/>
      <c r="EZ219" s="51"/>
      <c r="FA219" s="51"/>
      <c r="FB219" s="51"/>
      <c r="FC219" s="51"/>
      <c r="FD219" s="51"/>
      <c r="FE219" s="51"/>
      <c r="FF219" s="51"/>
      <c r="FG219" s="51"/>
      <c r="FH219" s="51"/>
      <c r="FI219" s="51"/>
      <c r="FJ219" s="51"/>
      <c r="FK219" s="51"/>
      <c r="FL219" s="51"/>
      <c r="FM219" s="51"/>
      <c r="FN219" s="51"/>
      <c r="FO219" s="51"/>
      <c r="FP219" s="51"/>
      <c r="FQ219" s="51"/>
      <c r="FR219" s="51"/>
      <c r="FS219" s="51"/>
      <c r="FT219" s="51"/>
      <c r="FU219" s="51"/>
      <c r="FV219" s="51"/>
      <c r="FW219" s="51"/>
      <c r="FX219" s="51"/>
      <c r="FY219" s="51"/>
      <c r="FZ219" s="51"/>
      <c r="GA219" s="51"/>
      <c r="GB219" s="51"/>
      <c r="GC219" s="51"/>
      <c r="GD219" s="51"/>
      <c r="GE219" s="51"/>
      <c r="GF219" s="51"/>
      <c r="GG219" s="51"/>
      <c r="GH219" s="51"/>
      <c r="GI219" s="51"/>
      <c r="GJ219" s="51"/>
      <c r="GK219" s="51"/>
      <c r="GL219" s="51"/>
      <c r="GM219" s="51"/>
      <c r="GN219" s="51"/>
      <c r="GO219" s="51"/>
      <c r="GP219" s="51"/>
      <c r="GQ219" s="51"/>
      <c r="GR219" s="51"/>
      <c r="GS219" s="51"/>
      <c r="GT219" s="51"/>
      <c r="GU219" s="51"/>
      <c r="GV219" s="51"/>
      <c r="GW219" s="51"/>
      <c r="GX219" s="51"/>
      <c r="GY219" s="51"/>
      <c r="GZ219" s="51"/>
      <c r="HA219" s="51"/>
      <c r="HB219" s="51"/>
      <c r="HC219" s="51"/>
      <c r="HD219" s="51"/>
      <c r="HE219" s="51"/>
      <c r="HF219" s="51"/>
      <c r="HG219" s="51"/>
      <c r="HH219" s="51"/>
      <c r="HI219" s="51"/>
      <c r="HJ219" s="51"/>
      <c r="HK219" s="51"/>
      <c r="HL219" s="51"/>
      <c r="HM219" s="51"/>
      <c r="HN219" s="51"/>
      <c r="HO219" s="51"/>
      <c r="HP219" s="51"/>
      <c r="HQ219" s="51"/>
      <c r="HR219" s="51"/>
      <c r="HS219" s="51"/>
      <c r="HT219" s="51"/>
    </row>
    <row r="220" spans="1:228" s="128" customFormat="1" ht="19.899999999999999" customHeight="1">
      <c r="A220" s="310"/>
      <c r="B220" s="425" t="s">
        <v>946</v>
      </c>
      <c r="C220" s="425" t="s">
        <v>664</v>
      </c>
      <c r="D220" s="425" t="s">
        <v>669</v>
      </c>
      <c r="E220" s="459"/>
      <c r="F220" s="311"/>
      <c r="G220" s="311"/>
      <c r="H220" s="406"/>
      <c r="J220" s="425" t="s">
        <v>666</v>
      </c>
      <c r="K220" s="457"/>
      <c r="L220" s="311"/>
      <c r="M220" s="457"/>
      <c r="N220" s="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  <c r="CW220" s="51"/>
      <c r="CX220" s="51"/>
      <c r="CY220" s="51"/>
      <c r="CZ220" s="51"/>
      <c r="DA220" s="51"/>
      <c r="DB220" s="51"/>
      <c r="DC220" s="51"/>
      <c r="DD220" s="51"/>
      <c r="DE220" s="51"/>
      <c r="DF220" s="51"/>
      <c r="DG220" s="51"/>
      <c r="DH220" s="51"/>
      <c r="DI220" s="51"/>
      <c r="DJ220" s="51"/>
      <c r="DK220" s="51"/>
      <c r="DL220" s="51"/>
      <c r="DM220" s="51"/>
      <c r="DN220" s="51"/>
      <c r="DO220" s="51"/>
      <c r="DP220" s="51"/>
      <c r="DQ220" s="51"/>
      <c r="DR220" s="51"/>
      <c r="DS220" s="51"/>
      <c r="DT220" s="51"/>
      <c r="DU220" s="51"/>
      <c r="DV220" s="51"/>
      <c r="DW220" s="51"/>
      <c r="DX220" s="51"/>
      <c r="DY220" s="51"/>
      <c r="DZ220" s="51"/>
      <c r="EA220" s="51"/>
      <c r="EB220" s="51"/>
      <c r="EC220" s="51"/>
      <c r="ED220" s="51"/>
      <c r="EE220" s="51"/>
      <c r="EF220" s="51"/>
      <c r="EG220" s="51"/>
      <c r="EH220" s="51"/>
      <c r="EI220" s="51"/>
      <c r="EJ220" s="51"/>
      <c r="EK220" s="51"/>
      <c r="EL220" s="51"/>
      <c r="EM220" s="51"/>
      <c r="EN220" s="51"/>
      <c r="EO220" s="51"/>
      <c r="EP220" s="51"/>
      <c r="EQ220" s="51"/>
      <c r="ER220" s="51"/>
      <c r="ES220" s="51"/>
      <c r="ET220" s="51"/>
      <c r="EU220" s="51"/>
      <c r="EV220" s="51"/>
      <c r="EW220" s="51"/>
      <c r="EX220" s="51"/>
      <c r="EY220" s="51"/>
      <c r="EZ220" s="51"/>
      <c r="FA220" s="51"/>
      <c r="FB220" s="51"/>
      <c r="FC220" s="51"/>
      <c r="FD220" s="51"/>
      <c r="FE220" s="51"/>
      <c r="FF220" s="51"/>
      <c r="FG220" s="51"/>
      <c r="FH220" s="51"/>
      <c r="FI220" s="51"/>
      <c r="FJ220" s="51"/>
      <c r="FK220" s="51"/>
      <c r="FL220" s="51"/>
      <c r="FM220" s="51"/>
      <c r="FN220" s="51"/>
      <c r="FO220" s="51"/>
      <c r="FP220" s="51"/>
      <c r="FQ220" s="51"/>
      <c r="FR220" s="51"/>
      <c r="FS220" s="51"/>
      <c r="FT220" s="51"/>
      <c r="FU220" s="51"/>
      <c r="FV220" s="51"/>
      <c r="FW220" s="51"/>
      <c r="FX220" s="51"/>
      <c r="FY220" s="51"/>
      <c r="FZ220" s="51"/>
      <c r="GA220" s="51"/>
      <c r="GB220" s="51"/>
      <c r="GC220" s="51"/>
      <c r="GD220" s="51"/>
      <c r="GE220" s="51"/>
      <c r="GF220" s="51"/>
      <c r="GG220" s="51"/>
      <c r="GH220" s="51"/>
      <c r="GI220" s="51"/>
      <c r="GJ220" s="51"/>
      <c r="GK220" s="51"/>
      <c r="GL220" s="51"/>
      <c r="GM220" s="51"/>
      <c r="GN220" s="51"/>
      <c r="GO220" s="51"/>
      <c r="GP220" s="51"/>
      <c r="GQ220" s="51"/>
      <c r="GR220" s="51"/>
      <c r="GS220" s="51"/>
      <c r="GT220" s="51"/>
      <c r="GU220" s="51"/>
      <c r="GV220" s="51"/>
      <c r="GW220" s="51"/>
      <c r="GX220" s="51"/>
      <c r="GY220" s="51"/>
      <c r="GZ220" s="51"/>
      <c r="HA220" s="51"/>
      <c r="HB220" s="51"/>
      <c r="HC220" s="51"/>
      <c r="HD220" s="51"/>
      <c r="HE220" s="51"/>
      <c r="HF220" s="51"/>
      <c r="HG220" s="51"/>
      <c r="HH220" s="51"/>
      <c r="HI220" s="51"/>
      <c r="HJ220" s="51"/>
      <c r="HK220" s="51"/>
      <c r="HL220" s="51"/>
      <c r="HM220" s="51"/>
      <c r="HN220" s="51"/>
      <c r="HO220" s="51"/>
      <c r="HP220" s="51"/>
      <c r="HQ220" s="51"/>
      <c r="HR220" s="51"/>
      <c r="HS220" s="51"/>
      <c r="HT220" s="51"/>
    </row>
    <row r="221" spans="1:228" s="128" customFormat="1" ht="19.899999999999999" customHeight="1">
      <c r="A221" s="310"/>
      <c r="B221" s="425" t="s">
        <v>953</v>
      </c>
      <c r="C221" s="425"/>
      <c r="D221" s="425"/>
      <c r="E221" s="459"/>
      <c r="F221" s="311"/>
      <c r="G221" s="311"/>
      <c r="H221" s="406"/>
      <c r="J221" s="425"/>
      <c r="K221" s="457"/>
      <c r="L221" s="311"/>
      <c r="M221" s="457"/>
      <c r="N221" s="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1"/>
      <c r="DG221" s="51"/>
      <c r="DH221" s="51"/>
      <c r="DI221" s="51"/>
      <c r="DJ221" s="51"/>
      <c r="DK221" s="51"/>
      <c r="DL221" s="51"/>
      <c r="DM221" s="51"/>
      <c r="DN221" s="51"/>
      <c r="DO221" s="51"/>
      <c r="DP221" s="51"/>
      <c r="DQ221" s="51"/>
      <c r="DR221" s="51"/>
      <c r="DS221" s="51"/>
      <c r="DT221" s="51"/>
      <c r="DU221" s="51"/>
      <c r="DV221" s="51"/>
      <c r="DW221" s="51"/>
      <c r="DX221" s="51"/>
      <c r="DY221" s="51"/>
      <c r="DZ221" s="51"/>
      <c r="EA221" s="51"/>
      <c r="EB221" s="51"/>
      <c r="EC221" s="51"/>
      <c r="ED221" s="51"/>
      <c r="EE221" s="51"/>
      <c r="EF221" s="51"/>
      <c r="EG221" s="51"/>
      <c r="EH221" s="51"/>
      <c r="EI221" s="51"/>
      <c r="EJ221" s="51"/>
      <c r="EK221" s="51"/>
      <c r="EL221" s="51"/>
      <c r="EM221" s="51"/>
      <c r="EN221" s="51"/>
      <c r="EO221" s="51"/>
      <c r="EP221" s="51"/>
      <c r="EQ221" s="51"/>
      <c r="ER221" s="51"/>
      <c r="ES221" s="51"/>
      <c r="ET221" s="51"/>
      <c r="EU221" s="51"/>
      <c r="EV221" s="51"/>
      <c r="EW221" s="51"/>
      <c r="EX221" s="51"/>
      <c r="EY221" s="51"/>
      <c r="EZ221" s="51"/>
      <c r="FA221" s="51"/>
      <c r="FB221" s="51"/>
      <c r="FC221" s="51"/>
      <c r="FD221" s="51"/>
      <c r="FE221" s="51"/>
      <c r="FF221" s="51"/>
      <c r="FG221" s="51"/>
      <c r="FH221" s="51"/>
      <c r="FI221" s="51"/>
      <c r="FJ221" s="51"/>
      <c r="FK221" s="51"/>
      <c r="FL221" s="51"/>
      <c r="FM221" s="51"/>
      <c r="FN221" s="51"/>
      <c r="FO221" s="51"/>
      <c r="FP221" s="51"/>
      <c r="FQ221" s="51"/>
      <c r="FR221" s="51"/>
      <c r="FS221" s="51"/>
      <c r="FT221" s="51"/>
      <c r="FU221" s="51"/>
      <c r="FV221" s="51"/>
      <c r="FW221" s="51"/>
      <c r="FX221" s="51"/>
      <c r="FY221" s="51"/>
      <c r="FZ221" s="51"/>
      <c r="GA221" s="51"/>
      <c r="GB221" s="51"/>
      <c r="GC221" s="51"/>
      <c r="GD221" s="51"/>
      <c r="GE221" s="51"/>
      <c r="GF221" s="51"/>
      <c r="GG221" s="51"/>
      <c r="GH221" s="51"/>
      <c r="GI221" s="51"/>
      <c r="GJ221" s="51"/>
      <c r="GK221" s="51"/>
      <c r="GL221" s="51"/>
      <c r="GM221" s="51"/>
      <c r="GN221" s="51"/>
      <c r="GO221" s="51"/>
      <c r="GP221" s="51"/>
      <c r="GQ221" s="51"/>
      <c r="GR221" s="51"/>
      <c r="GS221" s="51"/>
      <c r="GT221" s="51"/>
      <c r="GU221" s="51"/>
      <c r="GV221" s="51"/>
      <c r="GW221" s="51"/>
      <c r="GX221" s="51"/>
      <c r="GY221" s="51"/>
      <c r="GZ221" s="51"/>
      <c r="HA221" s="51"/>
      <c r="HB221" s="51"/>
      <c r="HC221" s="51"/>
      <c r="HD221" s="51"/>
      <c r="HE221" s="51"/>
      <c r="HF221" s="51"/>
      <c r="HG221" s="51"/>
      <c r="HH221" s="51"/>
      <c r="HI221" s="51"/>
      <c r="HJ221" s="51"/>
      <c r="HK221" s="51"/>
      <c r="HL221" s="51"/>
      <c r="HM221" s="51"/>
      <c r="HN221" s="51"/>
      <c r="HO221" s="51"/>
      <c r="HP221" s="51"/>
      <c r="HQ221" s="51"/>
      <c r="HR221" s="51"/>
      <c r="HS221" s="51"/>
      <c r="HT221" s="51"/>
    </row>
    <row r="222" spans="1:228" s="128" customFormat="1" ht="19.899999999999999" customHeight="1">
      <c r="A222" s="310"/>
      <c r="B222" s="425" t="s">
        <v>949</v>
      </c>
      <c r="C222" s="425"/>
      <c r="D222" s="425"/>
      <c r="E222" s="459"/>
      <c r="F222" s="311"/>
      <c r="G222" s="311"/>
      <c r="H222" s="406"/>
      <c r="J222" s="425"/>
      <c r="K222" s="457"/>
      <c r="L222" s="311"/>
      <c r="M222" s="457"/>
      <c r="N222" s="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/>
      <c r="DH222" s="51"/>
      <c r="DI222" s="51"/>
      <c r="DJ222" s="51"/>
      <c r="DK222" s="51"/>
      <c r="DL222" s="51"/>
      <c r="DM222" s="51"/>
      <c r="DN222" s="51"/>
      <c r="DO222" s="51"/>
      <c r="DP222" s="51"/>
      <c r="DQ222" s="51"/>
      <c r="DR222" s="51"/>
      <c r="DS222" s="51"/>
      <c r="DT222" s="51"/>
      <c r="DU222" s="51"/>
      <c r="DV222" s="51"/>
      <c r="DW222" s="51"/>
      <c r="DX222" s="51"/>
      <c r="DY222" s="51"/>
      <c r="DZ222" s="51"/>
      <c r="EA222" s="51"/>
      <c r="EB222" s="51"/>
      <c r="EC222" s="51"/>
      <c r="ED222" s="51"/>
      <c r="EE222" s="51"/>
      <c r="EF222" s="51"/>
      <c r="EG222" s="51"/>
      <c r="EH222" s="51"/>
      <c r="EI222" s="51"/>
      <c r="EJ222" s="51"/>
      <c r="EK222" s="51"/>
      <c r="EL222" s="51"/>
      <c r="EM222" s="51"/>
      <c r="EN222" s="51"/>
      <c r="EO222" s="51"/>
      <c r="EP222" s="51"/>
      <c r="EQ222" s="51"/>
      <c r="ER222" s="51"/>
      <c r="ES222" s="51"/>
      <c r="ET222" s="51"/>
      <c r="EU222" s="51"/>
      <c r="EV222" s="51"/>
      <c r="EW222" s="51"/>
      <c r="EX222" s="51"/>
      <c r="EY222" s="51"/>
      <c r="EZ222" s="51"/>
      <c r="FA222" s="51"/>
      <c r="FB222" s="51"/>
      <c r="FC222" s="51"/>
      <c r="FD222" s="51"/>
      <c r="FE222" s="51"/>
      <c r="FF222" s="51"/>
      <c r="FG222" s="51"/>
      <c r="FH222" s="51"/>
      <c r="FI222" s="51"/>
      <c r="FJ222" s="51"/>
      <c r="FK222" s="51"/>
      <c r="FL222" s="51"/>
      <c r="FM222" s="51"/>
      <c r="FN222" s="51"/>
      <c r="FO222" s="51"/>
      <c r="FP222" s="51"/>
      <c r="FQ222" s="51"/>
      <c r="FR222" s="51"/>
      <c r="FS222" s="51"/>
      <c r="FT222" s="51"/>
      <c r="FU222" s="51"/>
      <c r="FV222" s="51"/>
      <c r="FW222" s="51"/>
      <c r="FX222" s="51"/>
      <c r="FY222" s="51"/>
      <c r="FZ222" s="51"/>
      <c r="GA222" s="51"/>
      <c r="GB222" s="51"/>
      <c r="GC222" s="51"/>
      <c r="GD222" s="51"/>
      <c r="GE222" s="51"/>
      <c r="GF222" s="51"/>
      <c r="GG222" s="51"/>
      <c r="GH222" s="51"/>
      <c r="GI222" s="51"/>
      <c r="GJ222" s="51"/>
      <c r="GK222" s="51"/>
      <c r="GL222" s="51"/>
      <c r="GM222" s="51"/>
      <c r="GN222" s="51"/>
      <c r="GO222" s="51"/>
      <c r="GP222" s="51"/>
      <c r="GQ222" s="51"/>
      <c r="GR222" s="51"/>
      <c r="GS222" s="51"/>
      <c r="GT222" s="51"/>
      <c r="GU222" s="51"/>
      <c r="GV222" s="51"/>
      <c r="GW222" s="51"/>
      <c r="GX222" s="51"/>
      <c r="GY222" s="51"/>
      <c r="GZ222" s="51"/>
      <c r="HA222" s="51"/>
      <c r="HB222" s="51"/>
      <c r="HC222" s="51"/>
      <c r="HD222" s="51"/>
      <c r="HE222" s="51"/>
      <c r="HF222" s="51"/>
      <c r="HG222" s="51"/>
      <c r="HH222" s="51"/>
      <c r="HI222" s="51"/>
      <c r="HJ222" s="51"/>
      <c r="HK222" s="51"/>
      <c r="HL222" s="51"/>
      <c r="HM222" s="51"/>
      <c r="HN222" s="51"/>
      <c r="HO222" s="51"/>
      <c r="HP222" s="51"/>
      <c r="HQ222" s="51"/>
      <c r="HR222" s="51"/>
      <c r="HS222" s="51"/>
      <c r="HT222" s="51"/>
    </row>
    <row r="223" spans="1:228" s="128" customFormat="1" ht="19.899999999999999" customHeight="1">
      <c r="A223" s="310"/>
      <c r="B223" s="425" t="s">
        <v>950</v>
      </c>
      <c r="C223" s="425"/>
      <c r="D223" s="425"/>
      <c r="E223" s="459"/>
      <c r="F223" s="311"/>
      <c r="G223" s="311"/>
      <c r="H223" s="406"/>
      <c r="J223" s="425"/>
      <c r="K223" s="457"/>
      <c r="L223" s="311"/>
      <c r="M223" s="457"/>
      <c r="N223" s="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  <c r="CZ223" s="51"/>
      <c r="DA223" s="51"/>
      <c r="DB223" s="51"/>
      <c r="DC223" s="51"/>
      <c r="DD223" s="51"/>
      <c r="DE223" s="51"/>
      <c r="DF223" s="51"/>
      <c r="DG223" s="51"/>
      <c r="DH223" s="51"/>
      <c r="DI223" s="51"/>
      <c r="DJ223" s="51"/>
      <c r="DK223" s="51"/>
      <c r="DL223" s="51"/>
      <c r="DM223" s="51"/>
      <c r="DN223" s="51"/>
      <c r="DO223" s="51"/>
      <c r="DP223" s="51"/>
      <c r="DQ223" s="51"/>
      <c r="DR223" s="51"/>
      <c r="DS223" s="51"/>
      <c r="DT223" s="51"/>
      <c r="DU223" s="51"/>
      <c r="DV223" s="51"/>
      <c r="DW223" s="51"/>
      <c r="DX223" s="51"/>
      <c r="DY223" s="51"/>
      <c r="DZ223" s="51"/>
      <c r="EA223" s="51"/>
      <c r="EB223" s="51"/>
      <c r="EC223" s="51"/>
      <c r="ED223" s="51"/>
      <c r="EE223" s="51"/>
      <c r="EF223" s="51"/>
      <c r="EG223" s="51"/>
      <c r="EH223" s="51"/>
      <c r="EI223" s="51"/>
      <c r="EJ223" s="51"/>
      <c r="EK223" s="51"/>
      <c r="EL223" s="51"/>
      <c r="EM223" s="51"/>
      <c r="EN223" s="51"/>
      <c r="EO223" s="51"/>
      <c r="EP223" s="51"/>
      <c r="EQ223" s="51"/>
      <c r="ER223" s="51"/>
      <c r="ES223" s="51"/>
      <c r="ET223" s="51"/>
      <c r="EU223" s="51"/>
      <c r="EV223" s="51"/>
      <c r="EW223" s="51"/>
      <c r="EX223" s="51"/>
      <c r="EY223" s="51"/>
      <c r="EZ223" s="51"/>
      <c r="FA223" s="51"/>
      <c r="FB223" s="51"/>
      <c r="FC223" s="51"/>
      <c r="FD223" s="51"/>
      <c r="FE223" s="51"/>
      <c r="FF223" s="51"/>
      <c r="FG223" s="51"/>
      <c r="FH223" s="51"/>
      <c r="FI223" s="51"/>
      <c r="FJ223" s="51"/>
      <c r="FK223" s="51"/>
      <c r="FL223" s="51"/>
      <c r="FM223" s="51"/>
      <c r="FN223" s="51"/>
      <c r="FO223" s="51"/>
      <c r="FP223" s="51"/>
      <c r="FQ223" s="51"/>
      <c r="FR223" s="51"/>
      <c r="FS223" s="51"/>
      <c r="FT223" s="51"/>
      <c r="FU223" s="51"/>
      <c r="FV223" s="51"/>
      <c r="FW223" s="51"/>
      <c r="FX223" s="51"/>
      <c r="FY223" s="51"/>
      <c r="FZ223" s="51"/>
      <c r="GA223" s="51"/>
      <c r="GB223" s="51"/>
      <c r="GC223" s="51"/>
      <c r="GD223" s="51"/>
      <c r="GE223" s="51"/>
      <c r="GF223" s="51"/>
      <c r="GG223" s="51"/>
      <c r="GH223" s="51"/>
      <c r="GI223" s="51"/>
      <c r="GJ223" s="51"/>
      <c r="GK223" s="51"/>
      <c r="GL223" s="51"/>
      <c r="GM223" s="51"/>
      <c r="GN223" s="51"/>
      <c r="GO223" s="51"/>
      <c r="GP223" s="51"/>
      <c r="GQ223" s="51"/>
      <c r="GR223" s="51"/>
      <c r="GS223" s="51"/>
      <c r="GT223" s="51"/>
      <c r="GU223" s="51"/>
      <c r="GV223" s="51"/>
      <c r="GW223" s="51"/>
      <c r="GX223" s="51"/>
      <c r="GY223" s="51"/>
      <c r="GZ223" s="51"/>
      <c r="HA223" s="51"/>
      <c r="HB223" s="51"/>
      <c r="HC223" s="51"/>
      <c r="HD223" s="51"/>
      <c r="HE223" s="51"/>
      <c r="HF223" s="51"/>
      <c r="HG223" s="51"/>
      <c r="HH223" s="51"/>
      <c r="HI223" s="51"/>
      <c r="HJ223" s="51"/>
      <c r="HK223" s="51"/>
      <c r="HL223" s="51"/>
      <c r="HM223" s="51"/>
      <c r="HN223" s="51"/>
      <c r="HO223" s="51"/>
      <c r="HP223" s="51"/>
      <c r="HQ223" s="51"/>
      <c r="HR223" s="51"/>
      <c r="HS223" s="51"/>
      <c r="HT223" s="51"/>
    </row>
    <row r="224" spans="1:228" s="128" customFormat="1" ht="19.899999999999999" customHeight="1">
      <c r="A224" s="332"/>
      <c r="B224" s="460"/>
      <c r="C224" s="460"/>
      <c r="D224" s="460"/>
      <c r="E224" s="461"/>
      <c r="F224" s="340"/>
      <c r="G224" s="340"/>
      <c r="H224" s="437"/>
      <c r="I224" s="438"/>
      <c r="J224" s="460"/>
      <c r="K224" s="457"/>
      <c r="L224" s="340"/>
      <c r="M224" s="457"/>
      <c r="N224" s="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  <c r="DH224" s="51"/>
      <c r="DI224" s="51"/>
      <c r="DJ224" s="51"/>
      <c r="DK224" s="51"/>
      <c r="DL224" s="51"/>
      <c r="DM224" s="51"/>
      <c r="DN224" s="51"/>
      <c r="DO224" s="51"/>
      <c r="DP224" s="51"/>
      <c r="DQ224" s="51"/>
      <c r="DR224" s="51"/>
      <c r="DS224" s="51"/>
      <c r="DT224" s="51"/>
      <c r="DU224" s="51"/>
      <c r="DV224" s="51"/>
      <c r="DW224" s="51"/>
      <c r="DX224" s="51"/>
      <c r="DY224" s="51"/>
      <c r="DZ224" s="51"/>
      <c r="EA224" s="51"/>
      <c r="EB224" s="51"/>
      <c r="EC224" s="51"/>
      <c r="ED224" s="51"/>
      <c r="EE224" s="51"/>
      <c r="EF224" s="51"/>
      <c r="EG224" s="51"/>
      <c r="EH224" s="51"/>
      <c r="EI224" s="51"/>
      <c r="EJ224" s="51"/>
      <c r="EK224" s="51"/>
      <c r="EL224" s="51"/>
      <c r="EM224" s="51"/>
      <c r="EN224" s="51"/>
      <c r="EO224" s="51"/>
      <c r="EP224" s="51"/>
      <c r="EQ224" s="51"/>
      <c r="ER224" s="51"/>
      <c r="ES224" s="51"/>
      <c r="ET224" s="51"/>
      <c r="EU224" s="51"/>
      <c r="EV224" s="51"/>
      <c r="EW224" s="51"/>
      <c r="EX224" s="51"/>
      <c r="EY224" s="51"/>
      <c r="EZ224" s="51"/>
      <c r="FA224" s="51"/>
      <c r="FB224" s="51"/>
      <c r="FC224" s="51"/>
      <c r="FD224" s="51"/>
      <c r="FE224" s="51"/>
      <c r="FF224" s="51"/>
      <c r="FG224" s="51"/>
      <c r="FH224" s="51"/>
      <c r="FI224" s="51"/>
      <c r="FJ224" s="51"/>
      <c r="FK224" s="51"/>
      <c r="FL224" s="51"/>
      <c r="FM224" s="51"/>
      <c r="FN224" s="51"/>
      <c r="FO224" s="51"/>
      <c r="FP224" s="51"/>
      <c r="FQ224" s="51"/>
      <c r="FR224" s="51"/>
      <c r="FS224" s="51"/>
      <c r="FT224" s="51"/>
      <c r="FU224" s="51"/>
      <c r="FV224" s="51"/>
      <c r="FW224" s="51"/>
      <c r="FX224" s="51"/>
      <c r="FY224" s="51"/>
      <c r="FZ224" s="51"/>
      <c r="GA224" s="51"/>
      <c r="GB224" s="51"/>
      <c r="GC224" s="51"/>
      <c r="GD224" s="51"/>
      <c r="GE224" s="51"/>
      <c r="GF224" s="51"/>
      <c r="GG224" s="51"/>
      <c r="GH224" s="51"/>
      <c r="GI224" s="51"/>
      <c r="GJ224" s="51"/>
      <c r="GK224" s="51"/>
      <c r="GL224" s="51"/>
      <c r="GM224" s="51"/>
      <c r="GN224" s="51"/>
      <c r="GO224" s="51"/>
      <c r="GP224" s="51"/>
      <c r="GQ224" s="51"/>
      <c r="GR224" s="51"/>
      <c r="GS224" s="51"/>
      <c r="GT224" s="51"/>
      <c r="GU224" s="51"/>
      <c r="GV224" s="51"/>
      <c r="GW224" s="51"/>
      <c r="GX224" s="51"/>
      <c r="GY224" s="51"/>
      <c r="GZ224" s="51"/>
      <c r="HA224" s="51"/>
      <c r="HB224" s="51"/>
      <c r="HC224" s="51"/>
      <c r="HD224" s="51"/>
      <c r="HE224" s="51"/>
      <c r="HF224" s="51"/>
      <c r="HG224" s="51"/>
      <c r="HH224" s="51"/>
      <c r="HI224" s="51"/>
      <c r="HJ224" s="51"/>
      <c r="HK224" s="51"/>
      <c r="HL224" s="51"/>
      <c r="HM224" s="51"/>
      <c r="HN224" s="51"/>
      <c r="HO224" s="51"/>
      <c r="HP224" s="51"/>
      <c r="HQ224" s="51"/>
      <c r="HR224" s="51"/>
      <c r="HS224" s="51"/>
      <c r="HT224" s="51"/>
    </row>
    <row r="225" spans="1:228" s="128" customFormat="1" ht="19.899999999999999" customHeight="1">
      <c r="A225" s="344">
        <v>20</v>
      </c>
      <c r="B225" s="346" t="s">
        <v>944</v>
      </c>
      <c r="C225" s="346" t="s">
        <v>649</v>
      </c>
      <c r="D225" s="346" t="s">
        <v>650</v>
      </c>
      <c r="E225" s="421" t="s">
        <v>670</v>
      </c>
      <c r="F225" s="342"/>
      <c r="G225" s="342"/>
      <c r="H225" s="440"/>
      <c r="J225" s="346" t="s">
        <v>662</v>
      </c>
      <c r="K225" s="135"/>
      <c r="L225" s="342" t="s">
        <v>583</v>
      </c>
      <c r="M225" s="135"/>
      <c r="N225" s="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/>
      <c r="DH225" s="51"/>
      <c r="DI225" s="51"/>
      <c r="DJ225" s="51"/>
      <c r="DK225" s="51"/>
      <c r="DL225" s="51"/>
      <c r="DM225" s="51"/>
      <c r="DN225" s="51"/>
      <c r="DO225" s="51"/>
      <c r="DP225" s="51"/>
      <c r="DQ225" s="51"/>
      <c r="DR225" s="51"/>
      <c r="DS225" s="51"/>
      <c r="DT225" s="51"/>
      <c r="DU225" s="51"/>
      <c r="DV225" s="51"/>
      <c r="DW225" s="51"/>
      <c r="DX225" s="51"/>
      <c r="DY225" s="51"/>
      <c r="DZ225" s="51"/>
      <c r="EA225" s="51"/>
      <c r="EB225" s="51"/>
      <c r="EC225" s="51"/>
      <c r="ED225" s="51"/>
      <c r="EE225" s="51"/>
      <c r="EF225" s="51"/>
      <c r="EG225" s="51"/>
      <c r="EH225" s="51"/>
      <c r="EI225" s="51"/>
      <c r="EJ225" s="51"/>
      <c r="EK225" s="51"/>
      <c r="EL225" s="51"/>
      <c r="EM225" s="51"/>
      <c r="EN225" s="51"/>
      <c r="EO225" s="51"/>
      <c r="EP225" s="51"/>
      <c r="EQ225" s="51"/>
      <c r="ER225" s="51"/>
      <c r="ES225" s="51"/>
      <c r="ET225" s="51"/>
      <c r="EU225" s="51"/>
      <c r="EV225" s="51"/>
      <c r="EW225" s="51"/>
      <c r="EX225" s="51"/>
      <c r="EY225" s="51"/>
      <c r="EZ225" s="51"/>
      <c r="FA225" s="51"/>
      <c r="FB225" s="51"/>
      <c r="FC225" s="51"/>
      <c r="FD225" s="51"/>
      <c r="FE225" s="51"/>
      <c r="FF225" s="51"/>
      <c r="FG225" s="51"/>
      <c r="FH225" s="51"/>
      <c r="FI225" s="51"/>
      <c r="FJ225" s="51"/>
      <c r="FK225" s="51"/>
      <c r="FL225" s="51"/>
      <c r="FM225" s="51"/>
      <c r="FN225" s="51"/>
      <c r="FO225" s="51"/>
      <c r="FP225" s="51"/>
      <c r="FQ225" s="51"/>
      <c r="FR225" s="51"/>
      <c r="FS225" s="51"/>
      <c r="FT225" s="51"/>
      <c r="FU225" s="51"/>
      <c r="FV225" s="51"/>
      <c r="FW225" s="51"/>
      <c r="FX225" s="51"/>
      <c r="FY225" s="51"/>
      <c r="FZ225" s="51"/>
      <c r="GA225" s="51"/>
      <c r="GB225" s="51"/>
      <c r="GC225" s="51"/>
      <c r="GD225" s="51"/>
      <c r="GE225" s="51"/>
      <c r="GF225" s="51"/>
      <c r="GG225" s="51"/>
      <c r="GH225" s="51"/>
      <c r="GI225" s="51"/>
      <c r="GJ225" s="51"/>
      <c r="GK225" s="51"/>
      <c r="GL225" s="51"/>
      <c r="GM225" s="51"/>
      <c r="GN225" s="51"/>
      <c r="GO225" s="51"/>
      <c r="GP225" s="51"/>
      <c r="GQ225" s="51"/>
      <c r="GR225" s="51"/>
      <c r="GS225" s="51"/>
      <c r="GT225" s="51"/>
      <c r="GU225" s="51"/>
      <c r="GV225" s="51"/>
      <c r="GW225" s="51"/>
      <c r="GX225" s="51"/>
      <c r="GY225" s="51"/>
      <c r="GZ225" s="51"/>
      <c r="HA225" s="51"/>
      <c r="HB225" s="51"/>
      <c r="HC225" s="51"/>
      <c r="HD225" s="51"/>
      <c r="HE225" s="51"/>
      <c r="HF225" s="51"/>
      <c r="HG225" s="51"/>
      <c r="HH225" s="51"/>
      <c r="HI225" s="51"/>
      <c r="HJ225" s="51"/>
      <c r="HK225" s="51"/>
      <c r="HL225" s="51"/>
      <c r="HM225" s="51"/>
      <c r="HN225" s="51"/>
      <c r="HO225" s="51"/>
      <c r="HP225" s="51"/>
      <c r="HQ225" s="51"/>
      <c r="HR225" s="51"/>
      <c r="HS225" s="51"/>
      <c r="HT225" s="51"/>
    </row>
    <row r="226" spans="1:228" s="128" customFormat="1" ht="19.899999999999999" customHeight="1">
      <c r="A226" s="349"/>
      <c r="B226" s="350" t="s">
        <v>945</v>
      </c>
      <c r="C226" s="350" t="s">
        <v>652</v>
      </c>
      <c r="D226" s="350" t="s">
        <v>653</v>
      </c>
      <c r="E226" s="549" t="s">
        <v>648</v>
      </c>
      <c r="F226" s="351"/>
      <c r="G226" s="351"/>
      <c r="H226" s="406"/>
      <c r="J226" s="350" t="s">
        <v>663</v>
      </c>
      <c r="K226" s="135"/>
      <c r="L226" s="351"/>
      <c r="M226" s="135"/>
      <c r="N226" s="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  <c r="CZ226" s="51"/>
      <c r="DA226" s="51"/>
      <c r="DB226" s="51"/>
      <c r="DC226" s="51"/>
      <c r="DD226" s="51"/>
      <c r="DE226" s="51"/>
      <c r="DF226" s="51"/>
      <c r="DG226" s="51"/>
      <c r="DH226" s="51"/>
      <c r="DI226" s="51"/>
      <c r="DJ226" s="51"/>
      <c r="DK226" s="51"/>
      <c r="DL226" s="51"/>
      <c r="DM226" s="51"/>
      <c r="DN226" s="51"/>
      <c r="DO226" s="51"/>
      <c r="DP226" s="51"/>
      <c r="DQ226" s="51"/>
      <c r="DR226" s="51"/>
      <c r="DS226" s="51"/>
      <c r="DT226" s="51"/>
      <c r="DU226" s="51"/>
      <c r="DV226" s="51"/>
      <c r="DW226" s="51"/>
      <c r="DX226" s="51"/>
      <c r="DY226" s="51"/>
      <c r="DZ226" s="51"/>
      <c r="EA226" s="51"/>
      <c r="EB226" s="51"/>
      <c r="EC226" s="51"/>
      <c r="ED226" s="51"/>
      <c r="EE226" s="51"/>
      <c r="EF226" s="51"/>
      <c r="EG226" s="51"/>
      <c r="EH226" s="51"/>
      <c r="EI226" s="51"/>
      <c r="EJ226" s="51"/>
      <c r="EK226" s="51"/>
      <c r="EL226" s="51"/>
      <c r="EM226" s="51"/>
      <c r="EN226" s="51"/>
      <c r="EO226" s="51"/>
      <c r="EP226" s="51"/>
      <c r="EQ226" s="51"/>
      <c r="ER226" s="51"/>
      <c r="ES226" s="51"/>
      <c r="ET226" s="51"/>
      <c r="EU226" s="51"/>
      <c r="EV226" s="51"/>
      <c r="EW226" s="51"/>
      <c r="EX226" s="51"/>
      <c r="EY226" s="51"/>
      <c r="EZ226" s="51"/>
      <c r="FA226" s="51"/>
      <c r="FB226" s="51"/>
      <c r="FC226" s="51"/>
      <c r="FD226" s="51"/>
      <c r="FE226" s="51"/>
      <c r="FF226" s="51"/>
      <c r="FG226" s="51"/>
      <c r="FH226" s="51"/>
      <c r="FI226" s="51"/>
      <c r="FJ226" s="51"/>
      <c r="FK226" s="51"/>
      <c r="FL226" s="51"/>
      <c r="FM226" s="51"/>
      <c r="FN226" s="51"/>
      <c r="FO226" s="51"/>
      <c r="FP226" s="51"/>
      <c r="FQ226" s="51"/>
      <c r="FR226" s="51"/>
      <c r="FS226" s="51"/>
      <c r="FT226" s="51"/>
      <c r="FU226" s="51"/>
      <c r="FV226" s="51"/>
      <c r="FW226" s="51"/>
      <c r="FX226" s="51"/>
      <c r="FY226" s="51"/>
      <c r="FZ226" s="51"/>
      <c r="GA226" s="51"/>
      <c r="GB226" s="51"/>
      <c r="GC226" s="51"/>
      <c r="GD226" s="51"/>
      <c r="GE226" s="51"/>
      <c r="GF226" s="51"/>
      <c r="GG226" s="51"/>
      <c r="GH226" s="51"/>
      <c r="GI226" s="51"/>
      <c r="GJ226" s="51"/>
      <c r="GK226" s="51"/>
      <c r="GL226" s="51"/>
      <c r="GM226" s="51"/>
      <c r="GN226" s="51"/>
      <c r="GO226" s="51"/>
      <c r="GP226" s="51"/>
      <c r="GQ226" s="51"/>
      <c r="GR226" s="51"/>
      <c r="GS226" s="51"/>
      <c r="GT226" s="51"/>
      <c r="GU226" s="51"/>
      <c r="GV226" s="51"/>
      <c r="GW226" s="51"/>
      <c r="GX226" s="51"/>
      <c r="GY226" s="51"/>
      <c r="GZ226" s="51"/>
      <c r="HA226" s="51"/>
      <c r="HB226" s="51"/>
      <c r="HC226" s="51"/>
      <c r="HD226" s="51"/>
      <c r="HE226" s="51"/>
      <c r="HF226" s="51"/>
      <c r="HG226" s="51"/>
      <c r="HH226" s="51"/>
      <c r="HI226" s="51"/>
      <c r="HJ226" s="51"/>
      <c r="HK226" s="51"/>
      <c r="HL226" s="51"/>
      <c r="HM226" s="51"/>
      <c r="HN226" s="51"/>
      <c r="HO226" s="51"/>
      <c r="HP226" s="51"/>
      <c r="HQ226" s="51"/>
      <c r="HR226" s="51"/>
      <c r="HS226" s="51"/>
      <c r="HT226" s="51"/>
    </row>
    <row r="227" spans="1:228" s="128" customFormat="1" ht="19.899999999999999" customHeight="1">
      <c r="A227" s="349"/>
      <c r="B227" s="350" t="s">
        <v>954</v>
      </c>
      <c r="C227" s="350" t="s">
        <v>664</v>
      </c>
      <c r="D227" s="350" t="s">
        <v>671</v>
      </c>
      <c r="E227" s="343"/>
      <c r="F227" s="351"/>
      <c r="G227" s="351"/>
      <c r="H227" s="406"/>
      <c r="J227" s="350" t="s">
        <v>666</v>
      </c>
      <c r="K227" s="135"/>
      <c r="L227" s="351"/>
      <c r="M227" s="135"/>
      <c r="N227" s="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  <c r="CZ227" s="51"/>
      <c r="DA227" s="51"/>
      <c r="DB227" s="51"/>
      <c r="DC227" s="51"/>
      <c r="DD227" s="51"/>
      <c r="DE227" s="51"/>
      <c r="DF227" s="51"/>
      <c r="DG227" s="51"/>
      <c r="DH227" s="51"/>
      <c r="DI227" s="51"/>
      <c r="DJ227" s="51"/>
      <c r="DK227" s="51"/>
      <c r="DL227" s="51"/>
      <c r="DM227" s="51"/>
      <c r="DN227" s="51"/>
      <c r="DO227" s="51"/>
      <c r="DP227" s="51"/>
      <c r="DQ227" s="51"/>
      <c r="DR227" s="51"/>
      <c r="DS227" s="51"/>
      <c r="DT227" s="51"/>
      <c r="DU227" s="51"/>
      <c r="DV227" s="51"/>
      <c r="DW227" s="51"/>
      <c r="DX227" s="51"/>
      <c r="DY227" s="51"/>
      <c r="DZ227" s="51"/>
      <c r="EA227" s="51"/>
      <c r="EB227" s="51"/>
      <c r="EC227" s="51"/>
      <c r="ED227" s="51"/>
      <c r="EE227" s="51"/>
      <c r="EF227" s="51"/>
      <c r="EG227" s="51"/>
      <c r="EH227" s="51"/>
      <c r="EI227" s="51"/>
      <c r="EJ227" s="51"/>
      <c r="EK227" s="51"/>
      <c r="EL227" s="51"/>
      <c r="EM227" s="51"/>
      <c r="EN227" s="51"/>
      <c r="EO227" s="51"/>
      <c r="EP227" s="51"/>
      <c r="EQ227" s="51"/>
      <c r="ER227" s="51"/>
      <c r="ES227" s="51"/>
      <c r="ET227" s="51"/>
      <c r="EU227" s="51"/>
      <c r="EV227" s="51"/>
      <c r="EW227" s="51"/>
      <c r="EX227" s="51"/>
      <c r="EY227" s="51"/>
      <c r="EZ227" s="51"/>
      <c r="FA227" s="51"/>
      <c r="FB227" s="51"/>
      <c r="FC227" s="51"/>
      <c r="FD227" s="51"/>
      <c r="FE227" s="51"/>
      <c r="FF227" s="51"/>
      <c r="FG227" s="51"/>
      <c r="FH227" s="51"/>
      <c r="FI227" s="51"/>
      <c r="FJ227" s="51"/>
      <c r="FK227" s="51"/>
      <c r="FL227" s="51"/>
      <c r="FM227" s="51"/>
      <c r="FN227" s="51"/>
      <c r="FO227" s="51"/>
      <c r="FP227" s="51"/>
      <c r="FQ227" s="51"/>
      <c r="FR227" s="51"/>
      <c r="FS227" s="51"/>
      <c r="FT227" s="51"/>
      <c r="FU227" s="51"/>
      <c r="FV227" s="51"/>
      <c r="FW227" s="51"/>
      <c r="FX227" s="51"/>
      <c r="FY227" s="51"/>
      <c r="FZ227" s="51"/>
      <c r="GA227" s="51"/>
      <c r="GB227" s="51"/>
      <c r="GC227" s="51"/>
      <c r="GD227" s="51"/>
      <c r="GE227" s="51"/>
      <c r="GF227" s="51"/>
      <c r="GG227" s="51"/>
      <c r="GH227" s="51"/>
      <c r="GI227" s="51"/>
      <c r="GJ227" s="51"/>
      <c r="GK227" s="51"/>
      <c r="GL227" s="51"/>
      <c r="GM227" s="51"/>
      <c r="GN227" s="51"/>
      <c r="GO227" s="51"/>
      <c r="GP227" s="51"/>
      <c r="GQ227" s="51"/>
      <c r="GR227" s="51"/>
      <c r="GS227" s="51"/>
      <c r="GT227" s="51"/>
      <c r="GU227" s="51"/>
      <c r="GV227" s="51"/>
      <c r="GW227" s="51"/>
      <c r="GX227" s="51"/>
      <c r="GY227" s="51"/>
      <c r="GZ227" s="51"/>
      <c r="HA227" s="51"/>
      <c r="HB227" s="51"/>
      <c r="HC227" s="51"/>
      <c r="HD227" s="51"/>
      <c r="HE227" s="51"/>
      <c r="HF227" s="51"/>
      <c r="HG227" s="51"/>
      <c r="HH227" s="51"/>
      <c r="HI227" s="51"/>
      <c r="HJ227" s="51"/>
      <c r="HK227" s="51"/>
      <c r="HL227" s="51"/>
      <c r="HM227" s="51"/>
      <c r="HN227" s="51"/>
      <c r="HO227" s="51"/>
      <c r="HP227" s="51"/>
      <c r="HQ227" s="51"/>
      <c r="HR227" s="51"/>
      <c r="HS227" s="51"/>
      <c r="HT227" s="51"/>
    </row>
    <row r="228" spans="1:228" s="128" customFormat="1" ht="19.899999999999999" customHeight="1">
      <c r="A228" s="349"/>
      <c r="B228" s="350" t="s">
        <v>955</v>
      </c>
      <c r="C228" s="350"/>
      <c r="D228" s="350"/>
      <c r="E228" s="343"/>
      <c r="F228" s="351"/>
      <c r="G228" s="351"/>
      <c r="H228" s="406"/>
      <c r="J228" s="350"/>
      <c r="K228" s="135"/>
      <c r="L228" s="351"/>
      <c r="M228" s="135"/>
      <c r="N228" s="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  <c r="DH228" s="51"/>
      <c r="DI228" s="51"/>
      <c r="DJ228" s="51"/>
      <c r="DK228" s="51"/>
      <c r="DL228" s="51"/>
      <c r="DM228" s="51"/>
      <c r="DN228" s="51"/>
      <c r="DO228" s="51"/>
      <c r="DP228" s="51"/>
      <c r="DQ228" s="51"/>
      <c r="DR228" s="51"/>
      <c r="DS228" s="51"/>
      <c r="DT228" s="51"/>
      <c r="DU228" s="51"/>
      <c r="DV228" s="51"/>
      <c r="DW228" s="51"/>
      <c r="DX228" s="51"/>
      <c r="DY228" s="51"/>
      <c r="DZ228" s="51"/>
      <c r="EA228" s="51"/>
      <c r="EB228" s="51"/>
      <c r="EC228" s="51"/>
      <c r="ED228" s="51"/>
      <c r="EE228" s="51"/>
      <c r="EF228" s="51"/>
      <c r="EG228" s="51"/>
      <c r="EH228" s="51"/>
      <c r="EI228" s="51"/>
      <c r="EJ228" s="51"/>
      <c r="EK228" s="51"/>
      <c r="EL228" s="51"/>
      <c r="EM228" s="51"/>
      <c r="EN228" s="51"/>
      <c r="EO228" s="51"/>
      <c r="EP228" s="51"/>
      <c r="EQ228" s="51"/>
      <c r="ER228" s="51"/>
      <c r="ES228" s="51"/>
      <c r="ET228" s="51"/>
      <c r="EU228" s="51"/>
      <c r="EV228" s="51"/>
      <c r="EW228" s="51"/>
      <c r="EX228" s="51"/>
      <c r="EY228" s="51"/>
      <c r="EZ228" s="51"/>
      <c r="FA228" s="51"/>
      <c r="FB228" s="51"/>
      <c r="FC228" s="51"/>
      <c r="FD228" s="51"/>
      <c r="FE228" s="51"/>
      <c r="FF228" s="51"/>
      <c r="FG228" s="51"/>
      <c r="FH228" s="51"/>
      <c r="FI228" s="51"/>
      <c r="FJ228" s="51"/>
      <c r="FK228" s="51"/>
      <c r="FL228" s="51"/>
      <c r="FM228" s="51"/>
      <c r="FN228" s="51"/>
      <c r="FO228" s="51"/>
      <c r="FP228" s="51"/>
      <c r="FQ228" s="51"/>
      <c r="FR228" s="51"/>
      <c r="FS228" s="51"/>
      <c r="FT228" s="51"/>
      <c r="FU228" s="51"/>
      <c r="FV228" s="51"/>
      <c r="FW228" s="51"/>
      <c r="FX228" s="51"/>
      <c r="FY228" s="51"/>
      <c r="FZ228" s="51"/>
      <c r="GA228" s="51"/>
      <c r="GB228" s="51"/>
      <c r="GC228" s="51"/>
      <c r="GD228" s="51"/>
      <c r="GE228" s="51"/>
      <c r="GF228" s="51"/>
      <c r="GG228" s="51"/>
      <c r="GH228" s="51"/>
      <c r="GI228" s="51"/>
      <c r="GJ228" s="51"/>
      <c r="GK228" s="51"/>
      <c r="GL228" s="51"/>
      <c r="GM228" s="51"/>
      <c r="GN228" s="51"/>
      <c r="GO228" s="51"/>
      <c r="GP228" s="51"/>
      <c r="GQ228" s="51"/>
      <c r="GR228" s="51"/>
      <c r="GS228" s="51"/>
      <c r="GT228" s="51"/>
      <c r="GU228" s="51"/>
      <c r="GV228" s="51"/>
      <c r="GW228" s="51"/>
      <c r="GX228" s="51"/>
      <c r="GY228" s="51"/>
      <c r="GZ228" s="51"/>
      <c r="HA228" s="51"/>
      <c r="HB228" s="51"/>
      <c r="HC228" s="51"/>
      <c r="HD228" s="51"/>
      <c r="HE228" s="51"/>
      <c r="HF228" s="51"/>
      <c r="HG228" s="51"/>
      <c r="HH228" s="51"/>
      <c r="HI228" s="51"/>
      <c r="HJ228" s="51"/>
      <c r="HK228" s="51"/>
      <c r="HL228" s="51"/>
      <c r="HM228" s="51"/>
      <c r="HN228" s="51"/>
      <c r="HO228" s="51"/>
      <c r="HP228" s="51"/>
      <c r="HQ228" s="51"/>
      <c r="HR228" s="51"/>
      <c r="HS228" s="51"/>
      <c r="HT228" s="51"/>
    </row>
    <row r="229" spans="1:228" s="128" customFormat="1" ht="19.899999999999999" customHeight="1">
      <c r="A229" s="349"/>
      <c r="B229" s="350" t="s">
        <v>949</v>
      </c>
      <c r="C229" s="350"/>
      <c r="D229" s="350"/>
      <c r="E229" s="343"/>
      <c r="F229" s="351"/>
      <c r="G229" s="351"/>
      <c r="H229" s="406"/>
      <c r="J229" s="350"/>
      <c r="K229" s="135"/>
      <c r="L229" s="351"/>
      <c r="M229" s="135"/>
      <c r="N229" s="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  <c r="DF229" s="51"/>
      <c r="DG229" s="51"/>
      <c r="DH229" s="51"/>
      <c r="DI229" s="51"/>
      <c r="DJ229" s="51"/>
      <c r="DK229" s="51"/>
      <c r="DL229" s="51"/>
      <c r="DM229" s="51"/>
      <c r="DN229" s="51"/>
      <c r="DO229" s="51"/>
      <c r="DP229" s="51"/>
      <c r="DQ229" s="51"/>
      <c r="DR229" s="51"/>
      <c r="DS229" s="51"/>
      <c r="DT229" s="51"/>
      <c r="DU229" s="51"/>
      <c r="DV229" s="51"/>
      <c r="DW229" s="51"/>
      <c r="DX229" s="51"/>
      <c r="DY229" s="51"/>
      <c r="DZ229" s="51"/>
      <c r="EA229" s="51"/>
      <c r="EB229" s="51"/>
      <c r="EC229" s="51"/>
      <c r="ED229" s="51"/>
      <c r="EE229" s="51"/>
      <c r="EF229" s="51"/>
      <c r="EG229" s="51"/>
      <c r="EH229" s="51"/>
      <c r="EI229" s="51"/>
      <c r="EJ229" s="51"/>
      <c r="EK229" s="51"/>
      <c r="EL229" s="51"/>
      <c r="EM229" s="51"/>
      <c r="EN229" s="51"/>
      <c r="EO229" s="51"/>
      <c r="EP229" s="51"/>
      <c r="EQ229" s="51"/>
      <c r="ER229" s="51"/>
      <c r="ES229" s="51"/>
      <c r="ET229" s="51"/>
      <c r="EU229" s="51"/>
      <c r="EV229" s="51"/>
      <c r="EW229" s="51"/>
      <c r="EX229" s="51"/>
      <c r="EY229" s="51"/>
      <c r="EZ229" s="51"/>
      <c r="FA229" s="51"/>
      <c r="FB229" s="51"/>
      <c r="FC229" s="51"/>
      <c r="FD229" s="51"/>
      <c r="FE229" s="51"/>
      <c r="FF229" s="51"/>
      <c r="FG229" s="51"/>
      <c r="FH229" s="51"/>
      <c r="FI229" s="51"/>
      <c r="FJ229" s="51"/>
      <c r="FK229" s="51"/>
      <c r="FL229" s="51"/>
      <c r="FM229" s="51"/>
      <c r="FN229" s="51"/>
      <c r="FO229" s="51"/>
      <c r="FP229" s="51"/>
      <c r="FQ229" s="51"/>
      <c r="FR229" s="51"/>
      <c r="FS229" s="51"/>
      <c r="FT229" s="51"/>
      <c r="FU229" s="51"/>
      <c r="FV229" s="51"/>
      <c r="FW229" s="51"/>
      <c r="FX229" s="51"/>
      <c r="FY229" s="51"/>
      <c r="FZ229" s="51"/>
      <c r="GA229" s="51"/>
      <c r="GB229" s="51"/>
      <c r="GC229" s="51"/>
      <c r="GD229" s="51"/>
      <c r="GE229" s="51"/>
      <c r="GF229" s="51"/>
      <c r="GG229" s="51"/>
      <c r="GH229" s="51"/>
      <c r="GI229" s="51"/>
      <c r="GJ229" s="51"/>
      <c r="GK229" s="51"/>
      <c r="GL229" s="51"/>
      <c r="GM229" s="51"/>
      <c r="GN229" s="51"/>
      <c r="GO229" s="51"/>
      <c r="GP229" s="51"/>
      <c r="GQ229" s="51"/>
      <c r="GR229" s="51"/>
      <c r="GS229" s="51"/>
      <c r="GT229" s="51"/>
      <c r="GU229" s="51"/>
      <c r="GV229" s="51"/>
      <c r="GW229" s="51"/>
      <c r="GX229" s="51"/>
      <c r="GY229" s="51"/>
      <c r="GZ229" s="51"/>
      <c r="HA229" s="51"/>
      <c r="HB229" s="51"/>
      <c r="HC229" s="51"/>
      <c r="HD229" s="51"/>
      <c r="HE229" s="51"/>
      <c r="HF229" s="51"/>
      <c r="HG229" s="51"/>
      <c r="HH229" s="51"/>
      <c r="HI229" s="51"/>
      <c r="HJ229" s="51"/>
      <c r="HK229" s="51"/>
      <c r="HL229" s="51"/>
      <c r="HM229" s="51"/>
      <c r="HN229" s="51"/>
      <c r="HO229" s="51"/>
      <c r="HP229" s="51"/>
      <c r="HQ229" s="51"/>
      <c r="HR229" s="51"/>
      <c r="HS229" s="51"/>
      <c r="HT229" s="51"/>
    </row>
    <row r="230" spans="1:228" s="128" customFormat="1" ht="19.899999999999999" customHeight="1">
      <c r="A230" s="349"/>
      <c r="B230" s="350" t="s">
        <v>950</v>
      </c>
      <c r="C230" s="350"/>
      <c r="D230" s="350"/>
      <c r="E230" s="343"/>
      <c r="F230" s="351"/>
      <c r="G230" s="351"/>
      <c r="H230" s="406"/>
      <c r="J230" s="350"/>
      <c r="K230" s="135"/>
      <c r="L230" s="351"/>
      <c r="M230" s="135"/>
      <c r="N230" s="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  <c r="DG230" s="51"/>
      <c r="DH230" s="51"/>
      <c r="DI230" s="51"/>
      <c r="DJ230" s="51"/>
      <c r="DK230" s="51"/>
      <c r="DL230" s="51"/>
      <c r="DM230" s="51"/>
      <c r="DN230" s="51"/>
      <c r="DO230" s="51"/>
      <c r="DP230" s="51"/>
      <c r="DQ230" s="51"/>
      <c r="DR230" s="51"/>
      <c r="DS230" s="51"/>
      <c r="DT230" s="51"/>
      <c r="DU230" s="51"/>
      <c r="DV230" s="51"/>
      <c r="DW230" s="51"/>
      <c r="DX230" s="51"/>
      <c r="DY230" s="51"/>
      <c r="DZ230" s="51"/>
      <c r="EA230" s="51"/>
      <c r="EB230" s="51"/>
      <c r="EC230" s="51"/>
      <c r="ED230" s="51"/>
      <c r="EE230" s="51"/>
      <c r="EF230" s="51"/>
      <c r="EG230" s="51"/>
      <c r="EH230" s="51"/>
      <c r="EI230" s="51"/>
      <c r="EJ230" s="51"/>
      <c r="EK230" s="51"/>
      <c r="EL230" s="51"/>
      <c r="EM230" s="51"/>
      <c r="EN230" s="51"/>
      <c r="EO230" s="51"/>
      <c r="EP230" s="51"/>
      <c r="EQ230" s="51"/>
      <c r="ER230" s="51"/>
      <c r="ES230" s="51"/>
      <c r="ET230" s="51"/>
      <c r="EU230" s="51"/>
      <c r="EV230" s="51"/>
      <c r="EW230" s="51"/>
      <c r="EX230" s="51"/>
      <c r="EY230" s="51"/>
      <c r="EZ230" s="51"/>
      <c r="FA230" s="51"/>
      <c r="FB230" s="51"/>
      <c r="FC230" s="51"/>
      <c r="FD230" s="51"/>
      <c r="FE230" s="51"/>
      <c r="FF230" s="51"/>
      <c r="FG230" s="51"/>
      <c r="FH230" s="51"/>
      <c r="FI230" s="51"/>
      <c r="FJ230" s="51"/>
      <c r="FK230" s="51"/>
      <c r="FL230" s="51"/>
      <c r="FM230" s="51"/>
      <c r="FN230" s="51"/>
      <c r="FO230" s="51"/>
      <c r="FP230" s="51"/>
      <c r="FQ230" s="51"/>
      <c r="FR230" s="51"/>
      <c r="FS230" s="51"/>
      <c r="FT230" s="51"/>
      <c r="FU230" s="51"/>
      <c r="FV230" s="51"/>
      <c r="FW230" s="51"/>
      <c r="FX230" s="51"/>
      <c r="FY230" s="51"/>
      <c r="FZ230" s="51"/>
      <c r="GA230" s="51"/>
      <c r="GB230" s="51"/>
      <c r="GC230" s="51"/>
      <c r="GD230" s="51"/>
      <c r="GE230" s="51"/>
      <c r="GF230" s="51"/>
      <c r="GG230" s="51"/>
      <c r="GH230" s="51"/>
      <c r="GI230" s="51"/>
      <c r="GJ230" s="51"/>
      <c r="GK230" s="51"/>
      <c r="GL230" s="51"/>
      <c r="GM230" s="51"/>
      <c r="GN230" s="51"/>
      <c r="GO230" s="51"/>
      <c r="GP230" s="51"/>
      <c r="GQ230" s="51"/>
      <c r="GR230" s="51"/>
      <c r="GS230" s="51"/>
      <c r="GT230" s="51"/>
      <c r="GU230" s="51"/>
      <c r="GV230" s="51"/>
      <c r="GW230" s="51"/>
      <c r="GX230" s="51"/>
      <c r="GY230" s="51"/>
      <c r="GZ230" s="51"/>
      <c r="HA230" s="51"/>
      <c r="HB230" s="51"/>
      <c r="HC230" s="51"/>
      <c r="HD230" s="51"/>
      <c r="HE230" s="51"/>
      <c r="HF230" s="51"/>
      <c r="HG230" s="51"/>
      <c r="HH230" s="51"/>
      <c r="HI230" s="51"/>
      <c r="HJ230" s="51"/>
      <c r="HK230" s="51"/>
      <c r="HL230" s="51"/>
      <c r="HM230" s="51"/>
      <c r="HN230" s="51"/>
      <c r="HO230" s="51"/>
      <c r="HP230" s="51"/>
      <c r="HQ230" s="51"/>
      <c r="HR230" s="51"/>
      <c r="HS230" s="51"/>
      <c r="HT230" s="51"/>
    </row>
    <row r="231" spans="1:228" s="128" customFormat="1" ht="19.899999999999999" customHeight="1">
      <c r="A231" s="416"/>
      <c r="B231" s="382"/>
      <c r="C231" s="382"/>
      <c r="D231" s="382"/>
      <c r="E231" s="417"/>
      <c r="F231" s="356"/>
      <c r="G231" s="356"/>
      <c r="H231" s="437"/>
      <c r="I231" s="438"/>
      <c r="J231" s="382"/>
      <c r="K231" s="135"/>
      <c r="L231" s="356"/>
      <c r="M231" s="135"/>
      <c r="N231" s="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  <c r="DF231" s="51"/>
      <c r="DG231" s="51"/>
      <c r="DH231" s="51"/>
      <c r="DI231" s="51"/>
      <c r="DJ231" s="51"/>
      <c r="DK231" s="51"/>
      <c r="DL231" s="51"/>
      <c r="DM231" s="51"/>
      <c r="DN231" s="51"/>
      <c r="DO231" s="51"/>
      <c r="DP231" s="51"/>
      <c r="DQ231" s="51"/>
      <c r="DR231" s="51"/>
      <c r="DS231" s="51"/>
      <c r="DT231" s="51"/>
      <c r="DU231" s="51"/>
      <c r="DV231" s="51"/>
      <c r="DW231" s="51"/>
      <c r="DX231" s="51"/>
      <c r="DY231" s="51"/>
      <c r="DZ231" s="51"/>
      <c r="EA231" s="51"/>
      <c r="EB231" s="51"/>
      <c r="EC231" s="51"/>
      <c r="ED231" s="51"/>
      <c r="EE231" s="51"/>
      <c r="EF231" s="51"/>
      <c r="EG231" s="51"/>
      <c r="EH231" s="51"/>
      <c r="EI231" s="51"/>
      <c r="EJ231" s="51"/>
      <c r="EK231" s="51"/>
      <c r="EL231" s="51"/>
      <c r="EM231" s="51"/>
      <c r="EN231" s="51"/>
      <c r="EO231" s="51"/>
      <c r="EP231" s="51"/>
      <c r="EQ231" s="51"/>
      <c r="ER231" s="51"/>
      <c r="ES231" s="51"/>
      <c r="ET231" s="51"/>
      <c r="EU231" s="51"/>
      <c r="EV231" s="51"/>
      <c r="EW231" s="51"/>
      <c r="EX231" s="51"/>
      <c r="EY231" s="51"/>
      <c r="EZ231" s="51"/>
      <c r="FA231" s="51"/>
      <c r="FB231" s="51"/>
      <c r="FC231" s="51"/>
      <c r="FD231" s="51"/>
      <c r="FE231" s="51"/>
      <c r="FF231" s="51"/>
      <c r="FG231" s="51"/>
      <c r="FH231" s="51"/>
      <c r="FI231" s="51"/>
      <c r="FJ231" s="51"/>
      <c r="FK231" s="51"/>
      <c r="FL231" s="51"/>
      <c r="FM231" s="51"/>
      <c r="FN231" s="51"/>
      <c r="FO231" s="51"/>
      <c r="FP231" s="51"/>
      <c r="FQ231" s="51"/>
      <c r="FR231" s="51"/>
      <c r="FS231" s="51"/>
      <c r="FT231" s="51"/>
      <c r="FU231" s="51"/>
      <c r="FV231" s="51"/>
      <c r="FW231" s="51"/>
      <c r="FX231" s="51"/>
      <c r="FY231" s="51"/>
      <c r="FZ231" s="51"/>
      <c r="GA231" s="51"/>
      <c r="GB231" s="51"/>
      <c r="GC231" s="51"/>
      <c r="GD231" s="51"/>
      <c r="GE231" s="51"/>
      <c r="GF231" s="51"/>
      <c r="GG231" s="51"/>
      <c r="GH231" s="51"/>
      <c r="GI231" s="51"/>
      <c r="GJ231" s="51"/>
      <c r="GK231" s="51"/>
      <c r="GL231" s="51"/>
      <c r="GM231" s="51"/>
      <c r="GN231" s="51"/>
      <c r="GO231" s="51"/>
      <c r="GP231" s="51"/>
      <c r="GQ231" s="51"/>
      <c r="GR231" s="51"/>
      <c r="GS231" s="51"/>
      <c r="GT231" s="51"/>
      <c r="GU231" s="51"/>
      <c r="GV231" s="51"/>
      <c r="GW231" s="51"/>
      <c r="GX231" s="51"/>
      <c r="GY231" s="51"/>
      <c r="GZ231" s="51"/>
      <c r="HA231" s="51"/>
      <c r="HB231" s="51"/>
      <c r="HC231" s="51"/>
      <c r="HD231" s="51"/>
      <c r="HE231" s="51"/>
      <c r="HF231" s="51"/>
      <c r="HG231" s="51"/>
      <c r="HH231" s="51"/>
      <c r="HI231" s="51"/>
      <c r="HJ231" s="51"/>
      <c r="HK231" s="51"/>
      <c r="HL231" s="51"/>
      <c r="HM231" s="51"/>
      <c r="HN231" s="51"/>
      <c r="HO231" s="51"/>
      <c r="HP231" s="51"/>
      <c r="HQ231" s="51"/>
      <c r="HR231" s="51"/>
      <c r="HS231" s="51"/>
      <c r="HT231" s="51"/>
    </row>
    <row r="232" spans="1:228" s="128" customFormat="1" ht="19.899999999999999" customHeight="1">
      <c r="A232" s="463">
        <v>21</v>
      </c>
      <c r="B232" s="346" t="s">
        <v>310</v>
      </c>
      <c r="C232" s="346" t="s">
        <v>708</v>
      </c>
      <c r="D232" s="346" t="s">
        <v>940</v>
      </c>
      <c r="E232" s="421" t="s">
        <v>672</v>
      </c>
      <c r="F232" s="352"/>
      <c r="G232" s="352"/>
      <c r="H232" s="440"/>
      <c r="I232" s="469"/>
      <c r="J232" s="464" t="s">
        <v>965</v>
      </c>
      <c r="K232" s="135"/>
      <c r="L232" s="345" t="s">
        <v>583</v>
      </c>
      <c r="M232" s="135"/>
      <c r="N232" s="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  <c r="CZ232" s="51"/>
      <c r="DA232" s="51"/>
      <c r="DB232" s="51"/>
      <c r="DC232" s="51"/>
      <c r="DD232" s="51"/>
      <c r="DE232" s="51"/>
      <c r="DF232" s="51"/>
      <c r="DG232" s="51"/>
      <c r="DH232" s="51"/>
      <c r="DI232" s="51"/>
      <c r="DJ232" s="51"/>
      <c r="DK232" s="51"/>
      <c r="DL232" s="51"/>
      <c r="DM232" s="51"/>
      <c r="DN232" s="51"/>
      <c r="DO232" s="51"/>
      <c r="DP232" s="51"/>
      <c r="DQ232" s="51"/>
      <c r="DR232" s="51"/>
      <c r="DS232" s="51"/>
      <c r="DT232" s="51"/>
      <c r="DU232" s="51"/>
      <c r="DV232" s="51"/>
      <c r="DW232" s="51"/>
      <c r="DX232" s="51"/>
      <c r="DY232" s="51"/>
      <c r="DZ232" s="51"/>
      <c r="EA232" s="51"/>
      <c r="EB232" s="51"/>
      <c r="EC232" s="51"/>
      <c r="ED232" s="51"/>
      <c r="EE232" s="51"/>
      <c r="EF232" s="51"/>
      <c r="EG232" s="51"/>
      <c r="EH232" s="51"/>
      <c r="EI232" s="51"/>
      <c r="EJ232" s="51"/>
      <c r="EK232" s="51"/>
      <c r="EL232" s="51"/>
      <c r="EM232" s="51"/>
      <c r="EN232" s="51"/>
      <c r="EO232" s="51"/>
      <c r="EP232" s="51"/>
      <c r="EQ232" s="51"/>
      <c r="ER232" s="51"/>
      <c r="ES232" s="51"/>
      <c r="ET232" s="51"/>
      <c r="EU232" s="51"/>
      <c r="EV232" s="51"/>
      <c r="EW232" s="51"/>
      <c r="EX232" s="51"/>
      <c r="EY232" s="51"/>
      <c r="EZ232" s="51"/>
      <c r="FA232" s="51"/>
      <c r="FB232" s="51"/>
      <c r="FC232" s="51"/>
      <c r="FD232" s="51"/>
      <c r="FE232" s="51"/>
      <c r="FF232" s="51"/>
      <c r="FG232" s="51"/>
      <c r="FH232" s="51"/>
      <c r="FI232" s="51"/>
      <c r="FJ232" s="51"/>
      <c r="FK232" s="51"/>
      <c r="FL232" s="51"/>
      <c r="FM232" s="51"/>
      <c r="FN232" s="51"/>
      <c r="FO232" s="51"/>
      <c r="FP232" s="51"/>
      <c r="FQ232" s="51"/>
      <c r="FR232" s="51"/>
      <c r="FS232" s="51"/>
      <c r="FT232" s="51"/>
      <c r="FU232" s="51"/>
      <c r="FV232" s="51"/>
      <c r="FW232" s="51"/>
      <c r="FX232" s="51"/>
      <c r="FY232" s="51"/>
      <c r="FZ232" s="51"/>
      <c r="GA232" s="51"/>
      <c r="GB232" s="51"/>
      <c r="GC232" s="51"/>
      <c r="GD232" s="51"/>
      <c r="GE232" s="51"/>
      <c r="GF232" s="51"/>
      <c r="GG232" s="51"/>
      <c r="GH232" s="51"/>
      <c r="GI232" s="51"/>
      <c r="GJ232" s="51"/>
      <c r="GK232" s="51"/>
      <c r="GL232" s="51"/>
      <c r="GM232" s="51"/>
      <c r="GN232" s="51"/>
      <c r="GO232" s="51"/>
      <c r="GP232" s="51"/>
      <c r="GQ232" s="51"/>
      <c r="GR232" s="51"/>
      <c r="GS232" s="51"/>
      <c r="GT232" s="51"/>
      <c r="GU232" s="51"/>
      <c r="GV232" s="51"/>
      <c r="GW232" s="51"/>
      <c r="GX232" s="51"/>
      <c r="GY232" s="51"/>
      <c r="GZ232" s="51"/>
      <c r="HA232" s="51"/>
      <c r="HB232" s="51"/>
      <c r="HC232" s="51"/>
      <c r="HD232" s="51"/>
      <c r="HE232" s="51"/>
      <c r="HF232" s="51"/>
      <c r="HG232" s="51"/>
      <c r="HH232" s="51"/>
      <c r="HI232" s="51"/>
      <c r="HJ232" s="51"/>
      <c r="HK232" s="51"/>
      <c r="HL232" s="51"/>
      <c r="HM232" s="51"/>
      <c r="HN232" s="51"/>
      <c r="HO232" s="51"/>
      <c r="HP232" s="51"/>
      <c r="HQ232" s="51"/>
      <c r="HR232" s="51"/>
      <c r="HS232" s="51"/>
      <c r="HT232" s="51"/>
    </row>
    <row r="233" spans="1:228" s="128" customFormat="1" ht="19.899999999999999" customHeight="1">
      <c r="A233" s="465"/>
      <c r="B233" s="350" t="s">
        <v>956</v>
      </c>
      <c r="C233" s="350" t="s">
        <v>939</v>
      </c>
      <c r="D233" s="350" t="s">
        <v>683</v>
      </c>
      <c r="E233" s="549" t="s">
        <v>648</v>
      </c>
      <c r="F233" s="351"/>
      <c r="G233" s="351"/>
      <c r="H233" s="406"/>
      <c r="I233" s="409"/>
      <c r="J233" s="429" t="s">
        <v>635</v>
      </c>
      <c r="K233" s="135"/>
      <c r="L233" s="351"/>
      <c r="M233" s="135"/>
      <c r="N233" s="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  <c r="CW233" s="51"/>
      <c r="CX233" s="51"/>
      <c r="CY233" s="51"/>
      <c r="CZ233" s="51"/>
      <c r="DA233" s="51"/>
      <c r="DB233" s="51"/>
      <c r="DC233" s="51"/>
      <c r="DD233" s="51"/>
      <c r="DE233" s="51"/>
      <c r="DF233" s="51"/>
      <c r="DG233" s="51"/>
      <c r="DH233" s="51"/>
      <c r="DI233" s="51"/>
      <c r="DJ233" s="51"/>
      <c r="DK233" s="51"/>
      <c r="DL233" s="51"/>
      <c r="DM233" s="51"/>
      <c r="DN233" s="51"/>
      <c r="DO233" s="51"/>
      <c r="DP233" s="51"/>
      <c r="DQ233" s="51"/>
      <c r="DR233" s="51"/>
      <c r="DS233" s="51"/>
      <c r="DT233" s="51"/>
      <c r="DU233" s="51"/>
      <c r="DV233" s="51"/>
      <c r="DW233" s="51"/>
      <c r="DX233" s="51"/>
      <c r="DY233" s="51"/>
      <c r="DZ233" s="51"/>
      <c r="EA233" s="51"/>
      <c r="EB233" s="51"/>
      <c r="EC233" s="51"/>
      <c r="ED233" s="51"/>
      <c r="EE233" s="51"/>
      <c r="EF233" s="51"/>
      <c r="EG233" s="51"/>
      <c r="EH233" s="51"/>
      <c r="EI233" s="51"/>
      <c r="EJ233" s="51"/>
      <c r="EK233" s="51"/>
      <c r="EL233" s="51"/>
      <c r="EM233" s="51"/>
      <c r="EN233" s="51"/>
      <c r="EO233" s="51"/>
      <c r="EP233" s="51"/>
      <c r="EQ233" s="51"/>
      <c r="ER233" s="51"/>
      <c r="ES233" s="51"/>
      <c r="ET233" s="51"/>
      <c r="EU233" s="51"/>
      <c r="EV233" s="51"/>
      <c r="EW233" s="51"/>
      <c r="EX233" s="51"/>
      <c r="EY233" s="51"/>
      <c r="EZ233" s="51"/>
      <c r="FA233" s="51"/>
      <c r="FB233" s="51"/>
      <c r="FC233" s="51"/>
      <c r="FD233" s="51"/>
      <c r="FE233" s="51"/>
      <c r="FF233" s="51"/>
      <c r="FG233" s="51"/>
      <c r="FH233" s="51"/>
      <c r="FI233" s="51"/>
      <c r="FJ233" s="51"/>
      <c r="FK233" s="51"/>
      <c r="FL233" s="51"/>
      <c r="FM233" s="51"/>
      <c r="FN233" s="51"/>
      <c r="FO233" s="51"/>
      <c r="FP233" s="51"/>
      <c r="FQ233" s="51"/>
      <c r="FR233" s="51"/>
      <c r="FS233" s="51"/>
      <c r="FT233" s="51"/>
      <c r="FU233" s="51"/>
      <c r="FV233" s="51"/>
      <c r="FW233" s="51"/>
      <c r="FX233" s="51"/>
      <c r="FY233" s="51"/>
      <c r="FZ233" s="51"/>
      <c r="GA233" s="51"/>
      <c r="GB233" s="51"/>
      <c r="GC233" s="51"/>
      <c r="GD233" s="51"/>
      <c r="GE233" s="51"/>
      <c r="GF233" s="51"/>
      <c r="GG233" s="51"/>
      <c r="GH233" s="51"/>
      <c r="GI233" s="51"/>
      <c r="GJ233" s="51"/>
      <c r="GK233" s="51"/>
      <c r="GL233" s="51"/>
      <c r="GM233" s="51"/>
      <c r="GN233" s="51"/>
      <c r="GO233" s="51"/>
      <c r="GP233" s="51"/>
      <c r="GQ233" s="51"/>
      <c r="GR233" s="51"/>
      <c r="GS233" s="51"/>
      <c r="GT233" s="51"/>
      <c r="GU233" s="51"/>
      <c r="GV233" s="51"/>
      <c r="GW233" s="51"/>
      <c r="GX233" s="51"/>
      <c r="GY233" s="51"/>
      <c r="GZ233" s="51"/>
      <c r="HA233" s="51"/>
      <c r="HB233" s="51"/>
      <c r="HC233" s="51"/>
      <c r="HD233" s="51"/>
      <c r="HE233" s="51"/>
      <c r="HF233" s="51"/>
      <c r="HG233" s="51"/>
      <c r="HH233" s="51"/>
      <c r="HI233" s="51"/>
      <c r="HJ233" s="51"/>
      <c r="HK233" s="51"/>
      <c r="HL233" s="51"/>
      <c r="HM233" s="51"/>
      <c r="HN233" s="51"/>
      <c r="HO233" s="51"/>
      <c r="HP233" s="51"/>
      <c r="HQ233" s="51"/>
      <c r="HR233" s="51"/>
      <c r="HS233" s="51"/>
      <c r="HT233" s="51"/>
    </row>
    <row r="234" spans="1:228" s="128" customFormat="1" ht="19.899999999999999" customHeight="1">
      <c r="A234" s="349"/>
      <c r="B234" s="350" t="s">
        <v>927</v>
      </c>
      <c r="C234" s="466"/>
      <c r="D234" s="343"/>
      <c r="E234" s="467"/>
      <c r="F234" s="352"/>
      <c r="G234" s="352"/>
      <c r="H234" s="406"/>
      <c r="I234" s="409"/>
      <c r="J234" s="415" t="s">
        <v>966</v>
      </c>
      <c r="K234" s="135"/>
      <c r="L234" s="351"/>
      <c r="M234" s="135"/>
      <c r="N234" s="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1"/>
      <c r="CX234" s="51"/>
      <c r="CY234" s="51"/>
      <c r="CZ234" s="51"/>
      <c r="DA234" s="51"/>
      <c r="DB234" s="51"/>
      <c r="DC234" s="51"/>
      <c r="DD234" s="51"/>
      <c r="DE234" s="51"/>
      <c r="DF234" s="51"/>
      <c r="DG234" s="51"/>
      <c r="DH234" s="51"/>
      <c r="DI234" s="51"/>
      <c r="DJ234" s="51"/>
      <c r="DK234" s="51"/>
      <c r="DL234" s="51"/>
      <c r="DM234" s="51"/>
      <c r="DN234" s="51"/>
      <c r="DO234" s="51"/>
      <c r="DP234" s="51"/>
      <c r="DQ234" s="51"/>
      <c r="DR234" s="51"/>
      <c r="DS234" s="51"/>
      <c r="DT234" s="51"/>
      <c r="DU234" s="51"/>
      <c r="DV234" s="51"/>
      <c r="DW234" s="51"/>
      <c r="DX234" s="51"/>
      <c r="DY234" s="51"/>
      <c r="DZ234" s="51"/>
      <c r="EA234" s="51"/>
      <c r="EB234" s="51"/>
      <c r="EC234" s="51"/>
      <c r="ED234" s="51"/>
      <c r="EE234" s="51"/>
      <c r="EF234" s="51"/>
      <c r="EG234" s="51"/>
      <c r="EH234" s="51"/>
      <c r="EI234" s="51"/>
      <c r="EJ234" s="51"/>
      <c r="EK234" s="51"/>
      <c r="EL234" s="51"/>
      <c r="EM234" s="51"/>
      <c r="EN234" s="51"/>
      <c r="EO234" s="51"/>
      <c r="EP234" s="51"/>
      <c r="EQ234" s="51"/>
      <c r="ER234" s="51"/>
      <c r="ES234" s="51"/>
      <c r="ET234" s="51"/>
      <c r="EU234" s="51"/>
      <c r="EV234" s="51"/>
      <c r="EW234" s="51"/>
      <c r="EX234" s="51"/>
      <c r="EY234" s="51"/>
      <c r="EZ234" s="51"/>
      <c r="FA234" s="51"/>
      <c r="FB234" s="51"/>
      <c r="FC234" s="51"/>
      <c r="FD234" s="51"/>
      <c r="FE234" s="51"/>
      <c r="FF234" s="51"/>
      <c r="FG234" s="51"/>
      <c r="FH234" s="51"/>
      <c r="FI234" s="51"/>
      <c r="FJ234" s="51"/>
      <c r="FK234" s="51"/>
      <c r="FL234" s="51"/>
      <c r="FM234" s="51"/>
      <c r="FN234" s="51"/>
      <c r="FO234" s="51"/>
      <c r="FP234" s="51"/>
      <c r="FQ234" s="51"/>
      <c r="FR234" s="51"/>
      <c r="FS234" s="51"/>
      <c r="FT234" s="51"/>
      <c r="FU234" s="51"/>
      <c r="FV234" s="51"/>
      <c r="FW234" s="51"/>
      <c r="FX234" s="51"/>
      <c r="FY234" s="51"/>
      <c r="FZ234" s="51"/>
      <c r="GA234" s="51"/>
      <c r="GB234" s="51"/>
      <c r="GC234" s="51"/>
      <c r="GD234" s="51"/>
      <c r="GE234" s="51"/>
      <c r="GF234" s="51"/>
      <c r="GG234" s="51"/>
      <c r="GH234" s="51"/>
      <c r="GI234" s="51"/>
      <c r="GJ234" s="51"/>
      <c r="GK234" s="51"/>
      <c r="GL234" s="51"/>
      <c r="GM234" s="51"/>
      <c r="GN234" s="51"/>
      <c r="GO234" s="51"/>
      <c r="GP234" s="51"/>
      <c r="GQ234" s="51"/>
      <c r="GR234" s="51"/>
      <c r="GS234" s="51"/>
      <c r="GT234" s="51"/>
      <c r="GU234" s="51"/>
      <c r="GV234" s="51"/>
      <c r="GW234" s="51"/>
      <c r="GX234" s="51"/>
      <c r="GY234" s="51"/>
      <c r="GZ234" s="51"/>
      <c r="HA234" s="51"/>
      <c r="HB234" s="51"/>
      <c r="HC234" s="51"/>
      <c r="HD234" s="51"/>
      <c r="HE234" s="51"/>
      <c r="HF234" s="51"/>
      <c r="HG234" s="51"/>
      <c r="HH234" s="51"/>
      <c r="HI234" s="51"/>
      <c r="HJ234" s="51"/>
      <c r="HK234" s="51"/>
      <c r="HL234" s="51"/>
      <c r="HM234" s="51"/>
      <c r="HN234" s="51"/>
      <c r="HO234" s="51"/>
      <c r="HP234" s="51"/>
      <c r="HQ234" s="51"/>
      <c r="HR234" s="51"/>
      <c r="HS234" s="51"/>
      <c r="HT234" s="51"/>
    </row>
    <row r="235" spans="1:228" s="128" customFormat="1" ht="19.899999999999999" customHeight="1">
      <c r="A235" s="349"/>
      <c r="B235" s="350" t="s">
        <v>929</v>
      </c>
      <c r="C235" s="466"/>
      <c r="D235" s="343"/>
      <c r="E235" s="467"/>
      <c r="F235" s="352"/>
      <c r="G235" s="352"/>
      <c r="H235" s="406"/>
      <c r="I235" s="409"/>
      <c r="J235" s="415"/>
      <c r="K235" s="135"/>
      <c r="L235" s="351"/>
      <c r="M235" s="135"/>
      <c r="N235" s="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  <c r="CZ235" s="51"/>
      <c r="DA235" s="51"/>
      <c r="DB235" s="51"/>
      <c r="DC235" s="51"/>
      <c r="DD235" s="51"/>
      <c r="DE235" s="51"/>
      <c r="DF235" s="51"/>
      <c r="DG235" s="51"/>
      <c r="DH235" s="51"/>
      <c r="DI235" s="51"/>
      <c r="DJ235" s="51"/>
      <c r="DK235" s="51"/>
      <c r="DL235" s="51"/>
      <c r="DM235" s="51"/>
      <c r="DN235" s="51"/>
      <c r="DO235" s="51"/>
      <c r="DP235" s="51"/>
      <c r="DQ235" s="51"/>
      <c r="DR235" s="51"/>
      <c r="DS235" s="51"/>
      <c r="DT235" s="51"/>
      <c r="DU235" s="51"/>
      <c r="DV235" s="51"/>
      <c r="DW235" s="51"/>
      <c r="DX235" s="51"/>
      <c r="DY235" s="51"/>
      <c r="DZ235" s="51"/>
      <c r="EA235" s="51"/>
      <c r="EB235" s="51"/>
      <c r="EC235" s="51"/>
      <c r="ED235" s="51"/>
      <c r="EE235" s="51"/>
      <c r="EF235" s="51"/>
      <c r="EG235" s="51"/>
      <c r="EH235" s="51"/>
      <c r="EI235" s="51"/>
      <c r="EJ235" s="51"/>
      <c r="EK235" s="51"/>
      <c r="EL235" s="51"/>
      <c r="EM235" s="51"/>
      <c r="EN235" s="51"/>
      <c r="EO235" s="51"/>
      <c r="EP235" s="51"/>
      <c r="EQ235" s="51"/>
      <c r="ER235" s="51"/>
      <c r="ES235" s="51"/>
      <c r="ET235" s="51"/>
      <c r="EU235" s="51"/>
      <c r="EV235" s="51"/>
      <c r="EW235" s="51"/>
      <c r="EX235" s="51"/>
      <c r="EY235" s="51"/>
      <c r="EZ235" s="51"/>
      <c r="FA235" s="51"/>
      <c r="FB235" s="51"/>
      <c r="FC235" s="51"/>
      <c r="FD235" s="51"/>
      <c r="FE235" s="51"/>
      <c r="FF235" s="51"/>
      <c r="FG235" s="51"/>
      <c r="FH235" s="51"/>
      <c r="FI235" s="51"/>
      <c r="FJ235" s="51"/>
      <c r="FK235" s="51"/>
      <c r="FL235" s="51"/>
      <c r="FM235" s="51"/>
      <c r="FN235" s="51"/>
      <c r="FO235" s="51"/>
      <c r="FP235" s="51"/>
      <c r="FQ235" s="51"/>
      <c r="FR235" s="51"/>
      <c r="FS235" s="51"/>
      <c r="FT235" s="51"/>
      <c r="FU235" s="51"/>
      <c r="FV235" s="51"/>
      <c r="FW235" s="51"/>
      <c r="FX235" s="51"/>
      <c r="FY235" s="51"/>
      <c r="FZ235" s="51"/>
      <c r="GA235" s="51"/>
      <c r="GB235" s="51"/>
      <c r="GC235" s="51"/>
      <c r="GD235" s="51"/>
      <c r="GE235" s="51"/>
      <c r="GF235" s="51"/>
      <c r="GG235" s="51"/>
      <c r="GH235" s="51"/>
      <c r="GI235" s="51"/>
      <c r="GJ235" s="51"/>
      <c r="GK235" s="51"/>
      <c r="GL235" s="51"/>
      <c r="GM235" s="51"/>
      <c r="GN235" s="51"/>
      <c r="GO235" s="51"/>
      <c r="GP235" s="51"/>
      <c r="GQ235" s="51"/>
      <c r="GR235" s="51"/>
      <c r="GS235" s="51"/>
      <c r="GT235" s="51"/>
      <c r="GU235" s="51"/>
      <c r="GV235" s="51"/>
      <c r="GW235" s="51"/>
      <c r="GX235" s="51"/>
      <c r="GY235" s="51"/>
      <c r="GZ235" s="51"/>
      <c r="HA235" s="51"/>
      <c r="HB235" s="51"/>
      <c r="HC235" s="51"/>
      <c r="HD235" s="51"/>
      <c r="HE235" s="51"/>
      <c r="HF235" s="51"/>
      <c r="HG235" s="51"/>
      <c r="HH235" s="51"/>
      <c r="HI235" s="51"/>
      <c r="HJ235" s="51"/>
      <c r="HK235" s="51"/>
      <c r="HL235" s="51"/>
      <c r="HM235" s="51"/>
      <c r="HN235" s="51"/>
      <c r="HO235" s="51"/>
      <c r="HP235" s="51"/>
      <c r="HQ235" s="51"/>
      <c r="HR235" s="51"/>
      <c r="HS235" s="51"/>
      <c r="HT235" s="51"/>
    </row>
    <row r="236" spans="1:228" s="128" customFormat="1" ht="19.899999999999999" customHeight="1">
      <c r="A236" s="349"/>
      <c r="B236" s="350" t="s">
        <v>928</v>
      </c>
      <c r="C236" s="466"/>
      <c r="D236" s="343"/>
      <c r="E236" s="467"/>
      <c r="F236" s="352"/>
      <c r="G236" s="352"/>
      <c r="H236" s="406"/>
      <c r="I236" s="409"/>
      <c r="J236" s="415"/>
      <c r="K236" s="135"/>
      <c r="L236" s="351"/>
      <c r="M236" s="135"/>
      <c r="N236" s="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  <c r="CW236" s="51"/>
      <c r="CX236" s="51"/>
      <c r="CY236" s="51"/>
      <c r="CZ236" s="51"/>
      <c r="DA236" s="51"/>
      <c r="DB236" s="51"/>
      <c r="DC236" s="51"/>
      <c r="DD236" s="51"/>
      <c r="DE236" s="51"/>
      <c r="DF236" s="51"/>
      <c r="DG236" s="51"/>
      <c r="DH236" s="51"/>
      <c r="DI236" s="51"/>
      <c r="DJ236" s="51"/>
      <c r="DK236" s="51"/>
      <c r="DL236" s="51"/>
      <c r="DM236" s="51"/>
      <c r="DN236" s="51"/>
      <c r="DO236" s="51"/>
      <c r="DP236" s="51"/>
      <c r="DQ236" s="51"/>
      <c r="DR236" s="51"/>
      <c r="DS236" s="51"/>
      <c r="DT236" s="51"/>
      <c r="DU236" s="51"/>
      <c r="DV236" s="51"/>
      <c r="DW236" s="51"/>
      <c r="DX236" s="51"/>
      <c r="DY236" s="51"/>
      <c r="DZ236" s="51"/>
      <c r="EA236" s="51"/>
      <c r="EB236" s="51"/>
      <c r="EC236" s="51"/>
      <c r="ED236" s="51"/>
      <c r="EE236" s="51"/>
      <c r="EF236" s="51"/>
      <c r="EG236" s="51"/>
      <c r="EH236" s="51"/>
      <c r="EI236" s="51"/>
      <c r="EJ236" s="51"/>
      <c r="EK236" s="51"/>
      <c r="EL236" s="51"/>
      <c r="EM236" s="51"/>
      <c r="EN236" s="51"/>
      <c r="EO236" s="51"/>
      <c r="EP236" s="51"/>
      <c r="EQ236" s="51"/>
      <c r="ER236" s="51"/>
      <c r="ES236" s="51"/>
      <c r="ET236" s="51"/>
      <c r="EU236" s="51"/>
      <c r="EV236" s="51"/>
      <c r="EW236" s="51"/>
      <c r="EX236" s="51"/>
      <c r="EY236" s="51"/>
      <c r="EZ236" s="51"/>
      <c r="FA236" s="51"/>
      <c r="FB236" s="51"/>
      <c r="FC236" s="51"/>
      <c r="FD236" s="51"/>
      <c r="FE236" s="51"/>
      <c r="FF236" s="51"/>
      <c r="FG236" s="51"/>
      <c r="FH236" s="51"/>
      <c r="FI236" s="51"/>
      <c r="FJ236" s="51"/>
      <c r="FK236" s="51"/>
      <c r="FL236" s="51"/>
      <c r="FM236" s="51"/>
      <c r="FN236" s="51"/>
      <c r="FO236" s="51"/>
      <c r="FP236" s="51"/>
      <c r="FQ236" s="51"/>
      <c r="FR236" s="51"/>
      <c r="FS236" s="51"/>
      <c r="FT236" s="51"/>
      <c r="FU236" s="51"/>
      <c r="FV236" s="51"/>
      <c r="FW236" s="51"/>
      <c r="FX236" s="51"/>
      <c r="FY236" s="51"/>
      <c r="FZ236" s="51"/>
      <c r="GA236" s="51"/>
      <c r="GB236" s="51"/>
      <c r="GC236" s="51"/>
      <c r="GD236" s="51"/>
      <c r="GE236" s="51"/>
      <c r="GF236" s="51"/>
      <c r="GG236" s="51"/>
      <c r="GH236" s="51"/>
      <c r="GI236" s="51"/>
      <c r="GJ236" s="51"/>
      <c r="GK236" s="51"/>
      <c r="GL236" s="51"/>
      <c r="GM236" s="51"/>
      <c r="GN236" s="51"/>
      <c r="GO236" s="51"/>
      <c r="GP236" s="51"/>
      <c r="GQ236" s="51"/>
      <c r="GR236" s="51"/>
      <c r="GS236" s="51"/>
      <c r="GT236" s="51"/>
      <c r="GU236" s="51"/>
      <c r="GV236" s="51"/>
      <c r="GW236" s="51"/>
      <c r="GX236" s="51"/>
      <c r="GY236" s="51"/>
      <c r="GZ236" s="51"/>
      <c r="HA236" s="51"/>
      <c r="HB236" s="51"/>
      <c r="HC236" s="51"/>
      <c r="HD236" s="51"/>
      <c r="HE236" s="51"/>
      <c r="HF236" s="51"/>
      <c r="HG236" s="51"/>
      <c r="HH236" s="51"/>
      <c r="HI236" s="51"/>
      <c r="HJ236" s="51"/>
      <c r="HK236" s="51"/>
      <c r="HL236" s="51"/>
      <c r="HM236" s="51"/>
      <c r="HN236" s="51"/>
      <c r="HO236" s="51"/>
      <c r="HP236" s="51"/>
      <c r="HQ236" s="51"/>
      <c r="HR236" s="51"/>
      <c r="HS236" s="51"/>
      <c r="HT236" s="51"/>
    </row>
    <row r="237" spans="1:228" s="128" customFormat="1" ht="19.899999999999999" customHeight="1">
      <c r="A237" s="349"/>
      <c r="B237" s="350"/>
      <c r="C237" s="466"/>
      <c r="D237" s="343"/>
      <c r="E237" s="468"/>
      <c r="F237" s="423"/>
      <c r="G237" s="423"/>
      <c r="H237" s="437"/>
      <c r="I237" s="438"/>
      <c r="J237" s="420"/>
      <c r="K237" s="135"/>
      <c r="L237" s="356"/>
      <c r="M237" s="135"/>
      <c r="N237" s="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  <c r="CW237" s="51"/>
      <c r="CX237" s="51"/>
      <c r="CY237" s="51"/>
      <c r="CZ237" s="51"/>
      <c r="DA237" s="51"/>
      <c r="DB237" s="51"/>
      <c r="DC237" s="51"/>
      <c r="DD237" s="51"/>
      <c r="DE237" s="51"/>
      <c r="DF237" s="51"/>
      <c r="DG237" s="51"/>
      <c r="DH237" s="51"/>
      <c r="DI237" s="51"/>
      <c r="DJ237" s="51"/>
      <c r="DK237" s="51"/>
      <c r="DL237" s="51"/>
      <c r="DM237" s="51"/>
      <c r="DN237" s="51"/>
      <c r="DO237" s="51"/>
      <c r="DP237" s="51"/>
      <c r="DQ237" s="51"/>
      <c r="DR237" s="51"/>
      <c r="DS237" s="51"/>
      <c r="DT237" s="51"/>
      <c r="DU237" s="51"/>
      <c r="DV237" s="51"/>
      <c r="DW237" s="51"/>
      <c r="DX237" s="51"/>
      <c r="DY237" s="51"/>
      <c r="DZ237" s="51"/>
      <c r="EA237" s="51"/>
      <c r="EB237" s="51"/>
      <c r="EC237" s="51"/>
      <c r="ED237" s="51"/>
      <c r="EE237" s="51"/>
      <c r="EF237" s="51"/>
      <c r="EG237" s="51"/>
      <c r="EH237" s="51"/>
      <c r="EI237" s="51"/>
      <c r="EJ237" s="51"/>
      <c r="EK237" s="51"/>
      <c r="EL237" s="51"/>
      <c r="EM237" s="51"/>
      <c r="EN237" s="51"/>
      <c r="EO237" s="51"/>
      <c r="EP237" s="51"/>
      <c r="EQ237" s="51"/>
      <c r="ER237" s="51"/>
      <c r="ES237" s="51"/>
      <c r="ET237" s="51"/>
      <c r="EU237" s="51"/>
      <c r="EV237" s="51"/>
      <c r="EW237" s="51"/>
      <c r="EX237" s="51"/>
      <c r="EY237" s="51"/>
      <c r="EZ237" s="51"/>
      <c r="FA237" s="51"/>
      <c r="FB237" s="51"/>
      <c r="FC237" s="51"/>
      <c r="FD237" s="51"/>
      <c r="FE237" s="51"/>
      <c r="FF237" s="51"/>
      <c r="FG237" s="51"/>
      <c r="FH237" s="51"/>
      <c r="FI237" s="51"/>
      <c r="FJ237" s="51"/>
      <c r="FK237" s="51"/>
      <c r="FL237" s="51"/>
      <c r="FM237" s="51"/>
      <c r="FN237" s="51"/>
      <c r="FO237" s="51"/>
      <c r="FP237" s="51"/>
      <c r="FQ237" s="51"/>
      <c r="FR237" s="51"/>
      <c r="FS237" s="51"/>
      <c r="FT237" s="51"/>
      <c r="FU237" s="51"/>
      <c r="FV237" s="51"/>
      <c r="FW237" s="51"/>
      <c r="FX237" s="51"/>
      <c r="FY237" s="51"/>
      <c r="FZ237" s="51"/>
      <c r="GA237" s="51"/>
      <c r="GB237" s="51"/>
      <c r="GC237" s="51"/>
      <c r="GD237" s="51"/>
      <c r="GE237" s="51"/>
      <c r="GF237" s="51"/>
      <c r="GG237" s="51"/>
      <c r="GH237" s="51"/>
      <c r="GI237" s="51"/>
      <c r="GJ237" s="51"/>
      <c r="GK237" s="51"/>
      <c r="GL237" s="51"/>
      <c r="GM237" s="51"/>
      <c r="GN237" s="51"/>
      <c r="GO237" s="51"/>
      <c r="GP237" s="51"/>
      <c r="GQ237" s="51"/>
      <c r="GR237" s="51"/>
      <c r="GS237" s="51"/>
      <c r="GT237" s="51"/>
      <c r="GU237" s="51"/>
      <c r="GV237" s="51"/>
      <c r="GW237" s="51"/>
      <c r="GX237" s="51"/>
      <c r="GY237" s="51"/>
      <c r="GZ237" s="51"/>
      <c r="HA237" s="51"/>
      <c r="HB237" s="51"/>
      <c r="HC237" s="51"/>
      <c r="HD237" s="51"/>
      <c r="HE237" s="51"/>
      <c r="HF237" s="51"/>
      <c r="HG237" s="51"/>
      <c r="HH237" s="51"/>
      <c r="HI237" s="51"/>
      <c r="HJ237" s="51"/>
      <c r="HK237" s="51"/>
      <c r="HL237" s="51"/>
      <c r="HM237" s="51"/>
      <c r="HN237" s="51"/>
      <c r="HO237" s="51"/>
      <c r="HP237" s="51"/>
      <c r="HQ237" s="51"/>
      <c r="HR237" s="51"/>
      <c r="HS237" s="51"/>
      <c r="HT237" s="51"/>
    </row>
    <row r="238" spans="1:228" s="128" customFormat="1" ht="19.899999999999999" customHeight="1">
      <c r="A238" s="463">
        <v>22</v>
      </c>
      <c r="B238" s="346" t="s">
        <v>310</v>
      </c>
      <c r="C238" s="346" t="s">
        <v>708</v>
      </c>
      <c r="D238" s="346" t="s">
        <v>940</v>
      </c>
      <c r="E238" s="421" t="s">
        <v>675</v>
      </c>
      <c r="F238" s="352"/>
      <c r="G238" s="352"/>
      <c r="H238" s="440"/>
      <c r="I238" s="469"/>
      <c r="J238" s="464" t="s">
        <v>965</v>
      </c>
      <c r="K238" s="135"/>
      <c r="L238" s="343" t="s">
        <v>583</v>
      </c>
      <c r="M238" s="135"/>
      <c r="N238" s="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  <c r="CW238" s="51"/>
      <c r="CX238" s="51"/>
      <c r="CY238" s="51"/>
      <c r="CZ238" s="51"/>
      <c r="DA238" s="51"/>
      <c r="DB238" s="51"/>
      <c r="DC238" s="51"/>
      <c r="DD238" s="51"/>
      <c r="DE238" s="51"/>
      <c r="DF238" s="51"/>
      <c r="DG238" s="51"/>
      <c r="DH238" s="51"/>
      <c r="DI238" s="51"/>
      <c r="DJ238" s="51"/>
      <c r="DK238" s="51"/>
      <c r="DL238" s="51"/>
      <c r="DM238" s="51"/>
      <c r="DN238" s="51"/>
      <c r="DO238" s="51"/>
      <c r="DP238" s="51"/>
      <c r="DQ238" s="51"/>
      <c r="DR238" s="51"/>
      <c r="DS238" s="51"/>
      <c r="DT238" s="51"/>
      <c r="DU238" s="51"/>
      <c r="DV238" s="51"/>
      <c r="DW238" s="51"/>
      <c r="DX238" s="51"/>
      <c r="DY238" s="51"/>
      <c r="DZ238" s="51"/>
      <c r="EA238" s="51"/>
      <c r="EB238" s="51"/>
      <c r="EC238" s="51"/>
      <c r="ED238" s="51"/>
      <c r="EE238" s="51"/>
      <c r="EF238" s="51"/>
      <c r="EG238" s="51"/>
      <c r="EH238" s="51"/>
      <c r="EI238" s="51"/>
      <c r="EJ238" s="51"/>
      <c r="EK238" s="51"/>
      <c r="EL238" s="51"/>
      <c r="EM238" s="51"/>
      <c r="EN238" s="51"/>
      <c r="EO238" s="51"/>
      <c r="EP238" s="51"/>
      <c r="EQ238" s="51"/>
      <c r="ER238" s="51"/>
      <c r="ES238" s="51"/>
      <c r="ET238" s="51"/>
      <c r="EU238" s="51"/>
      <c r="EV238" s="51"/>
      <c r="EW238" s="51"/>
      <c r="EX238" s="51"/>
      <c r="EY238" s="51"/>
      <c r="EZ238" s="51"/>
      <c r="FA238" s="51"/>
      <c r="FB238" s="51"/>
      <c r="FC238" s="51"/>
      <c r="FD238" s="51"/>
      <c r="FE238" s="51"/>
      <c r="FF238" s="51"/>
      <c r="FG238" s="51"/>
      <c r="FH238" s="51"/>
      <c r="FI238" s="51"/>
      <c r="FJ238" s="51"/>
      <c r="FK238" s="51"/>
      <c r="FL238" s="51"/>
      <c r="FM238" s="51"/>
      <c r="FN238" s="51"/>
      <c r="FO238" s="51"/>
      <c r="FP238" s="51"/>
      <c r="FQ238" s="51"/>
      <c r="FR238" s="51"/>
      <c r="FS238" s="51"/>
      <c r="FT238" s="51"/>
      <c r="FU238" s="51"/>
      <c r="FV238" s="51"/>
      <c r="FW238" s="51"/>
      <c r="FX238" s="51"/>
      <c r="FY238" s="51"/>
      <c r="FZ238" s="51"/>
      <c r="GA238" s="51"/>
      <c r="GB238" s="51"/>
      <c r="GC238" s="51"/>
      <c r="GD238" s="51"/>
      <c r="GE238" s="51"/>
      <c r="GF238" s="51"/>
      <c r="GG238" s="51"/>
      <c r="GH238" s="51"/>
      <c r="GI238" s="51"/>
      <c r="GJ238" s="51"/>
      <c r="GK238" s="51"/>
      <c r="GL238" s="51"/>
      <c r="GM238" s="51"/>
      <c r="GN238" s="51"/>
      <c r="GO238" s="51"/>
      <c r="GP238" s="51"/>
      <c r="GQ238" s="51"/>
      <c r="GR238" s="51"/>
      <c r="GS238" s="51"/>
      <c r="GT238" s="51"/>
      <c r="GU238" s="51"/>
      <c r="GV238" s="51"/>
      <c r="GW238" s="51"/>
      <c r="GX238" s="51"/>
      <c r="GY238" s="51"/>
      <c r="GZ238" s="51"/>
      <c r="HA238" s="51"/>
      <c r="HB238" s="51"/>
      <c r="HC238" s="51"/>
      <c r="HD238" s="51"/>
      <c r="HE238" s="51"/>
      <c r="HF238" s="51"/>
      <c r="HG238" s="51"/>
      <c r="HH238" s="51"/>
      <c r="HI238" s="51"/>
      <c r="HJ238" s="51"/>
      <c r="HK238" s="51"/>
      <c r="HL238" s="51"/>
      <c r="HM238" s="51"/>
      <c r="HN238" s="51"/>
      <c r="HO238" s="51"/>
      <c r="HP238" s="51"/>
      <c r="HQ238" s="51"/>
      <c r="HR238" s="51"/>
      <c r="HS238" s="51"/>
      <c r="HT238" s="51"/>
    </row>
    <row r="239" spans="1:228" s="128" customFormat="1" ht="19.899999999999999" customHeight="1">
      <c r="A239" s="465"/>
      <c r="B239" s="350" t="s">
        <v>956</v>
      </c>
      <c r="C239" s="350" t="s">
        <v>939</v>
      </c>
      <c r="D239" s="350" t="s">
        <v>941</v>
      </c>
      <c r="E239" s="549" t="s">
        <v>648</v>
      </c>
      <c r="F239" s="351"/>
      <c r="G239" s="351"/>
      <c r="H239" s="406"/>
      <c r="I239" s="409"/>
      <c r="J239" s="429" t="s">
        <v>635</v>
      </c>
      <c r="K239" s="135"/>
      <c r="L239" s="351"/>
      <c r="M239" s="135"/>
      <c r="N239" s="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  <c r="CW239" s="51"/>
      <c r="CX239" s="51"/>
      <c r="CY239" s="51"/>
      <c r="CZ239" s="51"/>
      <c r="DA239" s="51"/>
      <c r="DB239" s="51"/>
      <c r="DC239" s="51"/>
      <c r="DD239" s="51"/>
      <c r="DE239" s="51"/>
      <c r="DF239" s="51"/>
      <c r="DG239" s="51"/>
      <c r="DH239" s="51"/>
      <c r="DI239" s="51"/>
      <c r="DJ239" s="51"/>
      <c r="DK239" s="51"/>
      <c r="DL239" s="51"/>
      <c r="DM239" s="51"/>
      <c r="DN239" s="51"/>
      <c r="DO239" s="51"/>
      <c r="DP239" s="51"/>
      <c r="DQ239" s="51"/>
      <c r="DR239" s="51"/>
      <c r="DS239" s="51"/>
      <c r="DT239" s="51"/>
      <c r="DU239" s="51"/>
      <c r="DV239" s="51"/>
      <c r="DW239" s="51"/>
      <c r="DX239" s="51"/>
      <c r="DY239" s="51"/>
      <c r="DZ239" s="51"/>
      <c r="EA239" s="51"/>
      <c r="EB239" s="51"/>
      <c r="EC239" s="51"/>
      <c r="ED239" s="51"/>
      <c r="EE239" s="51"/>
      <c r="EF239" s="51"/>
      <c r="EG239" s="51"/>
      <c r="EH239" s="51"/>
      <c r="EI239" s="51"/>
      <c r="EJ239" s="51"/>
      <c r="EK239" s="51"/>
      <c r="EL239" s="51"/>
      <c r="EM239" s="51"/>
      <c r="EN239" s="51"/>
      <c r="EO239" s="51"/>
      <c r="EP239" s="51"/>
      <c r="EQ239" s="51"/>
      <c r="ER239" s="51"/>
      <c r="ES239" s="51"/>
      <c r="ET239" s="51"/>
      <c r="EU239" s="51"/>
      <c r="EV239" s="51"/>
      <c r="EW239" s="51"/>
      <c r="EX239" s="51"/>
      <c r="EY239" s="51"/>
      <c r="EZ239" s="51"/>
      <c r="FA239" s="51"/>
      <c r="FB239" s="51"/>
      <c r="FC239" s="51"/>
      <c r="FD239" s="51"/>
      <c r="FE239" s="51"/>
      <c r="FF239" s="51"/>
      <c r="FG239" s="51"/>
      <c r="FH239" s="51"/>
      <c r="FI239" s="51"/>
      <c r="FJ239" s="51"/>
      <c r="FK239" s="51"/>
      <c r="FL239" s="51"/>
      <c r="FM239" s="51"/>
      <c r="FN239" s="51"/>
      <c r="FO239" s="51"/>
      <c r="FP239" s="51"/>
      <c r="FQ239" s="51"/>
      <c r="FR239" s="51"/>
      <c r="FS239" s="51"/>
      <c r="FT239" s="51"/>
      <c r="FU239" s="51"/>
      <c r="FV239" s="51"/>
      <c r="FW239" s="51"/>
      <c r="FX239" s="51"/>
      <c r="FY239" s="51"/>
      <c r="FZ239" s="51"/>
      <c r="GA239" s="51"/>
      <c r="GB239" s="51"/>
      <c r="GC239" s="51"/>
      <c r="GD239" s="51"/>
      <c r="GE239" s="51"/>
      <c r="GF239" s="51"/>
      <c r="GG239" s="51"/>
      <c r="GH239" s="51"/>
      <c r="GI239" s="51"/>
      <c r="GJ239" s="51"/>
      <c r="GK239" s="51"/>
      <c r="GL239" s="51"/>
      <c r="GM239" s="51"/>
      <c r="GN239" s="51"/>
      <c r="GO239" s="51"/>
      <c r="GP239" s="51"/>
      <c r="GQ239" s="51"/>
      <c r="GR239" s="51"/>
      <c r="GS239" s="51"/>
      <c r="GT239" s="51"/>
      <c r="GU239" s="51"/>
      <c r="GV239" s="51"/>
      <c r="GW239" s="51"/>
      <c r="GX239" s="51"/>
      <c r="GY239" s="51"/>
      <c r="GZ239" s="51"/>
      <c r="HA239" s="51"/>
      <c r="HB239" s="51"/>
      <c r="HC239" s="51"/>
      <c r="HD239" s="51"/>
      <c r="HE239" s="51"/>
      <c r="HF239" s="51"/>
      <c r="HG239" s="51"/>
      <c r="HH239" s="51"/>
      <c r="HI239" s="51"/>
      <c r="HJ239" s="51"/>
      <c r="HK239" s="51"/>
      <c r="HL239" s="51"/>
      <c r="HM239" s="51"/>
      <c r="HN239" s="51"/>
      <c r="HO239" s="51"/>
      <c r="HP239" s="51"/>
      <c r="HQ239" s="51"/>
      <c r="HR239" s="51"/>
      <c r="HS239" s="51"/>
      <c r="HT239" s="51"/>
    </row>
    <row r="240" spans="1:228" s="128" customFormat="1" ht="19.899999999999999" customHeight="1">
      <c r="A240" s="349"/>
      <c r="B240" s="350" t="s">
        <v>934</v>
      </c>
      <c r="C240" s="466"/>
      <c r="D240" s="343"/>
      <c r="E240" s="467"/>
      <c r="F240" s="352"/>
      <c r="G240" s="352"/>
      <c r="H240" s="406"/>
      <c r="I240" s="409"/>
      <c r="J240" s="415" t="s">
        <v>966</v>
      </c>
      <c r="K240" s="135"/>
      <c r="L240" s="351"/>
      <c r="M240" s="135"/>
      <c r="N240" s="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  <c r="CZ240" s="51"/>
      <c r="DA240" s="51"/>
      <c r="DB240" s="51"/>
      <c r="DC240" s="51"/>
      <c r="DD240" s="51"/>
      <c r="DE240" s="51"/>
      <c r="DF240" s="51"/>
      <c r="DG240" s="51"/>
      <c r="DH240" s="51"/>
      <c r="DI240" s="51"/>
      <c r="DJ240" s="51"/>
      <c r="DK240" s="51"/>
      <c r="DL240" s="51"/>
      <c r="DM240" s="51"/>
      <c r="DN240" s="51"/>
      <c r="DO240" s="51"/>
      <c r="DP240" s="51"/>
      <c r="DQ240" s="51"/>
      <c r="DR240" s="51"/>
      <c r="DS240" s="51"/>
      <c r="DT240" s="51"/>
      <c r="DU240" s="51"/>
      <c r="DV240" s="51"/>
      <c r="DW240" s="51"/>
      <c r="DX240" s="51"/>
      <c r="DY240" s="51"/>
      <c r="DZ240" s="51"/>
      <c r="EA240" s="51"/>
      <c r="EB240" s="51"/>
      <c r="EC240" s="51"/>
      <c r="ED240" s="51"/>
      <c r="EE240" s="51"/>
      <c r="EF240" s="51"/>
      <c r="EG240" s="51"/>
      <c r="EH240" s="51"/>
      <c r="EI240" s="51"/>
      <c r="EJ240" s="51"/>
      <c r="EK240" s="51"/>
      <c r="EL240" s="51"/>
      <c r="EM240" s="51"/>
      <c r="EN240" s="51"/>
      <c r="EO240" s="51"/>
      <c r="EP240" s="51"/>
      <c r="EQ240" s="51"/>
      <c r="ER240" s="51"/>
      <c r="ES240" s="51"/>
      <c r="ET240" s="51"/>
      <c r="EU240" s="51"/>
      <c r="EV240" s="51"/>
      <c r="EW240" s="51"/>
      <c r="EX240" s="51"/>
      <c r="EY240" s="51"/>
      <c r="EZ240" s="51"/>
      <c r="FA240" s="51"/>
      <c r="FB240" s="51"/>
      <c r="FC240" s="51"/>
      <c r="FD240" s="51"/>
      <c r="FE240" s="51"/>
      <c r="FF240" s="51"/>
      <c r="FG240" s="51"/>
      <c r="FH240" s="51"/>
      <c r="FI240" s="51"/>
      <c r="FJ240" s="51"/>
      <c r="FK240" s="51"/>
      <c r="FL240" s="51"/>
      <c r="FM240" s="51"/>
      <c r="FN240" s="51"/>
      <c r="FO240" s="51"/>
      <c r="FP240" s="51"/>
      <c r="FQ240" s="51"/>
      <c r="FR240" s="51"/>
      <c r="FS240" s="51"/>
      <c r="FT240" s="51"/>
      <c r="FU240" s="51"/>
      <c r="FV240" s="51"/>
      <c r="FW240" s="51"/>
      <c r="FX240" s="51"/>
      <c r="FY240" s="51"/>
      <c r="FZ240" s="51"/>
      <c r="GA240" s="51"/>
      <c r="GB240" s="51"/>
      <c r="GC240" s="51"/>
      <c r="GD240" s="51"/>
      <c r="GE240" s="51"/>
      <c r="GF240" s="51"/>
      <c r="GG240" s="51"/>
      <c r="GH240" s="51"/>
      <c r="GI240" s="51"/>
      <c r="GJ240" s="51"/>
      <c r="GK240" s="51"/>
      <c r="GL240" s="51"/>
      <c r="GM240" s="51"/>
      <c r="GN240" s="51"/>
      <c r="GO240" s="51"/>
      <c r="GP240" s="51"/>
      <c r="GQ240" s="51"/>
      <c r="GR240" s="51"/>
      <c r="GS240" s="51"/>
      <c r="GT240" s="51"/>
      <c r="GU240" s="51"/>
      <c r="GV240" s="51"/>
      <c r="GW240" s="51"/>
      <c r="GX240" s="51"/>
      <c r="GY240" s="51"/>
      <c r="GZ240" s="51"/>
      <c r="HA240" s="51"/>
      <c r="HB240" s="51"/>
      <c r="HC240" s="51"/>
      <c r="HD240" s="51"/>
      <c r="HE240" s="51"/>
      <c r="HF240" s="51"/>
      <c r="HG240" s="51"/>
      <c r="HH240" s="51"/>
      <c r="HI240" s="51"/>
      <c r="HJ240" s="51"/>
      <c r="HK240" s="51"/>
      <c r="HL240" s="51"/>
      <c r="HM240" s="51"/>
      <c r="HN240" s="51"/>
      <c r="HO240" s="51"/>
      <c r="HP240" s="51"/>
      <c r="HQ240" s="51"/>
      <c r="HR240" s="51"/>
      <c r="HS240" s="51"/>
      <c r="HT240" s="51"/>
    </row>
    <row r="241" spans="1:228" s="128" customFormat="1" ht="19.899999999999999" customHeight="1">
      <c r="A241" s="349"/>
      <c r="B241" s="350" t="s">
        <v>935</v>
      </c>
      <c r="C241" s="466"/>
      <c r="D241" s="343"/>
      <c r="E241" s="467"/>
      <c r="F241" s="352"/>
      <c r="G241" s="352"/>
      <c r="H241" s="406"/>
      <c r="I241" s="409"/>
      <c r="J241" s="415"/>
      <c r="K241" s="135"/>
      <c r="L241" s="351"/>
      <c r="M241" s="135"/>
      <c r="N241" s="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  <c r="DB241" s="51"/>
      <c r="DC241" s="51"/>
      <c r="DD241" s="51"/>
      <c r="DE241" s="51"/>
      <c r="DF241" s="51"/>
      <c r="DG241" s="51"/>
      <c r="DH241" s="51"/>
      <c r="DI241" s="51"/>
      <c r="DJ241" s="51"/>
      <c r="DK241" s="51"/>
      <c r="DL241" s="51"/>
      <c r="DM241" s="51"/>
      <c r="DN241" s="51"/>
      <c r="DO241" s="51"/>
      <c r="DP241" s="51"/>
      <c r="DQ241" s="51"/>
      <c r="DR241" s="51"/>
      <c r="DS241" s="51"/>
      <c r="DT241" s="51"/>
      <c r="DU241" s="51"/>
      <c r="DV241" s="51"/>
      <c r="DW241" s="51"/>
      <c r="DX241" s="51"/>
      <c r="DY241" s="51"/>
      <c r="DZ241" s="51"/>
      <c r="EA241" s="51"/>
      <c r="EB241" s="51"/>
      <c r="EC241" s="51"/>
      <c r="ED241" s="51"/>
      <c r="EE241" s="51"/>
      <c r="EF241" s="51"/>
      <c r="EG241" s="51"/>
      <c r="EH241" s="51"/>
      <c r="EI241" s="51"/>
      <c r="EJ241" s="51"/>
      <c r="EK241" s="51"/>
      <c r="EL241" s="51"/>
      <c r="EM241" s="51"/>
      <c r="EN241" s="51"/>
      <c r="EO241" s="51"/>
      <c r="EP241" s="51"/>
      <c r="EQ241" s="51"/>
      <c r="ER241" s="51"/>
      <c r="ES241" s="51"/>
      <c r="ET241" s="51"/>
      <c r="EU241" s="51"/>
      <c r="EV241" s="51"/>
      <c r="EW241" s="51"/>
      <c r="EX241" s="51"/>
      <c r="EY241" s="51"/>
      <c r="EZ241" s="51"/>
      <c r="FA241" s="51"/>
      <c r="FB241" s="51"/>
      <c r="FC241" s="51"/>
      <c r="FD241" s="51"/>
      <c r="FE241" s="51"/>
      <c r="FF241" s="51"/>
      <c r="FG241" s="51"/>
      <c r="FH241" s="51"/>
      <c r="FI241" s="51"/>
      <c r="FJ241" s="51"/>
      <c r="FK241" s="51"/>
      <c r="FL241" s="51"/>
      <c r="FM241" s="51"/>
      <c r="FN241" s="51"/>
      <c r="FO241" s="51"/>
      <c r="FP241" s="51"/>
      <c r="FQ241" s="51"/>
      <c r="FR241" s="51"/>
      <c r="FS241" s="51"/>
      <c r="FT241" s="51"/>
      <c r="FU241" s="51"/>
      <c r="FV241" s="51"/>
      <c r="FW241" s="51"/>
      <c r="FX241" s="51"/>
      <c r="FY241" s="51"/>
      <c r="FZ241" s="51"/>
      <c r="GA241" s="51"/>
      <c r="GB241" s="51"/>
      <c r="GC241" s="51"/>
      <c r="GD241" s="51"/>
      <c r="GE241" s="51"/>
      <c r="GF241" s="51"/>
      <c r="GG241" s="51"/>
      <c r="GH241" s="51"/>
      <c r="GI241" s="51"/>
      <c r="GJ241" s="51"/>
      <c r="GK241" s="51"/>
      <c r="GL241" s="51"/>
      <c r="GM241" s="51"/>
      <c r="GN241" s="51"/>
      <c r="GO241" s="51"/>
      <c r="GP241" s="51"/>
      <c r="GQ241" s="51"/>
      <c r="GR241" s="51"/>
      <c r="GS241" s="51"/>
      <c r="GT241" s="51"/>
      <c r="GU241" s="51"/>
      <c r="GV241" s="51"/>
      <c r="GW241" s="51"/>
      <c r="GX241" s="51"/>
      <c r="GY241" s="51"/>
      <c r="GZ241" s="51"/>
      <c r="HA241" s="51"/>
      <c r="HB241" s="51"/>
      <c r="HC241" s="51"/>
      <c r="HD241" s="51"/>
      <c r="HE241" s="51"/>
      <c r="HF241" s="51"/>
      <c r="HG241" s="51"/>
      <c r="HH241" s="51"/>
      <c r="HI241" s="51"/>
      <c r="HJ241" s="51"/>
      <c r="HK241" s="51"/>
      <c r="HL241" s="51"/>
      <c r="HM241" s="51"/>
      <c r="HN241" s="51"/>
      <c r="HO241" s="51"/>
      <c r="HP241" s="51"/>
      <c r="HQ241" s="51"/>
      <c r="HR241" s="51"/>
      <c r="HS241" s="51"/>
      <c r="HT241" s="51"/>
    </row>
    <row r="242" spans="1:228" s="128" customFormat="1" ht="19.899999999999999" customHeight="1">
      <c r="A242" s="349"/>
      <c r="B242" s="350" t="s">
        <v>936</v>
      </c>
      <c r="C242" s="466"/>
      <c r="D242" s="343"/>
      <c r="E242" s="467"/>
      <c r="F242" s="352"/>
      <c r="G242" s="352"/>
      <c r="H242" s="406"/>
      <c r="I242" s="409"/>
      <c r="J242" s="415"/>
      <c r="K242" s="135"/>
      <c r="L242" s="351"/>
      <c r="M242" s="135"/>
      <c r="N242" s="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  <c r="CW242" s="51"/>
      <c r="CX242" s="51"/>
      <c r="CY242" s="51"/>
      <c r="CZ242" s="51"/>
      <c r="DA242" s="51"/>
      <c r="DB242" s="51"/>
      <c r="DC242" s="51"/>
      <c r="DD242" s="51"/>
      <c r="DE242" s="51"/>
      <c r="DF242" s="51"/>
      <c r="DG242" s="51"/>
      <c r="DH242" s="51"/>
      <c r="DI242" s="51"/>
      <c r="DJ242" s="51"/>
      <c r="DK242" s="51"/>
      <c r="DL242" s="51"/>
      <c r="DM242" s="51"/>
      <c r="DN242" s="51"/>
      <c r="DO242" s="51"/>
      <c r="DP242" s="51"/>
      <c r="DQ242" s="51"/>
      <c r="DR242" s="51"/>
      <c r="DS242" s="51"/>
      <c r="DT242" s="51"/>
      <c r="DU242" s="51"/>
      <c r="DV242" s="51"/>
      <c r="DW242" s="51"/>
      <c r="DX242" s="51"/>
      <c r="DY242" s="51"/>
      <c r="DZ242" s="51"/>
      <c r="EA242" s="51"/>
      <c r="EB242" s="51"/>
      <c r="EC242" s="51"/>
      <c r="ED242" s="51"/>
      <c r="EE242" s="51"/>
      <c r="EF242" s="51"/>
      <c r="EG242" s="51"/>
      <c r="EH242" s="51"/>
      <c r="EI242" s="51"/>
      <c r="EJ242" s="51"/>
      <c r="EK242" s="51"/>
      <c r="EL242" s="51"/>
      <c r="EM242" s="51"/>
      <c r="EN242" s="51"/>
      <c r="EO242" s="51"/>
      <c r="EP242" s="51"/>
      <c r="EQ242" s="51"/>
      <c r="ER242" s="51"/>
      <c r="ES242" s="51"/>
      <c r="ET242" s="51"/>
      <c r="EU242" s="51"/>
      <c r="EV242" s="51"/>
      <c r="EW242" s="51"/>
      <c r="EX242" s="51"/>
      <c r="EY242" s="51"/>
      <c r="EZ242" s="51"/>
      <c r="FA242" s="51"/>
      <c r="FB242" s="51"/>
      <c r="FC242" s="51"/>
      <c r="FD242" s="51"/>
      <c r="FE242" s="51"/>
      <c r="FF242" s="51"/>
      <c r="FG242" s="51"/>
      <c r="FH242" s="51"/>
      <c r="FI242" s="51"/>
      <c r="FJ242" s="51"/>
      <c r="FK242" s="51"/>
      <c r="FL242" s="51"/>
      <c r="FM242" s="51"/>
      <c r="FN242" s="51"/>
      <c r="FO242" s="51"/>
      <c r="FP242" s="51"/>
      <c r="FQ242" s="51"/>
      <c r="FR242" s="51"/>
      <c r="FS242" s="51"/>
      <c r="FT242" s="51"/>
      <c r="FU242" s="51"/>
      <c r="FV242" s="51"/>
      <c r="FW242" s="51"/>
      <c r="FX242" s="51"/>
      <c r="FY242" s="51"/>
      <c r="FZ242" s="51"/>
      <c r="GA242" s="51"/>
      <c r="GB242" s="51"/>
      <c r="GC242" s="51"/>
      <c r="GD242" s="51"/>
      <c r="GE242" s="51"/>
      <c r="GF242" s="51"/>
      <c r="GG242" s="51"/>
      <c r="GH242" s="51"/>
      <c r="GI242" s="51"/>
      <c r="GJ242" s="51"/>
      <c r="GK242" s="51"/>
      <c r="GL242" s="51"/>
      <c r="GM242" s="51"/>
      <c r="GN242" s="51"/>
      <c r="GO242" s="51"/>
      <c r="GP242" s="51"/>
      <c r="GQ242" s="51"/>
      <c r="GR242" s="51"/>
      <c r="GS242" s="51"/>
      <c r="GT242" s="51"/>
      <c r="GU242" s="51"/>
      <c r="GV242" s="51"/>
      <c r="GW242" s="51"/>
      <c r="GX242" s="51"/>
      <c r="GY242" s="51"/>
      <c r="GZ242" s="51"/>
      <c r="HA242" s="51"/>
      <c r="HB242" s="51"/>
      <c r="HC242" s="51"/>
      <c r="HD242" s="51"/>
      <c r="HE242" s="51"/>
      <c r="HF242" s="51"/>
      <c r="HG242" s="51"/>
      <c r="HH242" s="51"/>
      <c r="HI242" s="51"/>
      <c r="HJ242" s="51"/>
      <c r="HK242" s="51"/>
      <c r="HL242" s="51"/>
      <c r="HM242" s="51"/>
      <c r="HN242" s="51"/>
      <c r="HO242" s="51"/>
      <c r="HP242" s="51"/>
      <c r="HQ242" s="51"/>
      <c r="HR242" s="51"/>
      <c r="HS242" s="51"/>
      <c r="HT242" s="51"/>
    </row>
    <row r="243" spans="1:228" s="128" customFormat="1" ht="19.899999999999999" customHeight="1">
      <c r="A243" s="349"/>
      <c r="B243" s="350" t="s">
        <v>937</v>
      </c>
      <c r="C243" s="466"/>
      <c r="D243" s="343"/>
      <c r="E243" s="467"/>
      <c r="F243" s="352"/>
      <c r="G243" s="352"/>
      <c r="H243" s="406"/>
      <c r="I243" s="409"/>
      <c r="J243" s="415"/>
      <c r="K243" s="135"/>
      <c r="L243" s="351"/>
      <c r="M243" s="135"/>
      <c r="N243" s="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  <c r="DH243" s="51"/>
      <c r="DI243" s="51"/>
      <c r="DJ243" s="51"/>
      <c r="DK243" s="51"/>
      <c r="DL243" s="51"/>
      <c r="DM243" s="51"/>
      <c r="DN243" s="51"/>
      <c r="DO243" s="51"/>
      <c r="DP243" s="51"/>
      <c r="DQ243" s="51"/>
      <c r="DR243" s="51"/>
      <c r="DS243" s="51"/>
      <c r="DT243" s="51"/>
      <c r="DU243" s="51"/>
      <c r="DV243" s="51"/>
      <c r="DW243" s="51"/>
      <c r="DX243" s="51"/>
      <c r="DY243" s="51"/>
      <c r="DZ243" s="51"/>
      <c r="EA243" s="51"/>
      <c r="EB243" s="51"/>
      <c r="EC243" s="51"/>
      <c r="ED243" s="51"/>
      <c r="EE243" s="51"/>
      <c r="EF243" s="51"/>
      <c r="EG243" s="51"/>
      <c r="EH243" s="51"/>
      <c r="EI243" s="51"/>
      <c r="EJ243" s="51"/>
      <c r="EK243" s="51"/>
      <c r="EL243" s="51"/>
      <c r="EM243" s="51"/>
      <c r="EN243" s="51"/>
      <c r="EO243" s="51"/>
      <c r="EP243" s="51"/>
      <c r="EQ243" s="51"/>
      <c r="ER243" s="51"/>
      <c r="ES243" s="51"/>
      <c r="ET243" s="51"/>
      <c r="EU243" s="51"/>
      <c r="EV243" s="51"/>
      <c r="EW243" s="51"/>
      <c r="EX243" s="51"/>
      <c r="EY243" s="51"/>
      <c r="EZ243" s="51"/>
      <c r="FA243" s="51"/>
      <c r="FB243" s="51"/>
      <c r="FC243" s="51"/>
      <c r="FD243" s="51"/>
      <c r="FE243" s="51"/>
      <c r="FF243" s="51"/>
      <c r="FG243" s="51"/>
      <c r="FH243" s="51"/>
      <c r="FI243" s="51"/>
      <c r="FJ243" s="51"/>
      <c r="FK243" s="51"/>
      <c r="FL243" s="51"/>
      <c r="FM243" s="51"/>
      <c r="FN243" s="51"/>
      <c r="FO243" s="51"/>
      <c r="FP243" s="51"/>
      <c r="FQ243" s="51"/>
      <c r="FR243" s="51"/>
      <c r="FS243" s="51"/>
      <c r="FT243" s="51"/>
      <c r="FU243" s="51"/>
      <c r="FV243" s="51"/>
      <c r="FW243" s="51"/>
      <c r="FX243" s="51"/>
      <c r="FY243" s="51"/>
      <c r="FZ243" s="51"/>
      <c r="GA243" s="51"/>
      <c r="GB243" s="51"/>
      <c r="GC243" s="51"/>
      <c r="GD243" s="51"/>
      <c r="GE243" s="51"/>
      <c r="GF243" s="51"/>
      <c r="GG243" s="51"/>
      <c r="GH243" s="51"/>
      <c r="GI243" s="51"/>
      <c r="GJ243" s="51"/>
      <c r="GK243" s="51"/>
      <c r="GL243" s="51"/>
      <c r="GM243" s="51"/>
      <c r="GN243" s="51"/>
      <c r="GO243" s="51"/>
      <c r="GP243" s="51"/>
      <c r="GQ243" s="51"/>
      <c r="GR243" s="51"/>
      <c r="GS243" s="51"/>
      <c r="GT243" s="51"/>
      <c r="GU243" s="51"/>
      <c r="GV243" s="51"/>
      <c r="GW243" s="51"/>
      <c r="GX243" s="51"/>
      <c r="GY243" s="51"/>
      <c r="GZ243" s="51"/>
      <c r="HA243" s="51"/>
      <c r="HB243" s="51"/>
      <c r="HC243" s="51"/>
      <c r="HD243" s="51"/>
      <c r="HE243" s="51"/>
      <c r="HF243" s="51"/>
      <c r="HG243" s="51"/>
      <c r="HH243" s="51"/>
      <c r="HI243" s="51"/>
      <c r="HJ243" s="51"/>
      <c r="HK243" s="51"/>
      <c r="HL243" s="51"/>
      <c r="HM243" s="51"/>
      <c r="HN243" s="51"/>
      <c r="HO243" s="51"/>
      <c r="HP243" s="51"/>
      <c r="HQ243" s="51"/>
      <c r="HR243" s="51"/>
      <c r="HS243" s="51"/>
      <c r="HT243" s="51"/>
    </row>
    <row r="244" spans="1:228" s="128" customFormat="1" ht="19.899999999999999" customHeight="1">
      <c r="A244" s="349"/>
      <c r="B244" s="350"/>
      <c r="C244" s="466"/>
      <c r="D244" s="343"/>
      <c r="E244" s="468"/>
      <c r="F244" s="423"/>
      <c r="G244" s="423"/>
      <c r="H244" s="437"/>
      <c r="I244" s="438"/>
      <c r="J244" s="420"/>
      <c r="K244" s="135"/>
      <c r="L244" s="351"/>
      <c r="M244" s="135"/>
      <c r="N244" s="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  <c r="CZ244" s="51"/>
      <c r="DA244" s="51"/>
      <c r="DB244" s="51"/>
      <c r="DC244" s="51"/>
      <c r="DD244" s="51"/>
      <c r="DE244" s="51"/>
      <c r="DF244" s="51"/>
      <c r="DG244" s="51"/>
      <c r="DH244" s="51"/>
      <c r="DI244" s="51"/>
      <c r="DJ244" s="51"/>
      <c r="DK244" s="51"/>
      <c r="DL244" s="51"/>
      <c r="DM244" s="51"/>
      <c r="DN244" s="51"/>
      <c r="DO244" s="51"/>
      <c r="DP244" s="51"/>
      <c r="DQ244" s="51"/>
      <c r="DR244" s="51"/>
      <c r="DS244" s="51"/>
      <c r="DT244" s="51"/>
      <c r="DU244" s="51"/>
      <c r="DV244" s="51"/>
      <c r="DW244" s="51"/>
      <c r="DX244" s="51"/>
      <c r="DY244" s="51"/>
      <c r="DZ244" s="51"/>
      <c r="EA244" s="51"/>
      <c r="EB244" s="51"/>
      <c r="EC244" s="51"/>
      <c r="ED244" s="51"/>
      <c r="EE244" s="51"/>
      <c r="EF244" s="51"/>
      <c r="EG244" s="51"/>
      <c r="EH244" s="51"/>
      <c r="EI244" s="51"/>
      <c r="EJ244" s="51"/>
      <c r="EK244" s="51"/>
      <c r="EL244" s="51"/>
      <c r="EM244" s="51"/>
      <c r="EN244" s="51"/>
      <c r="EO244" s="51"/>
      <c r="EP244" s="51"/>
      <c r="EQ244" s="51"/>
      <c r="ER244" s="51"/>
      <c r="ES244" s="51"/>
      <c r="ET244" s="51"/>
      <c r="EU244" s="51"/>
      <c r="EV244" s="51"/>
      <c r="EW244" s="51"/>
      <c r="EX244" s="51"/>
      <c r="EY244" s="51"/>
      <c r="EZ244" s="51"/>
      <c r="FA244" s="51"/>
      <c r="FB244" s="51"/>
      <c r="FC244" s="51"/>
      <c r="FD244" s="51"/>
      <c r="FE244" s="51"/>
      <c r="FF244" s="51"/>
      <c r="FG244" s="51"/>
      <c r="FH244" s="51"/>
      <c r="FI244" s="51"/>
      <c r="FJ244" s="51"/>
      <c r="FK244" s="51"/>
      <c r="FL244" s="51"/>
      <c r="FM244" s="51"/>
      <c r="FN244" s="51"/>
      <c r="FO244" s="51"/>
      <c r="FP244" s="51"/>
      <c r="FQ244" s="51"/>
      <c r="FR244" s="51"/>
      <c r="FS244" s="51"/>
      <c r="FT244" s="51"/>
      <c r="FU244" s="51"/>
      <c r="FV244" s="51"/>
      <c r="FW244" s="51"/>
      <c r="FX244" s="51"/>
      <c r="FY244" s="51"/>
      <c r="FZ244" s="51"/>
      <c r="GA244" s="51"/>
      <c r="GB244" s="51"/>
      <c r="GC244" s="51"/>
      <c r="GD244" s="51"/>
      <c r="GE244" s="51"/>
      <c r="GF244" s="51"/>
      <c r="GG244" s="51"/>
      <c r="GH244" s="51"/>
      <c r="GI244" s="51"/>
      <c r="GJ244" s="51"/>
      <c r="GK244" s="51"/>
      <c r="GL244" s="51"/>
      <c r="GM244" s="51"/>
      <c r="GN244" s="51"/>
      <c r="GO244" s="51"/>
      <c r="GP244" s="51"/>
      <c r="GQ244" s="51"/>
      <c r="GR244" s="51"/>
      <c r="GS244" s="51"/>
      <c r="GT244" s="51"/>
      <c r="GU244" s="51"/>
      <c r="GV244" s="51"/>
      <c r="GW244" s="51"/>
      <c r="GX244" s="51"/>
      <c r="GY244" s="51"/>
      <c r="GZ244" s="51"/>
      <c r="HA244" s="51"/>
      <c r="HB244" s="51"/>
      <c r="HC244" s="51"/>
      <c r="HD244" s="51"/>
      <c r="HE244" s="51"/>
      <c r="HF244" s="51"/>
      <c r="HG244" s="51"/>
      <c r="HH244" s="51"/>
      <c r="HI244" s="51"/>
      <c r="HJ244" s="51"/>
      <c r="HK244" s="51"/>
      <c r="HL244" s="51"/>
      <c r="HM244" s="51"/>
      <c r="HN244" s="51"/>
      <c r="HO244" s="51"/>
      <c r="HP244" s="51"/>
      <c r="HQ244" s="51"/>
      <c r="HR244" s="51"/>
      <c r="HS244" s="51"/>
      <c r="HT244" s="51"/>
    </row>
    <row r="245" spans="1:228" s="128" customFormat="1" ht="19.899999999999999" customHeight="1">
      <c r="A245" s="463">
        <v>23</v>
      </c>
      <c r="B245" s="346" t="s">
        <v>310</v>
      </c>
      <c r="C245" s="346" t="s">
        <v>708</v>
      </c>
      <c r="D245" s="346" t="s">
        <v>940</v>
      </c>
      <c r="E245" s="421" t="s">
        <v>672</v>
      </c>
      <c r="F245" s="352"/>
      <c r="G245" s="352"/>
      <c r="H245" s="406"/>
      <c r="I245" s="409"/>
      <c r="J245" s="464" t="s">
        <v>965</v>
      </c>
      <c r="K245" s="135"/>
      <c r="L245" s="345" t="s">
        <v>583</v>
      </c>
      <c r="M245" s="135"/>
      <c r="N245" s="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  <c r="CZ245" s="51"/>
      <c r="DA245" s="51"/>
      <c r="DB245" s="51"/>
      <c r="DC245" s="51"/>
      <c r="DD245" s="51"/>
      <c r="DE245" s="51"/>
      <c r="DF245" s="51"/>
      <c r="DG245" s="51"/>
      <c r="DH245" s="51"/>
      <c r="DI245" s="51"/>
      <c r="DJ245" s="51"/>
      <c r="DK245" s="51"/>
      <c r="DL245" s="51"/>
      <c r="DM245" s="51"/>
      <c r="DN245" s="51"/>
      <c r="DO245" s="51"/>
      <c r="DP245" s="51"/>
      <c r="DQ245" s="51"/>
      <c r="DR245" s="51"/>
      <c r="DS245" s="51"/>
      <c r="DT245" s="51"/>
      <c r="DU245" s="51"/>
      <c r="DV245" s="51"/>
      <c r="DW245" s="51"/>
      <c r="DX245" s="51"/>
      <c r="DY245" s="51"/>
      <c r="DZ245" s="51"/>
      <c r="EA245" s="51"/>
      <c r="EB245" s="51"/>
      <c r="EC245" s="51"/>
      <c r="ED245" s="51"/>
      <c r="EE245" s="51"/>
      <c r="EF245" s="51"/>
      <c r="EG245" s="51"/>
      <c r="EH245" s="51"/>
      <c r="EI245" s="51"/>
      <c r="EJ245" s="51"/>
      <c r="EK245" s="51"/>
      <c r="EL245" s="51"/>
      <c r="EM245" s="51"/>
      <c r="EN245" s="51"/>
      <c r="EO245" s="51"/>
      <c r="EP245" s="51"/>
      <c r="EQ245" s="51"/>
      <c r="ER245" s="51"/>
      <c r="ES245" s="51"/>
      <c r="ET245" s="51"/>
      <c r="EU245" s="51"/>
      <c r="EV245" s="51"/>
      <c r="EW245" s="51"/>
      <c r="EX245" s="51"/>
      <c r="EY245" s="51"/>
      <c r="EZ245" s="51"/>
      <c r="FA245" s="51"/>
      <c r="FB245" s="51"/>
      <c r="FC245" s="51"/>
      <c r="FD245" s="51"/>
      <c r="FE245" s="51"/>
      <c r="FF245" s="51"/>
      <c r="FG245" s="51"/>
      <c r="FH245" s="51"/>
      <c r="FI245" s="51"/>
      <c r="FJ245" s="51"/>
      <c r="FK245" s="51"/>
      <c r="FL245" s="51"/>
      <c r="FM245" s="51"/>
      <c r="FN245" s="51"/>
      <c r="FO245" s="51"/>
      <c r="FP245" s="51"/>
      <c r="FQ245" s="51"/>
      <c r="FR245" s="51"/>
      <c r="FS245" s="51"/>
      <c r="FT245" s="51"/>
      <c r="FU245" s="51"/>
      <c r="FV245" s="51"/>
      <c r="FW245" s="51"/>
      <c r="FX245" s="51"/>
      <c r="FY245" s="51"/>
      <c r="FZ245" s="51"/>
      <c r="GA245" s="51"/>
      <c r="GB245" s="51"/>
      <c r="GC245" s="51"/>
      <c r="GD245" s="51"/>
      <c r="GE245" s="51"/>
      <c r="GF245" s="51"/>
      <c r="GG245" s="51"/>
      <c r="GH245" s="51"/>
      <c r="GI245" s="51"/>
      <c r="GJ245" s="51"/>
      <c r="GK245" s="51"/>
      <c r="GL245" s="51"/>
      <c r="GM245" s="51"/>
      <c r="GN245" s="51"/>
      <c r="GO245" s="51"/>
      <c r="GP245" s="51"/>
      <c r="GQ245" s="51"/>
      <c r="GR245" s="51"/>
      <c r="GS245" s="51"/>
      <c r="GT245" s="51"/>
      <c r="GU245" s="51"/>
      <c r="GV245" s="51"/>
      <c r="GW245" s="51"/>
      <c r="GX245" s="51"/>
      <c r="GY245" s="51"/>
      <c r="GZ245" s="51"/>
      <c r="HA245" s="51"/>
      <c r="HB245" s="51"/>
      <c r="HC245" s="51"/>
      <c r="HD245" s="51"/>
      <c r="HE245" s="51"/>
      <c r="HF245" s="51"/>
      <c r="HG245" s="51"/>
      <c r="HH245" s="51"/>
      <c r="HI245" s="51"/>
      <c r="HJ245" s="51"/>
      <c r="HK245" s="51"/>
      <c r="HL245" s="51"/>
      <c r="HM245" s="51"/>
      <c r="HN245" s="51"/>
      <c r="HO245" s="51"/>
      <c r="HP245" s="51"/>
      <c r="HQ245" s="51"/>
      <c r="HR245" s="51"/>
      <c r="HS245" s="51"/>
      <c r="HT245" s="51"/>
    </row>
    <row r="246" spans="1:228" s="128" customFormat="1" ht="19.899999999999999" customHeight="1">
      <c r="A246" s="465"/>
      <c r="B246" s="350" t="s">
        <v>956</v>
      </c>
      <c r="C246" s="350" t="s">
        <v>939</v>
      </c>
      <c r="D246" s="350" t="s">
        <v>941</v>
      </c>
      <c r="E246" s="549" t="s">
        <v>648</v>
      </c>
      <c r="F246" s="351"/>
      <c r="G246" s="351"/>
      <c r="H246" s="406"/>
      <c r="I246" s="409"/>
      <c r="J246" s="429" t="s">
        <v>635</v>
      </c>
      <c r="K246" s="135"/>
      <c r="L246" s="351"/>
      <c r="M246" s="135"/>
      <c r="N246" s="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  <c r="CZ246" s="51"/>
      <c r="DA246" s="51"/>
      <c r="DB246" s="51"/>
      <c r="DC246" s="51"/>
      <c r="DD246" s="51"/>
      <c r="DE246" s="51"/>
      <c r="DF246" s="51"/>
      <c r="DG246" s="51"/>
      <c r="DH246" s="51"/>
      <c r="DI246" s="51"/>
      <c r="DJ246" s="51"/>
      <c r="DK246" s="51"/>
      <c r="DL246" s="51"/>
      <c r="DM246" s="51"/>
      <c r="DN246" s="51"/>
      <c r="DO246" s="51"/>
      <c r="DP246" s="51"/>
      <c r="DQ246" s="51"/>
      <c r="DR246" s="51"/>
      <c r="DS246" s="51"/>
      <c r="DT246" s="51"/>
      <c r="DU246" s="51"/>
      <c r="DV246" s="51"/>
      <c r="DW246" s="51"/>
      <c r="DX246" s="51"/>
      <c r="DY246" s="51"/>
      <c r="DZ246" s="51"/>
      <c r="EA246" s="51"/>
      <c r="EB246" s="51"/>
      <c r="EC246" s="51"/>
      <c r="ED246" s="51"/>
      <c r="EE246" s="51"/>
      <c r="EF246" s="51"/>
      <c r="EG246" s="51"/>
      <c r="EH246" s="51"/>
      <c r="EI246" s="51"/>
      <c r="EJ246" s="51"/>
      <c r="EK246" s="51"/>
      <c r="EL246" s="51"/>
      <c r="EM246" s="51"/>
      <c r="EN246" s="51"/>
      <c r="EO246" s="51"/>
      <c r="EP246" s="51"/>
      <c r="EQ246" s="51"/>
      <c r="ER246" s="51"/>
      <c r="ES246" s="51"/>
      <c r="ET246" s="51"/>
      <c r="EU246" s="51"/>
      <c r="EV246" s="51"/>
      <c r="EW246" s="51"/>
      <c r="EX246" s="51"/>
      <c r="EY246" s="51"/>
      <c r="EZ246" s="51"/>
      <c r="FA246" s="51"/>
      <c r="FB246" s="51"/>
      <c r="FC246" s="51"/>
      <c r="FD246" s="51"/>
      <c r="FE246" s="51"/>
      <c r="FF246" s="51"/>
      <c r="FG246" s="51"/>
      <c r="FH246" s="51"/>
      <c r="FI246" s="51"/>
      <c r="FJ246" s="51"/>
      <c r="FK246" s="51"/>
      <c r="FL246" s="51"/>
      <c r="FM246" s="51"/>
      <c r="FN246" s="51"/>
      <c r="FO246" s="51"/>
      <c r="FP246" s="51"/>
      <c r="FQ246" s="51"/>
      <c r="FR246" s="51"/>
      <c r="FS246" s="51"/>
      <c r="FT246" s="51"/>
      <c r="FU246" s="51"/>
      <c r="FV246" s="51"/>
      <c r="FW246" s="51"/>
      <c r="FX246" s="51"/>
      <c r="FY246" s="51"/>
      <c r="FZ246" s="51"/>
      <c r="GA246" s="51"/>
      <c r="GB246" s="51"/>
      <c r="GC246" s="51"/>
      <c r="GD246" s="51"/>
      <c r="GE246" s="51"/>
      <c r="GF246" s="51"/>
      <c r="GG246" s="51"/>
      <c r="GH246" s="51"/>
      <c r="GI246" s="51"/>
      <c r="GJ246" s="51"/>
      <c r="GK246" s="51"/>
      <c r="GL246" s="51"/>
      <c r="GM246" s="51"/>
      <c r="GN246" s="51"/>
      <c r="GO246" s="51"/>
      <c r="GP246" s="51"/>
      <c r="GQ246" s="51"/>
      <c r="GR246" s="51"/>
      <c r="GS246" s="51"/>
      <c r="GT246" s="51"/>
      <c r="GU246" s="51"/>
      <c r="GV246" s="51"/>
      <c r="GW246" s="51"/>
      <c r="GX246" s="51"/>
      <c r="GY246" s="51"/>
      <c r="GZ246" s="51"/>
      <c r="HA246" s="51"/>
      <c r="HB246" s="51"/>
      <c r="HC246" s="51"/>
      <c r="HD246" s="51"/>
      <c r="HE246" s="51"/>
      <c r="HF246" s="51"/>
      <c r="HG246" s="51"/>
      <c r="HH246" s="51"/>
      <c r="HI246" s="51"/>
      <c r="HJ246" s="51"/>
      <c r="HK246" s="51"/>
      <c r="HL246" s="51"/>
      <c r="HM246" s="51"/>
      <c r="HN246" s="51"/>
      <c r="HO246" s="51"/>
      <c r="HP246" s="51"/>
      <c r="HQ246" s="51"/>
      <c r="HR246" s="51"/>
      <c r="HS246" s="51"/>
      <c r="HT246" s="51"/>
    </row>
    <row r="247" spans="1:228" s="128" customFormat="1" ht="19.899999999999999" customHeight="1">
      <c r="A247" s="349"/>
      <c r="B247" s="350" t="s">
        <v>779</v>
      </c>
      <c r="C247" s="466"/>
      <c r="D247" s="343"/>
      <c r="E247" s="467"/>
      <c r="F247" s="352"/>
      <c r="G247" s="352"/>
      <c r="H247" s="406"/>
      <c r="I247" s="409"/>
      <c r="J247" s="415" t="s">
        <v>966</v>
      </c>
      <c r="K247" s="135"/>
      <c r="L247" s="351"/>
      <c r="M247" s="135"/>
      <c r="N247" s="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/>
      <c r="DH247" s="51"/>
      <c r="DI247" s="51"/>
      <c r="DJ247" s="51"/>
      <c r="DK247" s="51"/>
      <c r="DL247" s="51"/>
      <c r="DM247" s="51"/>
      <c r="DN247" s="51"/>
      <c r="DO247" s="51"/>
      <c r="DP247" s="51"/>
      <c r="DQ247" s="51"/>
      <c r="DR247" s="51"/>
      <c r="DS247" s="51"/>
      <c r="DT247" s="51"/>
      <c r="DU247" s="51"/>
      <c r="DV247" s="51"/>
      <c r="DW247" s="51"/>
      <c r="DX247" s="51"/>
      <c r="DY247" s="51"/>
      <c r="DZ247" s="51"/>
      <c r="EA247" s="51"/>
      <c r="EB247" s="51"/>
      <c r="EC247" s="51"/>
      <c r="ED247" s="51"/>
      <c r="EE247" s="51"/>
      <c r="EF247" s="51"/>
      <c r="EG247" s="51"/>
      <c r="EH247" s="51"/>
      <c r="EI247" s="51"/>
      <c r="EJ247" s="51"/>
      <c r="EK247" s="51"/>
      <c r="EL247" s="51"/>
      <c r="EM247" s="51"/>
      <c r="EN247" s="51"/>
      <c r="EO247" s="51"/>
      <c r="EP247" s="51"/>
      <c r="EQ247" s="51"/>
      <c r="ER247" s="51"/>
      <c r="ES247" s="51"/>
      <c r="ET247" s="51"/>
      <c r="EU247" s="51"/>
      <c r="EV247" s="51"/>
      <c r="EW247" s="51"/>
      <c r="EX247" s="51"/>
      <c r="EY247" s="51"/>
      <c r="EZ247" s="51"/>
      <c r="FA247" s="51"/>
      <c r="FB247" s="51"/>
      <c r="FC247" s="51"/>
      <c r="FD247" s="51"/>
      <c r="FE247" s="51"/>
      <c r="FF247" s="51"/>
      <c r="FG247" s="51"/>
      <c r="FH247" s="51"/>
      <c r="FI247" s="51"/>
      <c r="FJ247" s="51"/>
      <c r="FK247" s="51"/>
      <c r="FL247" s="51"/>
      <c r="FM247" s="51"/>
      <c r="FN247" s="51"/>
      <c r="FO247" s="51"/>
      <c r="FP247" s="51"/>
      <c r="FQ247" s="51"/>
      <c r="FR247" s="51"/>
      <c r="FS247" s="51"/>
      <c r="FT247" s="51"/>
      <c r="FU247" s="51"/>
      <c r="FV247" s="51"/>
      <c r="FW247" s="51"/>
      <c r="FX247" s="51"/>
      <c r="FY247" s="51"/>
      <c r="FZ247" s="51"/>
      <c r="GA247" s="51"/>
      <c r="GB247" s="51"/>
      <c r="GC247" s="51"/>
      <c r="GD247" s="51"/>
      <c r="GE247" s="51"/>
      <c r="GF247" s="51"/>
      <c r="GG247" s="51"/>
      <c r="GH247" s="51"/>
      <c r="GI247" s="51"/>
      <c r="GJ247" s="51"/>
      <c r="GK247" s="51"/>
      <c r="GL247" s="51"/>
      <c r="GM247" s="51"/>
      <c r="GN247" s="51"/>
      <c r="GO247" s="51"/>
      <c r="GP247" s="51"/>
      <c r="GQ247" s="51"/>
      <c r="GR247" s="51"/>
      <c r="GS247" s="51"/>
      <c r="GT247" s="51"/>
      <c r="GU247" s="51"/>
      <c r="GV247" s="51"/>
      <c r="GW247" s="51"/>
      <c r="GX247" s="51"/>
      <c r="GY247" s="51"/>
      <c r="GZ247" s="51"/>
      <c r="HA247" s="51"/>
      <c r="HB247" s="51"/>
      <c r="HC247" s="51"/>
      <c r="HD247" s="51"/>
      <c r="HE247" s="51"/>
      <c r="HF247" s="51"/>
      <c r="HG247" s="51"/>
      <c r="HH247" s="51"/>
      <c r="HI247" s="51"/>
      <c r="HJ247" s="51"/>
      <c r="HK247" s="51"/>
      <c r="HL247" s="51"/>
      <c r="HM247" s="51"/>
      <c r="HN247" s="51"/>
      <c r="HO247" s="51"/>
      <c r="HP247" s="51"/>
      <c r="HQ247" s="51"/>
      <c r="HR247" s="51"/>
      <c r="HS247" s="51"/>
      <c r="HT247" s="51"/>
    </row>
    <row r="248" spans="1:228" s="128" customFormat="1" ht="19.899999999999999" customHeight="1">
      <c r="A248" s="349"/>
      <c r="B248" s="350" t="s">
        <v>929</v>
      </c>
      <c r="C248" s="466"/>
      <c r="D248" s="343"/>
      <c r="E248" s="467"/>
      <c r="F248" s="352"/>
      <c r="G248" s="352"/>
      <c r="H248" s="406"/>
      <c r="I248" s="409"/>
      <c r="J248" s="415"/>
      <c r="K248" s="135"/>
      <c r="L248" s="351"/>
      <c r="M248" s="135"/>
      <c r="N248" s="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  <c r="DG248" s="51"/>
      <c r="DH248" s="51"/>
      <c r="DI248" s="51"/>
      <c r="DJ248" s="51"/>
      <c r="DK248" s="51"/>
      <c r="DL248" s="51"/>
      <c r="DM248" s="51"/>
      <c r="DN248" s="51"/>
      <c r="DO248" s="51"/>
      <c r="DP248" s="51"/>
      <c r="DQ248" s="51"/>
      <c r="DR248" s="51"/>
      <c r="DS248" s="51"/>
      <c r="DT248" s="51"/>
      <c r="DU248" s="51"/>
      <c r="DV248" s="51"/>
      <c r="DW248" s="51"/>
      <c r="DX248" s="51"/>
      <c r="DY248" s="51"/>
      <c r="DZ248" s="51"/>
      <c r="EA248" s="51"/>
      <c r="EB248" s="51"/>
      <c r="EC248" s="51"/>
      <c r="ED248" s="51"/>
      <c r="EE248" s="51"/>
      <c r="EF248" s="51"/>
      <c r="EG248" s="51"/>
      <c r="EH248" s="51"/>
      <c r="EI248" s="51"/>
      <c r="EJ248" s="51"/>
      <c r="EK248" s="51"/>
      <c r="EL248" s="51"/>
      <c r="EM248" s="51"/>
      <c r="EN248" s="51"/>
      <c r="EO248" s="51"/>
      <c r="EP248" s="51"/>
      <c r="EQ248" s="51"/>
      <c r="ER248" s="51"/>
      <c r="ES248" s="51"/>
      <c r="ET248" s="51"/>
      <c r="EU248" s="51"/>
      <c r="EV248" s="51"/>
      <c r="EW248" s="51"/>
      <c r="EX248" s="51"/>
      <c r="EY248" s="51"/>
      <c r="EZ248" s="51"/>
      <c r="FA248" s="51"/>
      <c r="FB248" s="51"/>
      <c r="FC248" s="51"/>
      <c r="FD248" s="51"/>
      <c r="FE248" s="51"/>
      <c r="FF248" s="51"/>
      <c r="FG248" s="51"/>
      <c r="FH248" s="51"/>
      <c r="FI248" s="51"/>
      <c r="FJ248" s="51"/>
      <c r="FK248" s="51"/>
      <c r="FL248" s="51"/>
      <c r="FM248" s="51"/>
      <c r="FN248" s="51"/>
      <c r="FO248" s="51"/>
      <c r="FP248" s="51"/>
      <c r="FQ248" s="51"/>
      <c r="FR248" s="51"/>
      <c r="FS248" s="51"/>
      <c r="FT248" s="51"/>
      <c r="FU248" s="51"/>
      <c r="FV248" s="51"/>
      <c r="FW248" s="51"/>
      <c r="FX248" s="51"/>
      <c r="FY248" s="51"/>
      <c r="FZ248" s="51"/>
      <c r="GA248" s="51"/>
      <c r="GB248" s="51"/>
      <c r="GC248" s="51"/>
      <c r="GD248" s="51"/>
      <c r="GE248" s="51"/>
      <c r="GF248" s="51"/>
      <c r="GG248" s="51"/>
      <c r="GH248" s="51"/>
      <c r="GI248" s="51"/>
      <c r="GJ248" s="51"/>
      <c r="GK248" s="51"/>
      <c r="GL248" s="51"/>
      <c r="GM248" s="51"/>
      <c r="GN248" s="51"/>
      <c r="GO248" s="51"/>
      <c r="GP248" s="51"/>
      <c r="GQ248" s="51"/>
      <c r="GR248" s="51"/>
      <c r="GS248" s="51"/>
      <c r="GT248" s="51"/>
      <c r="GU248" s="51"/>
      <c r="GV248" s="51"/>
      <c r="GW248" s="51"/>
      <c r="GX248" s="51"/>
      <c r="GY248" s="51"/>
      <c r="GZ248" s="51"/>
      <c r="HA248" s="51"/>
      <c r="HB248" s="51"/>
      <c r="HC248" s="51"/>
      <c r="HD248" s="51"/>
      <c r="HE248" s="51"/>
      <c r="HF248" s="51"/>
      <c r="HG248" s="51"/>
      <c r="HH248" s="51"/>
      <c r="HI248" s="51"/>
      <c r="HJ248" s="51"/>
      <c r="HK248" s="51"/>
      <c r="HL248" s="51"/>
      <c r="HM248" s="51"/>
      <c r="HN248" s="51"/>
      <c r="HO248" s="51"/>
      <c r="HP248" s="51"/>
      <c r="HQ248" s="51"/>
      <c r="HR248" s="51"/>
      <c r="HS248" s="51"/>
      <c r="HT248" s="51"/>
    </row>
    <row r="249" spans="1:228" s="128" customFormat="1" ht="19.899999999999999" customHeight="1">
      <c r="A249" s="349"/>
      <c r="B249" s="350" t="s">
        <v>928</v>
      </c>
      <c r="C249" s="466"/>
      <c r="D249" s="343"/>
      <c r="E249" s="467"/>
      <c r="F249" s="352"/>
      <c r="G249" s="352"/>
      <c r="H249" s="406"/>
      <c r="I249" s="409"/>
      <c r="J249" s="415"/>
      <c r="K249" s="135"/>
      <c r="L249" s="351"/>
      <c r="M249" s="135"/>
      <c r="N249" s="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  <c r="DH249" s="51"/>
      <c r="DI249" s="51"/>
      <c r="DJ249" s="51"/>
      <c r="DK249" s="51"/>
      <c r="DL249" s="51"/>
      <c r="DM249" s="51"/>
      <c r="DN249" s="51"/>
      <c r="DO249" s="51"/>
      <c r="DP249" s="51"/>
      <c r="DQ249" s="51"/>
      <c r="DR249" s="51"/>
      <c r="DS249" s="51"/>
      <c r="DT249" s="51"/>
      <c r="DU249" s="51"/>
      <c r="DV249" s="51"/>
      <c r="DW249" s="51"/>
      <c r="DX249" s="51"/>
      <c r="DY249" s="51"/>
      <c r="DZ249" s="51"/>
      <c r="EA249" s="51"/>
      <c r="EB249" s="51"/>
      <c r="EC249" s="51"/>
      <c r="ED249" s="51"/>
      <c r="EE249" s="51"/>
      <c r="EF249" s="51"/>
      <c r="EG249" s="51"/>
      <c r="EH249" s="51"/>
      <c r="EI249" s="51"/>
      <c r="EJ249" s="51"/>
      <c r="EK249" s="51"/>
      <c r="EL249" s="51"/>
      <c r="EM249" s="51"/>
      <c r="EN249" s="51"/>
      <c r="EO249" s="51"/>
      <c r="EP249" s="51"/>
      <c r="EQ249" s="51"/>
      <c r="ER249" s="51"/>
      <c r="ES249" s="51"/>
      <c r="ET249" s="51"/>
      <c r="EU249" s="51"/>
      <c r="EV249" s="51"/>
      <c r="EW249" s="51"/>
      <c r="EX249" s="51"/>
      <c r="EY249" s="51"/>
      <c r="EZ249" s="51"/>
      <c r="FA249" s="51"/>
      <c r="FB249" s="51"/>
      <c r="FC249" s="51"/>
      <c r="FD249" s="51"/>
      <c r="FE249" s="51"/>
      <c r="FF249" s="51"/>
      <c r="FG249" s="51"/>
      <c r="FH249" s="51"/>
      <c r="FI249" s="51"/>
      <c r="FJ249" s="51"/>
      <c r="FK249" s="51"/>
      <c r="FL249" s="51"/>
      <c r="FM249" s="51"/>
      <c r="FN249" s="51"/>
      <c r="FO249" s="51"/>
      <c r="FP249" s="51"/>
      <c r="FQ249" s="51"/>
      <c r="FR249" s="51"/>
      <c r="FS249" s="51"/>
      <c r="FT249" s="51"/>
      <c r="FU249" s="51"/>
      <c r="FV249" s="51"/>
      <c r="FW249" s="51"/>
      <c r="FX249" s="51"/>
      <c r="FY249" s="51"/>
      <c r="FZ249" s="51"/>
      <c r="GA249" s="51"/>
      <c r="GB249" s="51"/>
      <c r="GC249" s="51"/>
      <c r="GD249" s="51"/>
      <c r="GE249" s="51"/>
      <c r="GF249" s="51"/>
      <c r="GG249" s="51"/>
      <c r="GH249" s="51"/>
      <c r="GI249" s="51"/>
      <c r="GJ249" s="51"/>
      <c r="GK249" s="51"/>
      <c r="GL249" s="51"/>
      <c r="GM249" s="51"/>
      <c r="GN249" s="51"/>
      <c r="GO249" s="51"/>
      <c r="GP249" s="51"/>
      <c r="GQ249" s="51"/>
      <c r="GR249" s="51"/>
      <c r="GS249" s="51"/>
      <c r="GT249" s="51"/>
      <c r="GU249" s="51"/>
      <c r="GV249" s="51"/>
      <c r="GW249" s="51"/>
      <c r="GX249" s="51"/>
      <c r="GY249" s="51"/>
      <c r="GZ249" s="51"/>
      <c r="HA249" s="51"/>
      <c r="HB249" s="51"/>
      <c r="HC249" s="51"/>
      <c r="HD249" s="51"/>
      <c r="HE249" s="51"/>
      <c r="HF249" s="51"/>
      <c r="HG249" s="51"/>
      <c r="HH249" s="51"/>
      <c r="HI249" s="51"/>
      <c r="HJ249" s="51"/>
      <c r="HK249" s="51"/>
      <c r="HL249" s="51"/>
      <c r="HM249" s="51"/>
      <c r="HN249" s="51"/>
      <c r="HO249" s="51"/>
      <c r="HP249" s="51"/>
      <c r="HQ249" s="51"/>
      <c r="HR249" s="51"/>
      <c r="HS249" s="51"/>
      <c r="HT249" s="51"/>
    </row>
    <row r="250" spans="1:228" s="128" customFormat="1" ht="19.899999999999999" customHeight="1">
      <c r="A250" s="349"/>
      <c r="B250" s="350"/>
      <c r="C250" s="466"/>
      <c r="D250" s="343"/>
      <c r="E250" s="468"/>
      <c r="F250" s="423"/>
      <c r="G250" s="423"/>
      <c r="H250" s="437"/>
      <c r="I250" s="438"/>
      <c r="J250" s="420"/>
      <c r="K250" s="135"/>
      <c r="L250" s="351"/>
      <c r="M250" s="135"/>
      <c r="N250" s="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  <c r="DG250" s="51"/>
      <c r="DH250" s="51"/>
      <c r="DI250" s="51"/>
      <c r="DJ250" s="51"/>
      <c r="DK250" s="51"/>
      <c r="DL250" s="51"/>
      <c r="DM250" s="51"/>
      <c r="DN250" s="51"/>
      <c r="DO250" s="51"/>
      <c r="DP250" s="51"/>
      <c r="DQ250" s="51"/>
      <c r="DR250" s="51"/>
      <c r="DS250" s="51"/>
      <c r="DT250" s="51"/>
      <c r="DU250" s="51"/>
      <c r="DV250" s="51"/>
      <c r="DW250" s="51"/>
      <c r="DX250" s="51"/>
      <c r="DY250" s="51"/>
      <c r="DZ250" s="51"/>
      <c r="EA250" s="51"/>
      <c r="EB250" s="51"/>
      <c r="EC250" s="51"/>
      <c r="ED250" s="51"/>
      <c r="EE250" s="51"/>
      <c r="EF250" s="51"/>
      <c r="EG250" s="51"/>
      <c r="EH250" s="51"/>
      <c r="EI250" s="51"/>
      <c r="EJ250" s="51"/>
      <c r="EK250" s="51"/>
      <c r="EL250" s="51"/>
      <c r="EM250" s="51"/>
      <c r="EN250" s="51"/>
      <c r="EO250" s="51"/>
      <c r="EP250" s="51"/>
      <c r="EQ250" s="51"/>
      <c r="ER250" s="51"/>
      <c r="ES250" s="51"/>
      <c r="ET250" s="51"/>
      <c r="EU250" s="51"/>
      <c r="EV250" s="51"/>
      <c r="EW250" s="51"/>
      <c r="EX250" s="51"/>
      <c r="EY250" s="51"/>
      <c r="EZ250" s="51"/>
      <c r="FA250" s="51"/>
      <c r="FB250" s="51"/>
      <c r="FC250" s="51"/>
      <c r="FD250" s="51"/>
      <c r="FE250" s="51"/>
      <c r="FF250" s="51"/>
      <c r="FG250" s="51"/>
      <c r="FH250" s="51"/>
      <c r="FI250" s="51"/>
      <c r="FJ250" s="51"/>
      <c r="FK250" s="51"/>
      <c r="FL250" s="51"/>
      <c r="FM250" s="51"/>
      <c r="FN250" s="51"/>
      <c r="FO250" s="51"/>
      <c r="FP250" s="51"/>
      <c r="FQ250" s="51"/>
      <c r="FR250" s="51"/>
      <c r="FS250" s="51"/>
      <c r="FT250" s="51"/>
      <c r="FU250" s="51"/>
      <c r="FV250" s="51"/>
      <c r="FW250" s="51"/>
      <c r="FX250" s="51"/>
      <c r="FY250" s="51"/>
      <c r="FZ250" s="51"/>
      <c r="GA250" s="51"/>
      <c r="GB250" s="51"/>
      <c r="GC250" s="51"/>
      <c r="GD250" s="51"/>
      <c r="GE250" s="51"/>
      <c r="GF250" s="51"/>
      <c r="GG250" s="51"/>
      <c r="GH250" s="51"/>
      <c r="GI250" s="51"/>
      <c r="GJ250" s="51"/>
      <c r="GK250" s="51"/>
      <c r="GL250" s="51"/>
      <c r="GM250" s="51"/>
      <c r="GN250" s="51"/>
      <c r="GO250" s="51"/>
      <c r="GP250" s="51"/>
      <c r="GQ250" s="51"/>
      <c r="GR250" s="51"/>
      <c r="GS250" s="51"/>
      <c r="GT250" s="51"/>
      <c r="GU250" s="51"/>
      <c r="GV250" s="51"/>
      <c r="GW250" s="51"/>
      <c r="GX250" s="51"/>
      <c r="GY250" s="51"/>
      <c r="GZ250" s="51"/>
      <c r="HA250" s="51"/>
      <c r="HB250" s="51"/>
      <c r="HC250" s="51"/>
      <c r="HD250" s="51"/>
      <c r="HE250" s="51"/>
      <c r="HF250" s="51"/>
      <c r="HG250" s="51"/>
      <c r="HH250" s="51"/>
      <c r="HI250" s="51"/>
      <c r="HJ250" s="51"/>
      <c r="HK250" s="51"/>
      <c r="HL250" s="51"/>
      <c r="HM250" s="51"/>
      <c r="HN250" s="51"/>
      <c r="HO250" s="51"/>
      <c r="HP250" s="51"/>
      <c r="HQ250" s="51"/>
      <c r="HR250" s="51"/>
      <c r="HS250" s="51"/>
      <c r="HT250" s="51"/>
    </row>
    <row r="251" spans="1:228" s="128" customFormat="1" ht="19.899999999999999" customHeight="1">
      <c r="A251" s="463">
        <v>24</v>
      </c>
      <c r="B251" s="346" t="s">
        <v>310</v>
      </c>
      <c r="C251" s="346" t="s">
        <v>708</v>
      </c>
      <c r="D251" s="346" t="s">
        <v>940</v>
      </c>
      <c r="E251" s="421" t="s">
        <v>675</v>
      </c>
      <c r="F251" s="352"/>
      <c r="G251" s="352"/>
      <c r="H251" s="406"/>
      <c r="I251" s="409"/>
      <c r="J251" s="464" t="s">
        <v>965</v>
      </c>
      <c r="K251" s="135"/>
      <c r="L251" s="345" t="s">
        <v>583</v>
      </c>
      <c r="M251" s="135"/>
      <c r="N251" s="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  <c r="CZ251" s="51"/>
      <c r="DA251" s="51"/>
      <c r="DB251" s="51"/>
      <c r="DC251" s="51"/>
      <c r="DD251" s="51"/>
      <c r="DE251" s="51"/>
      <c r="DF251" s="51"/>
      <c r="DG251" s="51"/>
      <c r="DH251" s="51"/>
      <c r="DI251" s="51"/>
      <c r="DJ251" s="51"/>
      <c r="DK251" s="51"/>
      <c r="DL251" s="51"/>
      <c r="DM251" s="51"/>
      <c r="DN251" s="51"/>
      <c r="DO251" s="51"/>
      <c r="DP251" s="51"/>
      <c r="DQ251" s="51"/>
      <c r="DR251" s="51"/>
      <c r="DS251" s="51"/>
      <c r="DT251" s="51"/>
      <c r="DU251" s="51"/>
      <c r="DV251" s="51"/>
      <c r="DW251" s="51"/>
      <c r="DX251" s="51"/>
      <c r="DY251" s="51"/>
      <c r="DZ251" s="51"/>
      <c r="EA251" s="51"/>
      <c r="EB251" s="51"/>
      <c r="EC251" s="51"/>
      <c r="ED251" s="51"/>
      <c r="EE251" s="51"/>
      <c r="EF251" s="51"/>
      <c r="EG251" s="51"/>
      <c r="EH251" s="51"/>
      <c r="EI251" s="51"/>
      <c r="EJ251" s="51"/>
      <c r="EK251" s="51"/>
      <c r="EL251" s="51"/>
      <c r="EM251" s="51"/>
      <c r="EN251" s="51"/>
      <c r="EO251" s="51"/>
      <c r="EP251" s="51"/>
      <c r="EQ251" s="51"/>
      <c r="ER251" s="51"/>
      <c r="ES251" s="51"/>
      <c r="ET251" s="51"/>
      <c r="EU251" s="51"/>
      <c r="EV251" s="51"/>
      <c r="EW251" s="51"/>
      <c r="EX251" s="51"/>
      <c r="EY251" s="51"/>
      <c r="EZ251" s="51"/>
      <c r="FA251" s="51"/>
      <c r="FB251" s="51"/>
      <c r="FC251" s="51"/>
      <c r="FD251" s="51"/>
      <c r="FE251" s="51"/>
      <c r="FF251" s="51"/>
      <c r="FG251" s="51"/>
      <c r="FH251" s="51"/>
      <c r="FI251" s="51"/>
      <c r="FJ251" s="51"/>
      <c r="FK251" s="51"/>
      <c r="FL251" s="51"/>
      <c r="FM251" s="51"/>
      <c r="FN251" s="51"/>
      <c r="FO251" s="51"/>
      <c r="FP251" s="51"/>
      <c r="FQ251" s="51"/>
      <c r="FR251" s="51"/>
      <c r="FS251" s="51"/>
      <c r="FT251" s="51"/>
      <c r="FU251" s="51"/>
      <c r="FV251" s="51"/>
      <c r="FW251" s="51"/>
      <c r="FX251" s="51"/>
      <c r="FY251" s="51"/>
      <c r="FZ251" s="51"/>
      <c r="GA251" s="51"/>
      <c r="GB251" s="51"/>
      <c r="GC251" s="51"/>
      <c r="GD251" s="51"/>
      <c r="GE251" s="51"/>
      <c r="GF251" s="51"/>
      <c r="GG251" s="51"/>
      <c r="GH251" s="51"/>
      <c r="GI251" s="51"/>
      <c r="GJ251" s="51"/>
      <c r="GK251" s="51"/>
      <c r="GL251" s="51"/>
      <c r="GM251" s="51"/>
      <c r="GN251" s="51"/>
      <c r="GO251" s="51"/>
      <c r="GP251" s="51"/>
      <c r="GQ251" s="51"/>
      <c r="GR251" s="51"/>
      <c r="GS251" s="51"/>
      <c r="GT251" s="51"/>
      <c r="GU251" s="51"/>
      <c r="GV251" s="51"/>
      <c r="GW251" s="51"/>
      <c r="GX251" s="51"/>
      <c r="GY251" s="51"/>
      <c r="GZ251" s="51"/>
      <c r="HA251" s="51"/>
      <c r="HB251" s="51"/>
      <c r="HC251" s="51"/>
      <c r="HD251" s="51"/>
      <c r="HE251" s="51"/>
      <c r="HF251" s="51"/>
      <c r="HG251" s="51"/>
      <c r="HH251" s="51"/>
      <c r="HI251" s="51"/>
      <c r="HJ251" s="51"/>
      <c r="HK251" s="51"/>
      <c r="HL251" s="51"/>
      <c r="HM251" s="51"/>
      <c r="HN251" s="51"/>
      <c r="HO251" s="51"/>
      <c r="HP251" s="51"/>
      <c r="HQ251" s="51"/>
      <c r="HR251" s="51"/>
      <c r="HS251" s="51"/>
      <c r="HT251" s="51"/>
    </row>
    <row r="252" spans="1:228" s="128" customFormat="1" ht="19.899999999999999" customHeight="1">
      <c r="A252" s="465"/>
      <c r="B252" s="350" t="s">
        <v>956</v>
      </c>
      <c r="C252" s="350" t="s">
        <v>939</v>
      </c>
      <c r="D252" s="350" t="s">
        <v>683</v>
      </c>
      <c r="E252" s="549" t="s">
        <v>648</v>
      </c>
      <c r="F252" s="351"/>
      <c r="G252" s="351"/>
      <c r="H252" s="406"/>
      <c r="I252" s="409"/>
      <c r="J252" s="429" t="s">
        <v>635</v>
      </c>
      <c r="K252" s="135"/>
      <c r="L252" s="351"/>
      <c r="M252" s="135"/>
      <c r="N252" s="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  <c r="CW252" s="51"/>
      <c r="CX252" s="51"/>
      <c r="CY252" s="51"/>
      <c r="CZ252" s="51"/>
      <c r="DA252" s="51"/>
      <c r="DB252" s="51"/>
      <c r="DC252" s="51"/>
      <c r="DD252" s="51"/>
      <c r="DE252" s="51"/>
      <c r="DF252" s="51"/>
      <c r="DG252" s="51"/>
      <c r="DH252" s="51"/>
      <c r="DI252" s="51"/>
      <c r="DJ252" s="51"/>
      <c r="DK252" s="51"/>
      <c r="DL252" s="51"/>
      <c r="DM252" s="51"/>
      <c r="DN252" s="51"/>
      <c r="DO252" s="51"/>
      <c r="DP252" s="51"/>
      <c r="DQ252" s="51"/>
      <c r="DR252" s="51"/>
      <c r="DS252" s="51"/>
      <c r="DT252" s="51"/>
      <c r="DU252" s="51"/>
      <c r="DV252" s="51"/>
      <c r="DW252" s="51"/>
      <c r="DX252" s="51"/>
      <c r="DY252" s="51"/>
      <c r="DZ252" s="51"/>
      <c r="EA252" s="51"/>
      <c r="EB252" s="51"/>
      <c r="EC252" s="51"/>
      <c r="ED252" s="51"/>
      <c r="EE252" s="51"/>
      <c r="EF252" s="51"/>
      <c r="EG252" s="51"/>
      <c r="EH252" s="51"/>
      <c r="EI252" s="51"/>
      <c r="EJ252" s="51"/>
      <c r="EK252" s="51"/>
      <c r="EL252" s="51"/>
      <c r="EM252" s="51"/>
      <c r="EN252" s="51"/>
      <c r="EO252" s="51"/>
      <c r="EP252" s="51"/>
      <c r="EQ252" s="51"/>
      <c r="ER252" s="51"/>
      <c r="ES252" s="51"/>
      <c r="ET252" s="51"/>
      <c r="EU252" s="51"/>
      <c r="EV252" s="51"/>
      <c r="EW252" s="51"/>
      <c r="EX252" s="51"/>
      <c r="EY252" s="51"/>
      <c r="EZ252" s="51"/>
      <c r="FA252" s="51"/>
      <c r="FB252" s="51"/>
      <c r="FC252" s="51"/>
      <c r="FD252" s="51"/>
      <c r="FE252" s="51"/>
      <c r="FF252" s="51"/>
      <c r="FG252" s="51"/>
      <c r="FH252" s="51"/>
      <c r="FI252" s="51"/>
      <c r="FJ252" s="51"/>
      <c r="FK252" s="51"/>
      <c r="FL252" s="51"/>
      <c r="FM252" s="51"/>
      <c r="FN252" s="51"/>
      <c r="FO252" s="51"/>
      <c r="FP252" s="51"/>
      <c r="FQ252" s="51"/>
      <c r="FR252" s="51"/>
      <c r="FS252" s="51"/>
      <c r="FT252" s="51"/>
      <c r="FU252" s="51"/>
      <c r="FV252" s="51"/>
      <c r="FW252" s="51"/>
      <c r="FX252" s="51"/>
      <c r="FY252" s="51"/>
      <c r="FZ252" s="51"/>
      <c r="GA252" s="51"/>
      <c r="GB252" s="51"/>
      <c r="GC252" s="51"/>
      <c r="GD252" s="51"/>
      <c r="GE252" s="51"/>
      <c r="GF252" s="51"/>
      <c r="GG252" s="51"/>
      <c r="GH252" s="51"/>
      <c r="GI252" s="51"/>
      <c r="GJ252" s="51"/>
      <c r="GK252" s="51"/>
      <c r="GL252" s="51"/>
      <c r="GM252" s="51"/>
      <c r="GN252" s="51"/>
      <c r="GO252" s="51"/>
      <c r="GP252" s="51"/>
      <c r="GQ252" s="51"/>
      <c r="GR252" s="51"/>
      <c r="GS252" s="51"/>
      <c r="GT252" s="51"/>
      <c r="GU252" s="51"/>
      <c r="GV252" s="51"/>
      <c r="GW252" s="51"/>
      <c r="GX252" s="51"/>
      <c r="GY252" s="51"/>
      <c r="GZ252" s="51"/>
      <c r="HA252" s="51"/>
      <c r="HB252" s="51"/>
      <c r="HC252" s="51"/>
      <c r="HD252" s="51"/>
      <c r="HE252" s="51"/>
      <c r="HF252" s="51"/>
      <c r="HG252" s="51"/>
      <c r="HH252" s="51"/>
      <c r="HI252" s="51"/>
      <c r="HJ252" s="51"/>
      <c r="HK252" s="51"/>
      <c r="HL252" s="51"/>
      <c r="HM252" s="51"/>
      <c r="HN252" s="51"/>
      <c r="HO252" s="51"/>
      <c r="HP252" s="51"/>
      <c r="HQ252" s="51"/>
      <c r="HR252" s="51"/>
      <c r="HS252" s="51"/>
      <c r="HT252" s="51"/>
    </row>
    <row r="253" spans="1:228" s="128" customFormat="1" ht="19.899999999999999" customHeight="1">
      <c r="A253" s="349"/>
      <c r="B253" s="350" t="s">
        <v>938</v>
      </c>
      <c r="C253" s="466"/>
      <c r="D253" s="343"/>
      <c r="E253" s="467"/>
      <c r="F253" s="352"/>
      <c r="G253" s="352"/>
      <c r="H253" s="406"/>
      <c r="I253" s="409"/>
      <c r="J253" s="415" t="s">
        <v>966</v>
      </c>
      <c r="K253" s="135"/>
      <c r="L253" s="351"/>
      <c r="M253" s="135"/>
      <c r="N253" s="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  <c r="CZ253" s="51"/>
      <c r="DA253" s="51"/>
      <c r="DB253" s="51"/>
      <c r="DC253" s="51"/>
      <c r="DD253" s="51"/>
      <c r="DE253" s="51"/>
      <c r="DF253" s="51"/>
      <c r="DG253" s="51"/>
      <c r="DH253" s="51"/>
      <c r="DI253" s="51"/>
      <c r="DJ253" s="51"/>
      <c r="DK253" s="51"/>
      <c r="DL253" s="51"/>
      <c r="DM253" s="51"/>
      <c r="DN253" s="51"/>
      <c r="DO253" s="51"/>
      <c r="DP253" s="51"/>
      <c r="DQ253" s="51"/>
      <c r="DR253" s="51"/>
      <c r="DS253" s="51"/>
      <c r="DT253" s="51"/>
      <c r="DU253" s="51"/>
      <c r="DV253" s="51"/>
      <c r="DW253" s="51"/>
      <c r="DX253" s="51"/>
      <c r="DY253" s="51"/>
      <c r="DZ253" s="51"/>
      <c r="EA253" s="51"/>
      <c r="EB253" s="51"/>
      <c r="EC253" s="51"/>
      <c r="ED253" s="51"/>
      <c r="EE253" s="51"/>
      <c r="EF253" s="51"/>
      <c r="EG253" s="51"/>
      <c r="EH253" s="51"/>
      <c r="EI253" s="51"/>
      <c r="EJ253" s="51"/>
      <c r="EK253" s="51"/>
      <c r="EL253" s="51"/>
      <c r="EM253" s="51"/>
      <c r="EN253" s="51"/>
      <c r="EO253" s="51"/>
      <c r="EP253" s="51"/>
      <c r="EQ253" s="51"/>
      <c r="ER253" s="51"/>
      <c r="ES253" s="51"/>
      <c r="ET253" s="51"/>
      <c r="EU253" s="51"/>
      <c r="EV253" s="51"/>
      <c r="EW253" s="51"/>
      <c r="EX253" s="51"/>
      <c r="EY253" s="51"/>
      <c r="EZ253" s="51"/>
      <c r="FA253" s="51"/>
      <c r="FB253" s="51"/>
      <c r="FC253" s="51"/>
      <c r="FD253" s="51"/>
      <c r="FE253" s="51"/>
      <c r="FF253" s="51"/>
      <c r="FG253" s="51"/>
      <c r="FH253" s="51"/>
      <c r="FI253" s="51"/>
      <c r="FJ253" s="51"/>
      <c r="FK253" s="51"/>
      <c r="FL253" s="51"/>
      <c r="FM253" s="51"/>
      <c r="FN253" s="51"/>
      <c r="FO253" s="51"/>
      <c r="FP253" s="51"/>
      <c r="FQ253" s="51"/>
      <c r="FR253" s="51"/>
      <c r="FS253" s="51"/>
      <c r="FT253" s="51"/>
      <c r="FU253" s="51"/>
      <c r="FV253" s="51"/>
      <c r="FW253" s="51"/>
      <c r="FX253" s="51"/>
      <c r="FY253" s="51"/>
      <c r="FZ253" s="51"/>
      <c r="GA253" s="51"/>
      <c r="GB253" s="51"/>
      <c r="GC253" s="51"/>
      <c r="GD253" s="51"/>
      <c r="GE253" s="51"/>
      <c r="GF253" s="51"/>
      <c r="GG253" s="51"/>
      <c r="GH253" s="51"/>
      <c r="GI253" s="51"/>
      <c r="GJ253" s="51"/>
      <c r="GK253" s="51"/>
      <c r="GL253" s="51"/>
      <c r="GM253" s="51"/>
      <c r="GN253" s="51"/>
      <c r="GO253" s="51"/>
      <c r="GP253" s="51"/>
      <c r="GQ253" s="51"/>
      <c r="GR253" s="51"/>
      <c r="GS253" s="51"/>
      <c r="GT253" s="51"/>
      <c r="GU253" s="51"/>
      <c r="GV253" s="51"/>
      <c r="GW253" s="51"/>
      <c r="GX253" s="51"/>
      <c r="GY253" s="51"/>
      <c r="GZ253" s="51"/>
      <c r="HA253" s="51"/>
      <c r="HB253" s="51"/>
      <c r="HC253" s="51"/>
      <c r="HD253" s="51"/>
      <c r="HE253" s="51"/>
      <c r="HF253" s="51"/>
      <c r="HG253" s="51"/>
      <c r="HH253" s="51"/>
      <c r="HI253" s="51"/>
      <c r="HJ253" s="51"/>
      <c r="HK253" s="51"/>
      <c r="HL253" s="51"/>
      <c r="HM253" s="51"/>
      <c r="HN253" s="51"/>
      <c r="HO253" s="51"/>
      <c r="HP253" s="51"/>
      <c r="HQ253" s="51"/>
      <c r="HR253" s="51"/>
      <c r="HS253" s="51"/>
      <c r="HT253" s="51"/>
    </row>
    <row r="254" spans="1:228" s="128" customFormat="1" ht="19.899999999999999" customHeight="1">
      <c r="A254" s="349"/>
      <c r="B254" s="350" t="s">
        <v>929</v>
      </c>
      <c r="C254" s="466"/>
      <c r="D254" s="343"/>
      <c r="E254" s="467"/>
      <c r="F254" s="352"/>
      <c r="G254" s="352"/>
      <c r="H254" s="406"/>
      <c r="I254" s="409"/>
      <c r="J254" s="415"/>
      <c r="K254" s="135"/>
      <c r="L254" s="351"/>
      <c r="M254" s="135"/>
      <c r="N254" s="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1"/>
      <c r="CW254" s="51"/>
      <c r="CX254" s="51"/>
      <c r="CY254" s="51"/>
      <c r="CZ254" s="51"/>
      <c r="DA254" s="51"/>
      <c r="DB254" s="51"/>
      <c r="DC254" s="51"/>
      <c r="DD254" s="51"/>
      <c r="DE254" s="51"/>
      <c r="DF254" s="51"/>
      <c r="DG254" s="51"/>
      <c r="DH254" s="51"/>
      <c r="DI254" s="51"/>
      <c r="DJ254" s="51"/>
      <c r="DK254" s="51"/>
      <c r="DL254" s="51"/>
      <c r="DM254" s="51"/>
      <c r="DN254" s="51"/>
      <c r="DO254" s="51"/>
      <c r="DP254" s="51"/>
      <c r="DQ254" s="51"/>
      <c r="DR254" s="51"/>
      <c r="DS254" s="51"/>
      <c r="DT254" s="51"/>
      <c r="DU254" s="51"/>
      <c r="DV254" s="51"/>
      <c r="DW254" s="51"/>
      <c r="DX254" s="51"/>
      <c r="DY254" s="51"/>
      <c r="DZ254" s="51"/>
      <c r="EA254" s="51"/>
      <c r="EB254" s="51"/>
      <c r="EC254" s="51"/>
      <c r="ED254" s="51"/>
      <c r="EE254" s="51"/>
      <c r="EF254" s="51"/>
      <c r="EG254" s="51"/>
      <c r="EH254" s="51"/>
      <c r="EI254" s="51"/>
      <c r="EJ254" s="51"/>
      <c r="EK254" s="51"/>
      <c r="EL254" s="51"/>
      <c r="EM254" s="51"/>
      <c r="EN254" s="51"/>
      <c r="EO254" s="51"/>
      <c r="EP254" s="51"/>
      <c r="EQ254" s="51"/>
      <c r="ER254" s="51"/>
      <c r="ES254" s="51"/>
      <c r="ET254" s="51"/>
      <c r="EU254" s="51"/>
      <c r="EV254" s="51"/>
      <c r="EW254" s="51"/>
      <c r="EX254" s="51"/>
      <c r="EY254" s="51"/>
      <c r="EZ254" s="51"/>
      <c r="FA254" s="51"/>
      <c r="FB254" s="51"/>
      <c r="FC254" s="51"/>
      <c r="FD254" s="51"/>
      <c r="FE254" s="51"/>
      <c r="FF254" s="51"/>
      <c r="FG254" s="51"/>
      <c r="FH254" s="51"/>
      <c r="FI254" s="51"/>
      <c r="FJ254" s="51"/>
      <c r="FK254" s="51"/>
      <c r="FL254" s="51"/>
      <c r="FM254" s="51"/>
      <c r="FN254" s="51"/>
      <c r="FO254" s="51"/>
      <c r="FP254" s="51"/>
      <c r="FQ254" s="51"/>
      <c r="FR254" s="51"/>
      <c r="FS254" s="51"/>
      <c r="FT254" s="51"/>
      <c r="FU254" s="51"/>
      <c r="FV254" s="51"/>
      <c r="FW254" s="51"/>
      <c r="FX254" s="51"/>
      <c r="FY254" s="51"/>
      <c r="FZ254" s="51"/>
      <c r="GA254" s="51"/>
      <c r="GB254" s="51"/>
      <c r="GC254" s="51"/>
      <c r="GD254" s="51"/>
      <c r="GE254" s="51"/>
      <c r="GF254" s="51"/>
      <c r="GG254" s="51"/>
      <c r="GH254" s="51"/>
      <c r="GI254" s="51"/>
      <c r="GJ254" s="51"/>
      <c r="GK254" s="51"/>
      <c r="GL254" s="51"/>
      <c r="GM254" s="51"/>
      <c r="GN254" s="51"/>
      <c r="GO254" s="51"/>
      <c r="GP254" s="51"/>
      <c r="GQ254" s="51"/>
      <c r="GR254" s="51"/>
      <c r="GS254" s="51"/>
      <c r="GT254" s="51"/>
      <c r="GU254" s="51"/>
      <c r="GV254" s="51"/>
      <c r="GW254" s="51"/>
      <c r="GX254" s="51"/>
      <c r="GY254" s="51"/>
      <c r="GZ254" s="51"/>
      <c r="HA254" s="51"/>
      <c r="HB254" s="51"/>
      <c r="HC254" s="51"/>
      <c r="HD254" s="51"/>
      <c r="HE254" s="51"/>
      <c r="HF254" s="51"/>
      <c r="HG254" s="51"/>
      <c r="HH254" s="51"/>
      <c r="HI254" s="51"/>
      <c r="HJ254" s="51"/>
      <c r="HK254" s="51"/>
      <c r="HL254" s="51"/>
      <c r="HM254" s="51"/>
      <c r="HN254" s="51"/>
      <c r="HO254" s="51"/>
      <c r="HP254" s="51"/>
      <c r="HQ254" s="51"/>
      <c r="HR254" s="51"/>
      <c r="HS254" s="51"/>
      <c r="HT254" s="51"/>
    </row>
    <row r="255" spans="1:228" s="128" customFormat="1" ht="19.899999999999999" customHeight="1">
      <c r="A255" s="349"/>
      <c r="B255" s="350" t="s">
        <v>928</v>
      </c>
      <c r="C255" s="466"/>
      <c r="D255" s="343"/>
      <c r="E255" s="467"/>
      <c r="F255" s="352"/>
      <c r="G255" s="352"/>
      <c r="H255" s="406"/>
      <c r="I255" s="409"/>
      <c r="J255" s="415"/>
      <c r="K255" s="135"/>
      <c r="L255" s="351"/>
      <c r="M255" s="135"/>
      <c r="N255" s="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  <c r="CZ255" s="51"/>
      <c r="DA255" s="51"/>
      <c r="DB255" s="51"/>
      <c r="DC255" s="51"/>
      <c r="DD255" s="51"/>
      <c r="DE255" s="51"/>
      <c r="DF255" s="51"/>
      <c r="DG255" s="51"/>
      <c r="DH255" s="51"/>
      <c r="DI255" s="51"/>
      <c r="DJ255" s="51"/>
      <c r="DK255" s="51"/>
      <c r="DL255" s="51"/>
      <c r="DM255" s="51"/>
      <c r="DN255" s="51"/>
      <c r="DO255" s="51"/>
      <c r="DP255" s="51"/>
      <c r="DQ255" s="51"/>
      <c r="DR255" s="51"/>
      <c r="DS255" s="51"/>
      <c r="DT255" s="51"/>
      <c r="DU255" s="51"/>
      <c r="DV255" s="51"/>
      <c r="DW255" s="51"/>
      <c r="DX255" s="51"/>
      <c r="DY255" s="51"/>
      <c r="DZ255" s="51"/>
      <c r="EA255" s="51"/>
      <c r="EB255" s="51"/>
      <c r="EC255" s="51"/>
      <c r="ED255" s="51"/>
      <c r="EE255" s="51"/>
      <c r="EF255" s="51"/>
      <c r="EG255" s="51"/>
      <c r="EH255" s="51"/>
      <c r="EI255" s="51"/>
      <c r="EJ255" s="51"/>
      <c r="EK255" s="51"/>
      <c r="EL255" s="51"/>
      <c r="EM255" s="51"/>
      <c r="EN255" s="51"/>
      <c r="EO255" s="51"/>
      <c r="EP255" s="51"/>
      <c r="EQ255" s="51"/>
      <c r="ER255" s="51"/>
      <c r="ES255" s="51"/>
      <c r="ET255" s="51"/>
      <c r="EU255" s="51"/>
      <c r="EV255" s="51"/>
      <c r="EW255" s="51"/>
      <c r="EX255" s="51"/>
      <c r="EY255" s="51"/>
      <c r="EZ255" s="51"/>
      <c r="FA255" s="51"/>
      <c r="FB255" s="51"/>
      <c r="FC255" s="51"/>
      <c r="FD255" s="51"/>
      <c r="FE255" s="51"/>
      <c r="FF255" s="51"/>
      <c r="FG255" s="51"/>
      <c r="FH255" s="51"/>
      <c r="FI255" s="51"/>
      <c r="FJ255" s="51"/>
      <c r="FK255" s="51"/>
      <c r="FL255" s="51"/>
      <c r="FM255" s="51"/>
      <c r="FN255" s="51"/>
      <c r="FO255" s="51"/>
      <c r="FP255" s="51"/>
      <c r="FQ255" s="51"/>
      <c r="FR255" s="51"/>
      <c r="FS255" s="51"/>
      <c r="FT255" s="51"/>
      <c r="FU255" s="51"/>
      <c r="FV255" s="51"/>
      <c r="FW255" s="51"/>
      <c r="FX255" s="51"/>
      <c r="FY255" s="51"/>
      <c r="FZ255" s="51"/>
      <c r="GA255" s="51"/>
      <c r="GB255" s="51"/>
      <c r="GC255" s="51"/>
      <c r="GD255" s="51"/>
      <c r="GE255" s="51"/>
      <c r="GF255" s="51"/>
      <c r="GG255" s="51"/>
      <c r="GH255" s="51"/>
      <c r="GI255" s="51"/>
      <c r="GJ255" s="51"/>
      <c r="GK255" s="51"/>
      <c r="GL255" s="51"/>
      <c r="GM255" s="51"/>
      <c r="GN255" s="51"/>
      <c r="GO255" s="51"/>
      <c r="GP255" s="51"/>
      <c r="GQ255" s="51"/>
      <c r="GR255" s="51"/>
      <c r="GS255" s="51"/>
      <c r="GT255" s="51"/>
      <c r="GU255" s="51"/>
      <c r="GV255" s="51"/>
      <c r="GW255" s="51"/>
      <c r="GX255" s="51"/>
      <c r="GY255" s="51"/>
      <c r="GZ255" s="51"/>
      <c r="HA255" s="51"/>
      <c r="HB255" s="51"/>
      <c r="HC255" s="51"/>
      <c r="HD255" s="51"/>
      <c r="HE255" s="51"/>
      <c r="HF255" s="51"/>
      <c r="HG255" s="51"/>
      <c r="HH255" s="51"/>
      <c r="HI255" s="51"/>
      <c r="HJ255" s="51"/>
      <c r="HK255" s="51"/>
      <c r="HL255" s="51"/>
      <c r="HM255" s="51"/>
      <c r="HN255" s="51"/>
      <c r="HO255" s="51"/>
      <c r="HP255" s="51"/>
      <c r="HQ255" s="51"/>
      <c r="HR255" s="51"/>
      <c r="HS255" s="51"/>
      <c r="HT255" s="51"/>
    </row>
    <row r="256" spans="1:228" s="128" customFormat="1" ht="19.899999999999999" customHeight="1">
      <c r="A256" s="349"/>
      <c r="B256" s="350"/>
      <c r="C256" s="466"/>
      <c r="D256" s="343"/>
      <c r="E256" s="468"/>
      <c r="F256" s="423"/>
      <c r="G256" s="423"/>
      <c r="H256" s="437"/>
      <c r="I256" s="438"/>
      <c r="J256" s="420"/>
      <c r="K256" s="135"/>
      <c r="L256" s="351"/>
      <c r="M256" s="135"/>
      <c r="N256" s="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  <c r="CW256" s="51"/>
      <c r="CX256" s="51"/>
      <c r="CY256" s="51"/>
      <c r="CZ256" s="51"/>
      <c r="DA256" s="51"/>
      <c r="DB256" s="51"/>
      <c r="DC256" s="51"/>
      <c r="DD256" s="51"/>
      <c r="DE256" s="51"/>
      <c r="DF256" s="51"/>
      <c r="DG256" s="51"/>
      <c r="DH256" s="51"/>
      <c r="DI256" s="51"/>
      <c r="DJ256" s="51"/>
      <c r="DK256" s="51"/>
      <c r="DL256" s="51"/>
      <c r="DM256" s="51"/>
      <c r="DN256" s="51"/>
      <c r="DO256" s="51"/>
      <c r="DP256" s="51"/>
      <c r="DQ256" s="51"/>
      <c r="DR256" s="51"/>
      <c r="DS256" s="51"/>
      <c r="DT256" s="51"/>
      <c r="DU256" s="51"/>
      <c r="DV256" s="51"/>
      <c r="DW256" s="51"/>
      <c r="DX256" s="51"/>
      <c r="DY256" s="51"/>
      <c r="DZ256" s="51"/>
      <c r="EA256" s="51"/>
      <c r="EB256" s="51"/>
      <c r="EC256" s="51"/>
      <c r="ED256" s="51"/>
      <c r="EE256" s="51"/>
      <c r="EF256" s="51"/>
      <c r="EG256" s="51"/>
      <c r="EH256" s="51"/>
      <c r="EI256" s="51"/>
      <c r="EJ256" s="51"/>
      <c r="EK256" s="51"/>
      <c r="EL256" s="51"/>
      <c r="EM256" s="51"/>
      <c r="EN256" s="51"/>
      <c r="EO256" s="51"/>
      <c r="EP256" s="51"/>
      <c r="EQ256" s="51"/>
      <c r="ER256" s="51"/>
      <c r="ES256" s="51"/>
      <c r="ET256" s="51"/>
      <c r="EU256" s="51"/>
      <c r="EV256" s="51"/>
      <c r="EW256" s="51"/>
      <c r="EX256" s="51"/>
      <c r="EY256" s="51"/>
      <c r="EZ256" s="51"/>
      <c r="FA256" s="51"/>
      <c r="FB256" s="51"/>
      <c r="FC256" s="51"/>
      <c r="FD256" s="51"/>
      <c r="FE256" s="51"/>
      <c r="FF256" s="51"/>
      <c r="FG256" s="51"/>
      <c r="FH256" s="51"/>
      <c r="FI256" s="51"/>
      <c r="FJ256" s="51"/>
      <c r="FK256" s="51"/>
      <c r="FL256" s="51"/>
      <c r="FM256" s="51"/>
      <c r="FN256" s="51"/>
      <c r="FO256" s="51"/>
      <c r="FP256" s="51"/>
      <c r="FQ256" s="51"/>
      <c r="FR256" s="51"/>
      <c r="FS256" s="51"/>
      <c r="FT256" s="51"/>
      <c r="FU256" s="51"/>
      <c r="FV256" s="51"/>
      <c r="FW256" s="51"/>
      <c r="FX256" s="51"/>
      <c r="FY256" s="51"/>
      <c r="FZ256" s="51"/>
      <c r="GA256" s="51"/>
      <c r="GB256" s="51"/>
      <c r="GC256" s="51"/>
      <c r="GD256" s="51"/>
      <c r="GE256" s="51"/>
      <c r="GF256" s="51"/>
      <c r="GG256" s="51"/>
      <c r="GH256" s="51"/>
      <c r="GI256" s="51"/>
      <c r="GJ256" s="51"/>
      <c r="GK256" s="51"/>
      <c r="GL256" s="51"/>
      <c r="GM256" s="51"/>
      <c r="GN256" s="51"/>
      <c r="GO256" s="51"/>
      <c r="GP256" s="51"/>
      <c r="GQ256" s="51"/>
      <c r="GR256" s="51"/>
      <c r="GS256" s="51"/>
      <c r="GT256" s="51"/>
      <c r="GU256" s="51"/>
      <c r="GV256" s="51"/>
      <c r="GW256" s="51"/>
      <c r="GX256" s="51"/>
      <c r="GY256" s="51"/>
      <c r="GZ256" s="51"/>
      <c r="HA256" s="51"/>
      <c r="HB256" s="51"/>
      <c r="HC256" s="51"/>
      <c r="HD256" s="51"/>
      <c r="HE256" s="51"/>
      <c r="HF256" s="51"/>
      <c r="HG256" s="51"/>
      <c r="HH256" s="51"/>
      <c r="HI256" s="51"/>
      <c r="HJ256" s="51"/>
      <c r="HK256" s="51"/>
      <c r="HL256" s="51"/>
      <c r="HM256" s="51"/>
      <c r="HN256" s="51"/>
      <c r="HO256" s="51"/>
      <c r="HP256" s="51"/>
      <c r="HQ256" s="51"/>
      <c r="HR256" s="51"/>
      <c r="HS256" s="51"/>
      <c r="HT256" s="51"/>
    </row>
    <row r="257" spans="1:228" s="128" customFormat="1" ht="19.899999999999999" customHeight="1">
      <c r="A257" s="344">
        <v>25</v>
      </c>
      <c r="B257" s="422" t="s">
        <v>310</v>
      </c>
      <c r="C257" s="346" t="s">
        <v>708</v>
      </c>
      <c r="D257" s="345" t="s">
        <v>940</v>
      </c>
      <c r="E257" s="421" t="s">
        <v>672</v>
      </c>
      <c r="F257" s="352"/>
      <c r="G257" s="352"/>
      <c r="H257" s="406"/>
      <c r="I257" s="440"/>
      <c r="J257" s="464" t="s">
        <v>965</v>
      </c>
      <c r="K257" s="135"/>
      <c r="L257" s="345" t="s">
        <v>583</v>
      </c>
      <c r="M257" s="135"/>
      <c r="N257" s="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  <c r="CW257" s="51"/>
      <c r="CX257" s="51"/>
      <c r="CY257" s="51"/>
      <c r="CZ257" s="51"/>
      <c r="DA257" s="51"/>
      <c r="DB257" s="51"/>
      <c r="DC257" s="51"/>
      <c r="DD257" s="51"/>
      <c r="DE257" s="51"/>
      <c r="DF257" s="51"/>
      <c r="DG257" s="51"/>
      <c r="DH257" s="51"/>
      <c r="DI257" s="51"/>
      <c r="DJ257" s="51"/>
      <c r="DK257" s="51"/>
      <c r="DL257" s="51"/>
      <c r="DM257" s="51"/>
      <c r="DN257" s="51"/>
      <c r="DO257" s="51"/>
      <c r="DP257" s="51"/>
      <c r="DQ257" s="51"/>
      <c r="DR257" s="51"/>
      <c r="DS257" s="51"/>
      <c r="DT257" s="51"/>
      <c r="DU257" s="51"/>
      <c r="DV257" s="51"/>
      <c r="DW257" s="51"/>
      <c r="DX257" s="51"/>
      <c r="DY257" s="51"/>
      <c r="DZ257" s="51"/>
      <c r="EA257" s="51"/>
      <c r="EB257" s="51"/>
      <c r="EC257" s="51"/>
      <c r="ED257" s="51"/>
      <c r="EE257" s="51"/>
      <c r="EF257" s="51"/>
      <c r="EG257" s="51"/>
      <c r="EH257" s="51"/>
      <c r="EI257" s="51"/>
      <c r="EJ257" s="51"/>
      <c r="EK257" s="51"/>
      <c r="EL257" s="51"/>
      <c r="EM257" s="51"/>
      <c r="EN257" s="51"/>
      <c r="EO257" s="51"/>
      <c r="EP257" s="51"/>
      <c r="EQ257" s="51"/>
      <c r="ER257" s="51"/>
      <c r="ES257" s="51"/>
      <c r="ET257" s="51"/>
      <c r="EU257" s="51"/>
      <c r="EV257" s="51"/>
      <c r="EW257" s="51"/>
      <c r="EX257" s="51"/>
      <c r="EY257" s="51"/>
      <c r="EZ257" s="51"/>
      <c r="FA257" s="51"/>
      <c r="FB257" s="51"/>
      <c r="FC257" s="51"/>
      <c r="FD257" s="51"/>
      <c r="FE257" s="51"/>
      <c r="FF257" s="51"/>
      <c r="FG257" s="51"/>
      <c r="FH257" s="51"/>
      <c r="FI257" s="51"/>
      <c r="FJ257" s="51"/>
      <c r="FK257" s="51"/>
      <c r="FL257" s="51"/>
      <c r="FM257" s="51"/>
      <c r="FN257" s="51"/>
      <c r="FO257" s="51"/>
      <c r="FP257" s="51"/>
      <c r="FQ257" s="51"/>
      <c r="FR257" s="51"/>
      <c r="FS257" s="51"/>
      <c r="FT257" s="51"/>
      <c r="FU257" s="51"/>
      <c r="FV257" s="51"/>
      <c r="FW257" s="51"/>
      <c r="FX257" s="51"/>
      <c r="FY257" s="51"/>
      <c r="FZ257" s="51"/>
      <c r="GA257" s="51"/>
      <c r="GB257" s="51"/>
      <c r="GC257" s="51"/>
      <c r="GD257" s="51"/>
      <c r="GE257" s="51"/>
      <c r="GF257" s="51"/>
      <c r="GG257" s="51"/>
      <c r="GH257" s="51"/>
      <c r="GI257" s="51"/>
      <c r="GJ257" s="51"/>
      <c r="GK257" s="51"/>
      <c r="GL257" s="51"/>
      <c r="GM257" s="51"/>
      <c r="GN257" s="51"/>
      <c r="GO257" s="51"/>
      <c r="GP257" s="51"/>
      <c r="GQ257" s="51"/>
      <c r="GR257" s="51"/>
      <c r="GS257" s="51"/>
      <c r="GT257" s="51"/>
      <c r="GU257" s="51"/>
      <c r="GV257" s="51"/>
      <c r="GW257" s="51"/>
      <c r="GX257" s="51"/>
      <c r="GY257" s="51"/>
      <c r="GZ257" s="51"/>
      <c r="HA257" s="51"/>
      <c r="HB257" s="51"/>
      <c r="HC257" s="51"/>
      <c r="HD257" s="51"/>
      <c r="HE257" s="51"/>
      <c r="HF257" s="51"/>
      <c r="HG257" s="51"/>
      <c r="HH257" s="51"/>
      <c r="HI257" s="51"/>
      <c r="HJ257" s="51"/>
      <c r="HK257" s="51"/>
      <c r="HL257" s="51"/>
      <c r="HM257" s="51"/>
      <c r="HN257" s="51"/>
      <c r="HO257" s="51"/>
      <c r="HP257" s="51"/>
      <c r="HQ257" s="51"/>
      <c r="HR257" s="51"/>
      <c r="HS257" s="51"/>
      <c r="HT257" s="51"/>
    </row>
    <row r="258" spans="1:228" s="128" customFormat="1" ht="19.899999999999999" customHeight="1">
      <c r="A258" s="349"/>
      <c r="B258" s="415" t="s">
        <v>956</v>
      </c>
      <c r="C258" s="350" t="s">
        <v>939</v>
      </c>
      <c r="D258" s="343" t="s">
        <v>683</v>
      </c>
      <c r="E258" s="458" t="s">
        <v>648</v>
      </c>
      <c r="F258" s="351"/>
      <c r="G258" s="351"/>
      <c r="H258" s="406"/>
      <c r="I258" s="406"/>
      <c r="J258" s="429" t="s">
        <v>635</v>
      </c>
      <c r="K258" s="135"/>
      <c r="L258" s="351"/>
      <c r="M258" s="135"/>
      <c r="N258" s="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  <c r="CW258" s="51"/>
      <c r="CX258" s="51"/>
      <c r="CY258" s="51"/>
      <c r="CZ258" s="51"/>
      <c r="DA258" s="51"/>
      <c r="DB258" s="51"/>
      <c r="DC258" s="51"/>
      <c r="DD258" s="51"/>
      <c r="DE258" s="51"/>
      <c r="DF258" s="51"/>
      <c r="DG258" s="51"/>
      <c r="DH258" s="51"/>
      <c r="DI258" s="51"/>
      <c r="DJ258" s="51"/>
      <c r="DK258" s="51"/>
      <c r="DL258" s="51"/>
      <c r="DM258" s="51"/>
      <c r="DN258" s="51"/>
      <c r="DO258" s="51"/>
      <c r="DP258" s="51"/>
      <c r="DQ258" s="51"/>
      <c r="DR258" s="51"/>
      <c r="DS258" s="51"/>
      <c r="DT258" s="51"/>
      <c r="DU258" s="51"/>
      <c r="DV258" s="51"/>
      <c r="DW258" s="51"/>
      <c r="DX258" s="51"/>
      <c r="DY258" s="51"/>
      <c r="DZ258" s="51"/>
      <c r="EA258" s="51"/>
      <c r="EB258" s="51"/>
      <c r="EC258" s="51"/>
      <c r="ED258" s="51"/>
      <c r="EE258" s="51"/>
      <c r="EF258" s="51"/>
      <c r="EG258" s="51"/>
      <c r="EH258" s="51"/>
      <c r="EI258" s="51"/>
      <c r="EJ258" s="51"/>
      <c r="EK258" s="51"/>
      <c r="EL258" s="51"/>
      <c r="EM258" s="51"/>
      <c r="EN258" s="51"/>
      <c r="EO258" s="51"/>
      <c r="EP258" s="51"/>
      <c r="EQ258" s="51"/>
      <c r="ER258" s="51"/>
      <c r="ES258" s="51"/>
      <c r="ET258" s="51"/>
      <c r="EU258" s="51"/>
      <c r="EV258" s="51"/>
      <c r="EW258" s="51"/>
      <c r="EX258" s="51"/>
      <c r="EY258" s="51"/>
      <c r="EZ258" s="51"/>
      <c r="FA258" s="51"/>
      <c r="FB258" s="51"/>
      <c r="FC258" s="51"/>
      <c r="FD258" s="51"/>
      <c r="FE258" s="51"/>
      <c r="FF258" s="51"/>
      <c r="FG258" s="51"/>
      <c r="FH258" s="51"/>
      <c r="FI258" s="51"/>
      <c r="FJ258" s="51"/>
      <c r="FK258" s="51"/>
      <c r="FL258" s="51"/>
      <c r="FM258" s="51"/>
      <c r="FN258" s="51"/>
      <c r="FO258" s="51"/>
      <c r="FP258" s="51"/>
      <c r="FQ258" s="51"/>
      <c r="FR258" s="51"/>
      <c r="FS258" s="51"/>
      <c r="FT258" s="51"/>
      <c r="FU258" s="51"/>
      <c r="FV258" s="51"/>
      <c r="FW258" s="51"/>
      <c r="FX258" s="51"/>
      <c r="FY258" s="51"/>
      <c r="FZ258" s="51"/>
      <c r="GA258" s="51"/>
      <c r="GB258" s="51"/>
      <c r="GC258" s="51"/>
      <c r="GD258" s="51"/>
      <c r="GE258" s="51"/>
      <c r="GF258" s="51"/>
      <c r="GG258" s="51"/>
      <c r="GH258" s="51"/>
      <c r="GI258" s="51"/>
      <c r="GJ258" s="51"/>
      <c r="GK258" s="51"/>
      <c r="GL258" s="51"/>
      <c r="GM258" s="51"/>
      <c r="GN258" s="51"/>
      <c r="GO258" s="51"/>
      <c r="GP258" s="51"/>
      <c r="GQ258" s="51"/>
      <c r="GR258" s="51"/>
      <c r="GS258" s="51"/>
      <c r="GT258" s="51"/>
      <c r="GU258" s="51"/>
      <c r="GV258" s="51"/>
      <c r="GW258" s="51"/>
      <c r="GX258" s="51"/>
      <c r="GY258" s="51"/>
      <c r="GZ258" s="51"/>
      <c r="HA258" s="51"/>
      <c r="HB258" s="51"/>
      <c r="HC258" s="51"/>
      <c r="HD258" s="51"/>
      <c r="HE258" s="51"/>
      <c r="HF258" s="51"/>
      <c r="HG258" s="51"/>
      <c r="HH258" s="51"/>
      <c r="HI258" s="51"/>
      <c r="HJ258" s="51"/>
      <c r="HK258" s="51"/>
      <c r="HL258" s="51"/>
      <c r="HM258" s="51"/>
      <c r="HN258" s="51"/>
      <c r="HO258" s="51"/>
      <c r="HP258" s="51"/>
      <c r="HQ258" s="51"/>
      <c r="HR258" s="51"/>
      <c r="HS258" s="51"/>
      <c r="HT258" s="51"/>
    </row>
    <row r="259" spans="1:228" s="128" customFormat="1" ht="19.899999999999999" customHeight="1">
      <c r="A259" s="349"/>
      <c r="B259" s="415" t="s">
        <v>797</v>
      </c>
      <c r="C259" s="466"/>
      <c r="D259" s="343"/>
      <c r="E259" s="467"/>
      <c r="F259" s="352"/>
      <c r="G259" s="352"/>
      <c r="H259" s="406"/>
      <c r="I259" s="406"/>
      <c r="J259" s="415" t="s">
        <v>966</v>
      </c>
      <c r="K259" s="135"/>
      <c r="L259" s="351"/>
      <c r="M259" s="135"/>
      <c r="N259" s="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1"/>
      <c r="CW259" s="51"/>
      <c r="CX259" s="51"/>
      <c r="CY259" s="51"/>
      <c r="CZ259" s="51"/>
      <c r="DA259" s="51"/>
      <c r="DB259" s="51"/>
      <c r="DC259" s="51"/>
      <c r="DD259" s="51"/>
      <c r="DE259" s="51"/>
      <c r="DF259" s="51"/>
      <c r="DG259" s="51"/>
      <c r="DH259" s="51"/>
      <c r="DI259" s="51"/>
      <c r="DJ259" s="51"/>
      <c r="DK259" s="51"/>
      <c r="DL259" s="51"/>
      <c r="DM259" s="51"/>
      <c r="DN259" s="51"/>
      <c r="DO259" s="51"/>
      <c r="DP259" s="51"/>
      <c r="DQ259" s="51"/>
      <c r="DR259" s="51"/>
      <c r="DS259" s="51"/>
      <c r="DT259" s="51"/>
      <c r="DU259" s="51"/>
      <c r="DV259" s="51"/>
      <c r="DW259" s="51"/>
      <c r="DX259" s="51"/>
      <c r="DY259" s="51"/>
      <c r="DZ259" s="51"/>
      <c r="EA259" s="51"/>
      <c r="EB259" s="51"/>
      <c r="EC259" s="51"/>
      <c r="ED259" s="51"/>
      <c r="EE259" s="51"/>
      <c r="EF259" s="51"/>
      <c r="EG259" s="51"/>
      <c r="EH259" s="51"/>
      <c r="EI259" s="51"/>
      <c r="EJ259" s="51"/>
      <c r="EK259" s="51"/>
      <c r="EL259" s="51"/>
      <c r="EM259" s="51"/>
      <c r="EN259" s="51"/>
      <c r="EO259" s="51"/>
      <c r="EP259" s="51"/>
      <c r="EQ259" s="51"/>
      <c r="ER259" s="51"/>
      <c r="ES259" s="51"/>
      <c r="ET259" s="51"/>
      <c r="EU259" s="51"/>
      <c r="EV259" s="51"/>
      <c r="EW259" s="51"/>
      <c r="EX259" s="51"/>
      <c r="EY259" s="51"/>
      <c r="EZ259" s="51"/>
      <c r="FA259" s="51"/>
      <c r="FB259" s="51"/>
      <c r="FC259" s="51"/>
      <c r="FD259" s="51"/>
      <c r="FE259" s="51"/>
      <c r="FF259" s="51"/>
      <c r="FG259" s="51"/>
      <c r="FH259" s="51"/>
      <c r="FI259" s="51"/>
      <c r="FJ259" s="51"/>
      <c r="FK259" s="51"/>
      <c r="FL259" s="51"/>
      <c r="FM259" s="51"/>
      <c r="FN259" s="51"/>
      <c r="FO259" s="51"/>
      <c r="FP259" s="51"/>
      <c r="FQ259" s="51"/>
      <c r="FR259" s="51"/>
      <c r="FS259" s="51"/>
      <c r="FT259" s="51"/>
      <c r="FU259" s="51"/>
      <c r="FV259" s="51"/>
      <c r="FW259" s="51"/>
      <c r="FX259" s="51"/>
      <c r="FY259" s="51"/>
      <c r="FZ259" s="51"/>
      <c r="GA259" s="51"/>
      <c r="GB259" s="51"/>
      <c r="GC259" s="51"/>
      <c r="GD259" s="51"/>
      <c r="GE259" s="51"/>
      <c r="GF259" s="51"/>
      <c r="GG259" s="51"/>
      <c r="GH259" s="51"/>
      <c r="GI259" s="51"/>
      <c r="GJ259" s="51"/>
      <c r="GK259" s="51"/>
      <c r="GL259" s="51"/>
      <c r="GM259" s="51"/>
      <c r="GN259" s="51"/>
      <c r="GO259" s="51"/>
      <c r="GP259" s="51"/>
      <c r="GQ259" s="51"/>
      <c r="GR259" s="51"/>
      <c r="GS259" s="51"/>
      <c r="GT259" s="51"/>
      <c r="GU259" s="51"/>
      <c r="GV259" s="51"/>
      <c r="GW259" s="51"/>
      <c r="GX259" s="51"/>
      <c r="GY259" s="51"/>
      <c r="GZ259" s="51"/>
      <c r="HA259" s="51"/>
      <c r="HB259" s="51"/>
      <c r="HC259" s="51"/>
      <c r="HD259" s="51"/>
      <c r="HE259" s="51"/>
      <c r="HF259" s="51"/>
      <c r="HG259" s="51"/>
      <c r="HH259" s="51"/>
      <c r="HI259" s="51"/>
      <c r="HJ259" s="51"/>
      <c r="HK259" s="51"/>
      <c r="HL259" s="51"/>
      <c r="HM259" s="51"/>
      <c r="HN259" s="51"/>
      <c r="HO259" s="51"/>
      <c r="HP259" s="51"/>
      <c r="HQ259" s="51"/>
      <c r="HR259" s="51"/>
      <c r="HS259" s="51"/>
      <c r="HT259" s="51"/>
    </row>
    <row r="260" spans="1:228" s="128" customFormat="1" ht="19.899999999999999" customHeight="1">
      <c r="A260" s="349"/>
      <c r="B260" s="415" t="s">
        <v>929</v>
      </c>
      <c r="C260" s="466"/>
      <c r="D260" s="343"/>
      <c r="E260" s="467"/>
      <c r="F260" s="352"/>
      <c r="G260" s="352"/>
      <c r="H260" s="406"/>
      <c r="I260" s="406"/>
      <c r="J260" s="415"/>
      <c r="K260" s="135"/>
      <c r="L260" s="351"/>
      <c r="M260" s="135"/>
      <c r="N260" s="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  <c r="CZ260" s="51"/>
      <c r="DA260" s="51"/>
      <c r="DB260" s="51"/>
      <c r="DC260" s="51"/>
      <c r="DD260" s="51"/>
      <c r="DE260" s="51"/>
      <c r="DF260" s="51"/>
      <c r="DG260" s="51"/>
      <c r="DH260" s="51"/>
      <c r="DI260" s="51"/>
      <c r="DJ260" s="51"/>
      <c r="DK260" s="51"/>
      <c r="DL260" s="51"/>
      <c r="DM260" s="51"/>
      <c r="DN260" s="51"/>
      <c r="DO260" s="51"/>
      <c r="DP260" s="51"/>
      <c r="DQ260" s="51"/>
      <c r="DR260" s="51"/>
      <c r="DS260" s="51"/>
      <c r="DT260" s="51"/>
      <c r="DU260" s="51"/>
      <c r="DV260" s="51"/>
      <c r="DW260" s="51"/>
      <c r="DX260" s="51"/>
      <c r="DY260" s="51"/>
      <c r="DZ260" s="51"/>
      <c r="EA260" s="51"/>
      <c r="EB260" s="51"/>
      <c r="EC260" s="51"/>
      <c r="ED260" s="51"/>
      <c r="EE260" s="51"/>
      <c r="EF260" s="51"/>
      <c r="EG260" s="51"/>
      <c r="EH260" s="51"/>
      <c r="EI260" s="51"/>
      <c r="EJ260" s="51"/>
      <c r="EK260" s="51"/>
      <c r="EL260" s="51"/>
      <c r="EM260" s="51"/>
      <c r="EN260" s="51"/>
      <c r="EO260" s="51"/>
      <c r="EP260" s="51"/>
      <c r="EQ260" s="51"/>
      <c r="ER260" s="51"/>
      <c r="ES260" s="51"/>
      <c r="ET260" s="51"/>
      <c r="EU260" s="51"/>
      <c r="EV260" s="51"/>
      <c r="EW260" s="51"/>
      <c r="EX260" s="51"/>
      <c r="EY260" s="51"/>
      <c r="EZ260" s="51"/>
      <c r="FA260" s="51"/>
      <c r="FB260" s="51"/>
      <c r="FC260" s="51"/>
      <c r="FD260" s="51"/>
      <c r="FE260" s="51"/>
      <c r="FF260" s="51"/>
      <c r="FG260" s="51"/>
      <c r="FH260" s="51"/>
      <c r="FI260" s="51"/>
      <c r="FJ260" s="51"/>
      <c r="FK260" s="51"/>
      <c r="FL260" s="51"/>
      <c r="FM260" s="51"/>
      <c r="FN260" s="51"/>
      <c r="FO260" s="51"/>
      <c r="FP260" s="51"/>
      <c r="FQ260" s="51"/>
      <c r="FR260" s="51"/>
      <c r="FS260" s="51"/>
      <c r="FT260" s="51"/>
      <c r="FU260" s="51"/>
      <c r="FV260" s="51"/>
      <c r="FW260" s="51"/>
      <c r="FX260" s="51"/>
      <c r="FY260" s="51"/>
      <c r="FZ260" s="51"/>
      <c r="GA260" s="51"/>
      <c r="GB260" s="51"/>
      <c r="GC260" s="51"/>
      <c r="GD260" s="51"/>
      <c r="GE260" s="51"/>
      <c r="GF260" s="51"/>
      <c r="GG260" s="51"/>
      <c r="GH260" s="51"/>
      <c r="GI260" s="51"/>
      <c r="GJ260" s="51"/>
      <c r="GK260" s="51"/>
      <c r="GL260" s="51"/>
      <c r="GM260" s="51"/>
      <c r="GN260" s="51"/>
      <c r="GO260" s="51"/>
      <c r="GP260" s="51"/>
      <c r="GQ260" s="51"/>
      <c r="GR260" s="51"/>
      <c r="GS260" s="51"/>
      <c r="GT260" s="51"/>
      <c r="GU260" s="51"/>
      <c r="GV260" s="51"/>
      <c r="GW260" s="51"/>
      <c r="GX260" s="51"/>
      <c r="GY260" s="51"/>
      <c r="GZ260" s="51"/>
      <c r="HA260" s="51"/>
      <c r="HB260" s="51"/>
      <c r="HC260" s="51"/>
      <c r="HD260" s="51"/>
      <c r="HE260" s="51"/>
      <c r="HF260" s="51"/>
      <c r="HG260" s="51"/>
      <c r="HH260" s="51"/>
      <c r="HI260" s="51"/>
      <c r="HJ260" s="51"/>
      <c r="HK260" s="51"/>
      <c r="HL260" s="51"/>
      <c r="HM260" s="51"/>
      <c r="HN260" s="51"/>
      <c r="HO260" s="51"/>
      <c r="HP260" s="51"/>
      <c r="HQ260" s="51"/>
      <c r="HR260" s="51"/>
      <c r="HS260" s="51"/>
      <c r="HT260" s="51"/>
    </row>
    <row r="261" spans="1:228" s="128" customFormat="1" ht="19.899999999999999" customHeight="1">
      <c r="A261" s="349"/>
      <c r="B261" s="415" t="s">
        <v>928</v>
      </c>
      <c r="C261" s="466"/>
      <c r="D261" s="343"/>
      <c r="E261" s="467"/>
      <c r="F261" s="352"/>
      <c r="G261" s="352"/>
      <c r="H261" s="406"/>
      <c r="J261" s="350"/>
      <c r="K261" s="135"/>
      <c r="L261" s="351"/>
      <c r="M261" s="135"/>
      <c r="N261" s="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1"/>
      <c r="CW261" s="51"/>
      <c r="CX261" s="51"/>
      <c r="CY261" s="51"/>
      <c r="CZ261" s="51"/>
      <c r="DA261" s="51"/>
      <c r="DB261" s="51"/>
      <c r="DC261" s="51"/>
      <c r="DD261" s="51"/>
      <c r="DE261" s="51"/>
      <c r="DF261" s="51"/>
      <c r="DG261" s="51"/>
      <c r="DH261" s="51"/>
      <c r="DI261" s="51"/>
      <c r="DJ261" s="51"/>
      <c r="DK261" s="51"/>
      <c r="DL261" s="51"/>
      <c r="DM261" s="51"/>
      <c r="DN261" s="51"/>
      <c r="DO261" s="51"/>
      <c r="DP261" s="51"/>
      <c r="DQ261" s="51"/>
      <c r="DR261" s="51"/>
      <c r="DS261" s="51"/>
      <c r="DT261" s="51"/>
      <c r="DU261" s="51"/>
      <c r="DV261" s="51"/>
      <c r="DW261" s="51"/>
      <c r="DX261" s="51"/>
      <c r="DY261" s="51"/>
      <c r="DZ261" s="51"/>
      <c r="EA261" s="51"/>
      <c r="EB261" s="51"/>
      <c r="EC261" s="51"/>
      <c r="ED261" s="51"/>
      <c r="EE261" s="51"/>
      <c r="EF261" s="51"/>
      <c r="EG261" s="51"/>
      <c r="EH261" s="51"/>
      <c r="EI261" s="51"/>
      <c r="EJ261" s="51"/>
      <c r="EK261" s="51"/>
      <c r="EL261" s="51"/>
      <c r="EM261" s="51"/>
      <c r="EN261" s="51"/>
      <c r="EO261" s="51"/>
      <c r="EP261" s="51"/>
      <c r="EQ261" s="51"/>
      <c r="ER261" s="51"/>
      <c r="ES261" s="51"/>
      <c r="ET261" s="51"/>
      <c r="EU261" s="51"/>
      <c r="EV261" s="51"/>
      <c r="EW261" s="51"/>
      <c r="EX261" s="51"/>
      <c r="EY261" s="51"/>
      <c r="EZ261" s="51"/>
      <c r="FA261" s="51"/>
      <c r="FB261" s="51"/>
      <c r="FC261" s="51"/>
      <c r="FD261" s="51"/>
      <c r="FE261" s="51"/>
      <c r="FF261" s="51"/>
      <c r="FG261" s="51"/>
      <c r="FH261" s="51"/>
      <c r="FI261" s="51"/>
      <c r="FJ261" s="51"/>
      <c r="FK261" s="51"/>
      <c r="FL261" s="51"/>
      <c r="FM261" s="51"/>
      <c r="FN261" s="51"/>
      <c r="FO261" s="51"/>
      <c r="FP261" s="51"/>
      <c r="FQ261" s="51"/>
      <c r="FR261" s="51"/>
      <c r="FS261" s="51"/>
      <c r="FT261" s="51"/>
      <c r="FU261" s="51"/>
      <c r="FV261" s="51"/>
      <c r="FW261" s="51"/>
      <c r="FX261" s="51"/>
      <c r="FY261" s="51"/>
      <c r="FZ261" s="51"/>
      <c r="GA261" s="51"/>
      <c r="GB261" s="51"/>
      <c r="GC261" s="51"/>
      <c r="GD261" s="51"/>
      <c r="GE261" s="51"/>
      <c r="GF261" s="51"/>
      <c r="GG261" s="51"/>
      <c r="GH261" s="51"/>
      <c r="GI261" s="51"/>
      <c r="GJ261" s="51"/>
      <c r="GK261" s="51"/>
      <c r="GL261" s="51"/>
      <c r="GM261" s="51"/>
      <c r="GN261" s="51"/>
      <c r="GO261" s="51"/>
      <c r="GP261" s="51"/>
      <c r="GQ261" s="51"/>
      <c r="GR261" s="51"/>
      <c r="GS261" s="51"/>
      <c r="GT261" s="51"/>
      <c r="GU261" s="51"/>
      <c r="GV261" s="51"/>
      <c r="GW261" s="51"/>
      <c r="GX261" s="51"/>
      <c r="GY261" s="51"/>
      <c r="GZ261" s="51"/>
      <c r="HA261" s="51"/>
      <c r="HB261" s="51"/>
      <c r="HC261" s="51"/>
      <c r="HD261" s="51"/>
      <c r="HE261" s="51"/>
      <c r="HF261" s="51"/>
      <c r="HG261" s="51"/>
      <c r="HH261" s="51"/>
      <c r="HI261" s="51"/>
      <c r="HJ261" s="51"/>
      <c r="HK261" s="51"/>
      <c r="HL261" s="51"/>
      <c r="HM261" s="51"/>
      <c r="HN261" s="51"/>
      <c r="HO261" s="51"/>
      <c r="HP261" s="51"/>
      <c r="HQ261" s="51"/>
      <c r="HR261" s="51"/>
      <c r="HS261" s="51"/>
      <c r="HT261" s="51"/>
    </row>
    <row r="262" spans="1:228" s="128" customFormat="1" ht="19.899999999999999" customHeight="1">
      <c r="A262" s="416"/>
      <c r="B262" s="415"/>
      <c r="C262" s="466"/>
      <c r="D262" s="343"/>
      <c r="E262" s="468"/>
      <c r="F262" s="423"/>
      <c r="G262" s="423"/>
      <c r="H262" s="437"/>
      <c r="I262" s="462"/>
      <c r="J262" s="382"/>
      <c r="K262" s="135"/>
      <c r="L262" s="351"/>
      <c r="M262" s="135"/>
      <c r="N262" s="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1"/>
      <c r="CW262" s="51"/>
      <c r="CX262" s="51"/>
      <c r="CY262" s="51"/>
      <c r="CZ262" s="51"/>
      <c r="DA262" s="51"/>
      <c r="DB262" s="51"/>
      <c r="DC262" s="51"/>
      <c r="DD262" s="51"/>
      <c r="DE262" s="51"/>
      <c r="DF262" s="51"/>
      <c r="DG262" s="51"/>
      <c r="DH262" s="51"/>
      <c r="DI262" s="51"/>
      <c r="DJ262" s="51"/>
      <c r="DK262" s="51"/>
      <c r="DL262" s="51"/>
      <c r="DM262" s="51"/>
      <c r="DN262" s="51"/>
      <c r="DO262" s="51"/>
      <c r="DP262" s="51"/>
      <c r="DQ262" s="51"/>
      <c r="DR262" s="51"/>
      <c r="DS262" s="51"/>
      <c r="DT262" s="51"/>
      <c r="DU262" s="51"/>
      <c r="DV262" s="51"/>
      <c r="DW262" s="51"/>
      <c r="DX262" s="51"/>
      <c r="DY262" s="51"/>
      <c r="DZ262" s="51"/>
      <c r="EA262" s="51"/>
      <c r="EB262" s="51"/>
      <c r="EC262" s="51"/>
      <c r="ED262" s="51"/>
      <c r="EE262" s="51"/>
      <c r="EF262" s="51"/>
      <c r="EG262" s="51"/>
      <c r="EH262" s="51"/>
      <c r="EI262" s="51"/>
      <c r="EJ262" s="51"/>
      <c r="EK262" s="51"/>
      <c r="EL262" s="51"/>
      <c r="EM262" s="51"/>
      <c r="EN262" s="51"/>
      <c r="EO262" s="51"/>
      <c r="EP262" s="51"/>
      <c r="EQ262" s="51"/>
      <c r="ER262" s="51"/>
      <c r="ES262" s="51"/>
      <c r="ET262" s="51"/>
      <c r="EU262" s="51"/>
      <c r="EV262" s="51"/>
      <c r="EW262" s="51"/>
      <c r="EX262" s="51"/>
      <c r="EY262" s="51"/>
      <c r="EZ262" s="51"/>
      <c r="FA262" s="51"/>
      <c r="FB262" s="51"/>
      <c r="FC262" s="51"/>
      <c r="FD262" s="51"/>
      <c r="FE262" s="51"/>
      <c r="FF262" s="51"/>
      <c r="FG262" s="51"/>
      <c r="FH262" s="51"/>
      <c r="FI262" s="51"/>
      <c r="FJ262" s="51"/>
      <c r="FK262" s="51"/>
      <c r="FL262" s="51"/>
      <c r="FM262" s="51"/>
      <c r="FN262" s="51"/>
      <c r="FO262" s="51"/>
      <c r="FP262" s="51"/>
      <c r="FQ262" s="51"/>
      <c r="FR262" s="51"/>
      <c r="FS262" s="51"/>
      <c r="FT262" s="51"/>
      <c r="FU262" s="51"/>
      <c r="FV262" s="51"/>
      <c r="FW262" s="51"/>
      <c r="FX262" s="51"/>
      <c r="FY262" s="51"/>
      <c r="FZ262" s="51"/>
      <c r="GA262" s="51"/>
      <c r="GB262" s="51"/>
      <c r="GC262" s="51"/>
      <c r="GD262" s="51"/>
      <c r="GE262" s="51"/>
      <c r="GF262" s="51"/>
      <c r="GG262" s="51"/>
      <c r="GH262" s="51"/>
      <c r="GI262" s="51"/>
      <c r="GJ262" s="51"/>
      <c r="GK262" s="51"/>
      <c r="GL262" s="51"/>
      <c r="GM262" s="51"/>
      <c r="GN262" s="51"/>
      <c r="GO262" s="51"/>
      <c r="GP262" s="51"/>
      <c r="GQ262" s="51"/>
      <c r="GR262" s="51"/>
      <c r="GS262" s="51"/>
      <c r="GT262" s="51"/>
      <c r="GU262" s="51"/>
      <c r="GV262" s="51"/>
      <c r="GW262" s="51"/>
      <c r="GX262" s="51"/>
      <c r="GY262" s="51"/>
      <c r="GZ262" s="51"/>
      <c r="HA262" s="51"/>
      <c r="HB262" s="51"/>
      <c r="HC262" s="51"/>
      <c r="HD262" s="51"/>
      <c r="HE262" s="51"/>
      <c r="HF262" s="51"/>
      <c r="HG262" s="51"/>
      <c r="HH262" s="51"/>
      <c r="HI262" s="51"/>
      <c r="HJ262" s="51"/>
      <c r="HK262" s="51"/>
      <c r="HL262" s="51"/>
      <c r="HM262" s="51"/>
      <c r="HN262" s="51"/>
      <c r="HO262" s="51"/>
      <c r="HP262" s="51"/>
      <c r="HQ262" s="51"/>
      <c r="HR262" s="51"/>
      <c r="HS262" s="51"/>
      <c r="HT262" s="51"/>
    </row>
    <row r="263" spans="1:228" s="128" customFormat="1" ht="19.899999999999999" customHeight="1">
      <c r="A263" s="463">
        <v>26</v>
      </c>
      <c r="B263" s="346" t="s">
        <v>310</v>
      </c>
      <c r="C263" s="346" t="s">
        <v>708</v>
      </c>
      <c r="D263" s="346" t="s">
        <v>940</v>
      </c>
      <c r="E263" s="421" t="s">
        <v>676</v>
      </c>
      <c r="F263" s="352"/>
      <c r="G263" s="352"/>
      <c r="H263" s="440"/>
      <c r="I263" s="440"/>
      <c r="J263" s="464" t="s">
        <v>965</v>
      </c>
      <c r="K263" s="135"/>
      <c r="L263" s="345" t="s">
        <v>583</v>
      </c>
      <c r="M263" s="135"/>
      <c r="N263" s="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51"/>
      <c r="CQ263" s="51"/>
      <c r="CR263" s="51"/>
      <c r="CS263" s="51"/>
      <c r="CT263" s="51"/>
      <c r="CU263" s="51"/>
      <c r="CV263" s="51"/>
      <c r="CW263" s="51"/>
      <c r="CX263" s="51"/>
      <c r="CY263" s="51"/>
      <c r="CZ263" s="51"/>
      <c r="DA263" s="51"/>
      <c r="DB263" s="51"/>
      <c r="DC263" s="51"/>
      <c r="DD263" s="51"/>
      <c r="DE263" s="51"/>
      <c r="DF263" s="51"/>
      <c r="DG263" s="51"/>
      <c r="DH263" s="51"/>
      <c r="DI263" s="51"/>
      <c r="DJ263" s="51"/>
      <c r="DK263" s="51"/>
      <c r="DL263" s="51"/>
      <c r="DM263" s="51"/>
      <c r="DN263" s="51"/>
      <c r="DO263" s="51"/>
      <c r="DP263" s="51"/>
      <c r="DQ263" s="51"/>
      <c r="DR263" s="51"/>
      <c r="DS263" s="51"/>
      <c r="DT263" s="51"/>
      <c r="DU263" s="51"/>
      <c r="DV263" s="51"/>
      <c r="DW263" s="51"/>
      <c r="DX263" s="51"/>
      <c r="DY263" s="51"/>
      <c r="DZ263" s="51"/>
      <c r="EA263" s="51"/>
      <c r="EB263" s="51"/>
      <c r="EC263" s="51"/>
      <c r="ED263" s="51"/>
      <c r="EE263" s="51"/>
      <c r="EF263" s="51"/>
      <c r="EG263" s="51"/>
      <c r="EH263" s="51"/>
      <c r="EI263" s="51"/>
      <c r="EJ263" s="51"/>
      <c r="EK263" s="51"/>
      <c r="EL263" s="51"/>
      <c r="EM263" s="51"/>
      <c r="EN263" s="51"/>
      <c r="EO263" s="51"/>
      <c r="EP263" s="51"/>
      <c r="EQ263" s="51"/>
      <c r="ER263" s="51"/>
      <c r="ES263" s="51"/>
      <c r="ET263" s="51"/>
      <c r="EU263" s="51"/>
      <c r="EV263" s="51"/>
      <c r="EW263" s="51"/>
      <c r="EX263" s="51"/>
      <c r="EY263" s="51"/>
      <c r="EZ263" s="51"/>
      <c r="FA263" s="51"/>
      <c r="FB263" s="51"/>
      <c r="FC263" s="51"/>
      <c r="FD263" s="51"/>
      <c r="FE263" s="51"/>
      <c r="FF263" s="51"/>
      <c r="FG263" s="51"/>
      <c r="FH263" s="51"/>
      <c r="FI263" s="51"/>
      <c r="FJ263" s="51"/>
      <c r="FK263" s="51"/>
      <c r="FL263" s="51"/>
      <c r="FM263" s="51"/>
      <c r="FN263" s="51"/>
      <c r="FO263" s="51"/>
      <c r="FP263" s="51"/>
      <c r="FQ263" s="51"/>
      <c r="FR263" s="51"/>
      <c r="FS263" s="51"/>
      <c r="FT263" s="51"/>
      <c r="FU263" s="51"/>
      <c r="FV263" s="51"/>
      <c r="FW263" s="51"/>
      <c r="FX263" s="51"/>
      <c r="FY263" s="51"/>
      <c r="FZ263" s="51"/>
      <c r="GA263" s="51"/>
      <c r="GB263" s="51"/>
      <c r="GC263" s="51"/>
      <c r="GD263" s="51"/>
      <c r="GE263" s="51"/>
      <c r="GF263" s="51"/>
      <c r="GG263" s="51"/>
      <c r="GH263" s="51"/>
      <c r="GI263" s="51"/>
      <c r="GJ263" s="51"/>
      <c r="GK263" s="51"/>
      <c r="GL263" s="51"/>
      <c r="GM263" s="51"/>
      <c r="GN263" s="51"/>
      <c r="GO263" s="51"/>
      <c r="GP263" s="51"/>
      <c r="GQ263" s="51"/>
      <c r="GR263" s="51"/>
      <c r="GS263" s="51"/>
      <c r="GT263" s="51"/>
      <c r="GU263" s="51"/>
      <c r="GV263" s="51"/>
      <c r="GW263" s="51"/>
      <c r="GX263" s="51"/>
      <c r="GY263" s="51"/>
      <c r="GZ263" s="51"/>
      <c r="HA263" s="51"/>
      <c r="HB263" s="51"/>
      <c r="HC263" s="51"/>
      <c r="HD263" s="51"/>
      <c r="HE263" s="51"/>
      <c r="HF263" s="51"/>
      <c r="HG263" s="51"/>
      <c r="HH263" s="51"/>
      <c r="HI263" s="51"/>
      <c r="HJ263" s="51"/>
      <c r="HK263" s="51"/>
      <c r="HL263" s="51"/>
      <c r="HM263" s="51"/>
      <c r="HN263" s="51"/>
      <c r="HO263" s="51"/>
      <c r="HP263" s="51"/>
      <c r="HQ263" s="51"/>
      <c r="HR263" s="51"/>
      <c r="HS263" s="51"/>
      <c r="HT263" s="51"/>
    </row>
    <row r="264" spans="1:228" s="128" customFormat="1" ht="19.899999999999999" customHeight="1">
      <c r="A264" s="465"/>
      <c r="B264" s="350" t="s">
        <v>956</v>
      </c>
      <c r="C264" s="350" t="s">
        <v>939</v>
      </c>
      <c r="D264" s="350" t="s">
        <v>683</v>
      </c>
      <c r="E264" s="458" t="s">
        <v>648</v>
      </c>
      <c r="F264" s="351"/>
      <c r="G264" s="351"/>
      <c r="H264" s="406"/>
      <c r="I264" s="406"/>
      <c r="J264" s="429" t="s">
        <v>635</v>
      </c>
      <c r="K264" s="135"/>
      <c r="L264" s="351"/>
      <c r="M264" s="135"/>
      <c r="N264" s="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  <c r="CW264" s="51"/>
      <c r="CX264" s="51"/>
      <c r="CY264" s="51"/>
      <c r="CZ264" s="51"/>
      <c r="DA264" s="51"/>
      <c r="DB264" s="51"/>
      <c r="DC264" s="51"/>
      <c r="DD264" s="51"/>
      <c r="DE264" s="51"/>
      <c r="DF264" s="51"/>
      <c r="DG264" s="51"/>
      <c r="DH264" s="51"/>
      <c r="DI264" s="51"/>
      <c r="DJ264" s="51"/>
      <c r="DK264" s="51"/>
      <c r="DL264" s="51"/>
      <c r="DM264" s="51"/>
      <c r="DN264" s="51"/>
      <c r="DO264" s="51"/>
      <c r="DP264" s="51"/>
      <c r="DQ264" s="51"/>
      <c r="DR264" s="51"/>
      <c r="DS264" s="51"/>
      <c r="DT264" s="51"/>
      <c r="DU264" s="51"/>
      <c r="DV264" s="51"/>
      <c r="DW264" s="51"/>
      <c r="DX264" s="51"/>
      <c r="DY264" s="51"/>
      <c r="DZ264" s="51"/>
      <c r="EA264" s="51"/>
      <c r="EB264" s="51"/>
      <c r="EC264" s="51"/>
      <c r="ED264" s="51"/>
      <c r="EE264" s="51"/>
      <c r="EF264" s="51"/>
      <c r="EG264" s="51"/>
      <c r="EH264" s="51"/>
      <c r="EI264" s="51"/>
      <c r="EJ264" s="51"/>
      <c r="EK264" s="51"/>
      <c r="EL264" s="51"/>
      <c r="EM264" s="51"/>
      <c r="EN264" s="51"/>
      <c r="EO264" s="51"/>
      <c r="EP264" s="51"/>
      <c r="EQ264" s="51"/>
      <c r="ER264" s="51"/>
      <c r="ES264" s="51"/>
      <c r="ET264" s="51"/>
      <c r="EU264" s="51"/>
      <c r="EV264" s="51"/>
      <c r="EW264" s="51"/>
      <c r="EX264" s="51"/>
      <c r="EY264" s="51"/>
      <c r="EZ264" s="51"/>
      <c r="FA264" s="51"/>
      <c r="FB264" s="51"/>
      <c r="FC264" s="51"/>
      <c r="FD264" s="51"/>
      <c r="FE264" s="51"/>
      <c r="FF264" s="51"/>
      <c r="FG264" s="51"/>
      <c r="FH264" s="51"/>
      <c r="FI264" s="51"/>
      <c r="FJ264" s="51"/>
      <c r="FK264" s="51"/>
      <c r="FL264" s="51"/>
      <c r="FM264" s="51"/>
      <c r="FN264" s="51"/>
      <c r="FO264" s="51"/>
      <c r="FP264" s="51"/>
      <c r="FQ264" s="51"/>
      <c r="FR264" s="51"/>
      <c r="FS264" s="51"/>
      <c r="FT264" s="51"/>
      <c r="FU264" s="51"/>
      <c r="FV264" s="51"/>
      <c r="FW264" s="51"/>
      <c r="FX264" s="51"/>
      <c r="FY264" s="51"/>
      <c r="FZ264" s="51"/>
      <c r="GA264" s="51"/>
      <c r="GB264" s="51"/>
      <c r="GC264" s="51"/>
      <c r="GD264" s="51"/>
      <c r="GE264" s="51"/>
      <c r="GF264" s="51"/>
      <c r="GG264" s="51"/>
      <c r="GH264" s="51"/>
      <c r="GI264" s="51"/>
      <c r="GJ264" s="51"/>
      <c r="GK264" s="51"/>
      <c r="GL264" s="51"/>
      <c r="GM264" s="51"/>
      <c r="GN264" s="51"/>
      <c r="GO264" s="51"/>
      <c r="GP264" s="51"/>
      <c r="GQ264" s="51"/>
      <c r="GR264" s="51"/>
      <c r="GS264" s="51"/>
      <c r="GT264" s="51"/>
      <c r="GU264" s="51"/>
      <c r="GV264" s="51"/>
      <c r="GW264" s="51"/>
      <c r="GX264" s="51"/>
      <c r="GY264" s="51"/>
      <c r="GZ264" s="51"/>
      <c r="HA264" s="51"/>
      <c r="HB264" s="51"/>
      <c r="HC264" s="51"/>
      <c r="HD264" s="51"/>
      <c r="HE264" s="51"/>
      <c r="HF264" s="51"/>
      <c r="HG264" s="51"/>
      <c r="HH264" s="51"/>
      <c r="HI264" s="51"/>
      <c r="HJ264" s="51"/>
      <c r="HK264" s="51"/>
      <c r="HL264" s="51"/>
      <c r="HM264" s="51"/>
      <c r="HN264" s="51"/>
      <c r="HO264" s="51"/>
      <c r="HP264" s="51"/>
      <c r="HQ264" s="51"/>
      <c r="HR264" s="51"/>
      <c r="HS264" s="51"/>
      <c r="HT264" s="51"/>
    </row>
    <row r="265" spans="1:228" s="128" customFormat="1" ht="19.899999999999999" customHeight="1">
      <c r="A265" s="349"/>
      <c r="B265" s="350" t="s">
        <v>749</v>
      </c>
      <c r="C265" s="466"/>
      <c r="D265" s="343"/>
      <c r="E265" s="467"/>
      <c r="F265" s="352"/>
      <c r="G265" s="352"/>
      <c r="H265" s="406"/>
      <c r="I265" s="406"/>
      <c r="J265" s="415" t="s">
        <v>966</v>
      </c>
      <c r="K265" s="135"/>
      <c r="L265" s="351"/>
      <c r="M265" s="135"/>
      <c r="N265" s="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/>
      <c r="CU265" s="51"/>
      <c r="CV265" s="51"/>
      <c r="CW265" s="51"/>
      <c r="CX265" s="51"/>
      <c r="CY265" s="51"/>
      <c r="CZ265" s="51"/>
      <c r="DA265" s="51"/>
      <c r="DB265" s="51"/>
      <c r="DC265" s="51"/>
      <c r="DD265" s="51"/>
      <c r="DE265" s="51"/>
      <c r="DF265" s="51"/>
      <c r="DG265" s="51"/>
      <c r="DH265" s="51"/>
      <c r="DI265" s="51"/>
      <c r="DJ265" s="51"/>
      <c r="DK265" s="51"/>
      <c r="DL265" s="51"/>
      <c r="DM265" s="51"/>
      <c r="DN265" s="51"/>
      <c r="DO265" s="51"/>
      <c r="DP265" s="51"/>
      <c r="DQ265" s="51"/>
      <c r="DR265" s="51"/>
      <c r="DS265" s="51"/>
      <c r="DT265" s="51"/>
      <c r="DU265" s="51"/>
      <c r="DV265" s="51"/>
      <c r="DW265" s="51"/>
      <c r="DX265" s="51"/>
      <c r="DY265" s="51"/>
      <c r="DZ265" s="51"/>
      <c r="EA265" s="51"/>
      <c r="EB265" s="51"/>
      <c r="EC265" s="51"/>
      <c r="ED265" s="51"/>
      <c r="EE265" s="51"/>
      <c r="EF265" s="51"/>
      <c r="EG265" s="51"/>
      <c r="EH265" s="51"/>
      <c r="EI265" s="51"/>
      <c r="EJ265" s="51"/>
      <c r="EK265" s="51"/>
      <c r="EL265" s="51"/>
      <c r="EM265" s="51"/>
      <c r="EN265" s="51"/>
      <c r="EO265" s="51"/>
      <c r="EP265" s="51"/>
      <c r="EQ265" s="51"/>
      <c r="ER265" s="51"/>
      <c r="ES265" s="51"/>
      <c r="ET265" s="51"/>
      <c r="EU265" s="51"/>
      <c r="EV265" s="51"/>
      <c r="EW265" s="51"/>
      <c r="EX265" s="51"/>
      <c r="EY265" s="51"/>
      <c r="EZ265" s="51"/>
      <c r="FA265" s="51"/>
      <c r="FB265" s="51"/>
      <c r="FC265" s="51"/>
      <c r="FD265" s="51"/>
      <c r="FE265" s="51"/>
      <c r="FF265" s="51"/>
      <c r="FG265" s="51"/>
      <c r="FH265" s="51"/>
      <c r="FI265" s="51"/>
      <c r="FJ265" s="51"/>
      <c r="FK265" s="51"/>
      <c r="FL265" s="51"/>
      <c r="FM265" s="51"/>
      <c r="FN265" s="51"/>
      <c r="FO265" s="51"/>
      <c r="FP265" s="51"/>
      <c r="FQ265" s="51"/>
      <c r="FR265" s="51"/>
      <c r="FS265" s="51"/>
      <c r="FT265" s="51"/>
      <c r="FU265" s="51"/>
      <c r="FV265" s="51"/>
      <c r="FW265" s="51"/>
      <c r="FX265" s="51"/>
      <c r="FY265" s="51"/>
      <c r="FZ265" s="51"/>
      <c r="GA265" s="51"/>
      <c r="GB265" s="51"/>
      <c r="GC265" s="51"/>
      <c r="GD265" s="51"/>
      <c r="GE265" s="51"/>
      <c r="GF265" s="51"/>
      <c r="GG265" s="51"/>
      <c r="GH265" s="51"/>
      <c r="GI265" s="51"/>
      <c r="GJ265" s="51"/>
      <c r="GK265" s="51"/>
      <c r="GL265" s="51"/>
      <c r="GM265" s="51"/>
      <c r="GN265" s="51"/>
      <c r="GO265" s="51"/>
      <c r="GP265" s="51"/>
      <c r="GQ265" s="51"/>
      <c r="GR265" s="51"/>
      <c r="GS265" s="51"/>
      <c r="GT265" s="51"/>
      <c r="GU265" s="51"/>
      <c r="GV265" s="51"/>
      <c r="GW265" s="51"/>
      <c r="GX265" s="51"/>
      <c r="GY265" s="51"/>
      <c r="GZ265" s="51"/>
      <c r="HA265" s="51"/>
      <c r="HB265" s="51"/>
      <c r="HC265" s="51"/>
      <c r="HD265" s="51"/>
      <c r="HE265" s="51"/>
      <c r="HF265" s="51"/>
      <c r="HG265" s="51"/>
      <c r="HH265" s="51"/>
      <c r="HI265" s="51"/>
      <c r="HJ265" s="51"/>
      <c r="HK265" s="51"/>
      <c r="HL265" s="51"/>
      <c r="HM265" s="51"/>
      <c r="HN265" s="51"/>
      <c r="HO265" s="51"/>
      <c r="HP265" s="51"/>
      <c r="HQ265" s="51"/>
      <c r="HR265" s="51"/>
      <c r="HS265" s="51"/>
      <c r="HT265" s="51"/>
    </row>
    <row r="266" spans="1:228" s="128" customFormat="1" ht="19.899999999999999" customHeight="1">
      <c r="A266" s="349"/>
      <c r="B266" s="350" t="s">
        <v>929</v>
      </c>
      <c r="C266" s="466"/>
      <c r="D266" s="343"/>
      <c r="E266" s="467"/>
      <c r="F266" s="352"/>
      <c r="G266" s="352"/>
      <c r="H266" s="406"/>
      <c r="I266" s="406"/>
      <c r="J266" s="415"/>
      <c r="K266" s="135"/>
      <c r="L266" s="351"/>
      <c r="M266" s="135"/>
      <c r="N266" s="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1"/>
      <c r="CW266" s="51"/>
      <c r="CX266" s="51"/>
      <c r="CY266" s="51"/>
      <c r="CZ266" s="51"/>
      <c r="DA266" s="51"/>
      <c r="DB266" s="51"/>
      <c r="DC266" s="51"/>
      <c r="DD266" s="51"/>
      <c r="DE266" s="51"/>
      <c r="DF266" s="51"/>
      <c r="DG266" s="51"/>
      <c r="DH266" s="51"/>
      <c r="DI266" s="51"/>
      <c r="DJ266" s="51"/>
      <c r="DK266" s="51"/>
      <c r="DL266" s="51"/>
      <c r="DM266" s="51"/>
      <c r="DN266" s="51"/>
      <c r="DO266" s="51"/>
      <c r="DP266" s="51"/>
      <c r="DQ266" s="51"/>
      <c r="DR266" s="51"/>
      <c r="DS266" s="51"/>
      <c r="DT266" s="51"/>
      <c r="DU266" s="51"/>
      <c r="DV266" s="51"/>
      <c r="DW266" s="51"/>
      <c r="DX266" s="51"/>
      <c r="DY266" s="51"/>
      <c r="DZ266" s="51"/>
      <c r="EA266" s="51"/>
      <c r="EB266" s="51"/>
      <c r="EC266" s="51"/>
      <c r="ED266" s="51"/>
      <c r="EE266" s="51"/>
      <c r="EF266" s="51"/>
      <c r="EG266" s="51"/>
      <c r="EH266" s="51"/>
      <c r="EI266" s="51"/>
      <c r="EJ266" s="51"/>
      <c r="EK266" s="51"/>
      <c r="EL266" s="51"/>
      <c r="EM266" s="51"/>
      <c r="EN266" s="51"/>
      <c r="EO266" s="51"/>
      <c r="EP266" s="51"/>
      <c r="EQ266" s="51"/>
      <c r="ER266" s="51"/>
      <c r="ES266" s="51"/>
      <c r="ET266" s="51"/>
      <c r="EU266" s="51"/>
      <c r="EV266" s="51"/>
      <c r="EW266" s="51"/>
      <c r="EX266" s="51"/>
      <c r="EY266" s="51"/>
      <c r="EZ266" s="51"/>
      <c r="FA266" s="51"/>
      <c r="FB266" s="51"/>
      <c r="FC266" s="51"/>
      <c r="FD266" s="51"/>
      <c r="FE266" s="51"/>
      <c r="FF266" s="51"/>
      <c r="FG266" s="51"/>
      <c r="FH266" s="51"/>
      <c r="FI266" s="51"/>
      <c r="FJ266" s="51"/>
      <c r="FK266" s="51"/>
      <c r="FL266" s="51"/>
      <c r="FM266" s="51"/>
      <c r="FN266" s="51"/>
      <c r="FO266" s="51"/>
      <c r="FP266" s="51"/>
      <c r="FQ266" s="51"/>
      <c r="FR266" s="51"/>
      <c r="FS266" s="51"/>
      <c r="FT266" s="51"/>
      <c r="FU266" s="51"/>
      <c r="FV266" s="51"/>
      <c r="FW266" s="51"/>
      <c r="FX266" s="51"/>
      <c r="FY266" s="51"/>
      <c r="FZ266" s="51"/>
      <c r="GA266" s="51"/>
      <c r="GB266" s="51"/>
      <c r="GC266" s="51"/>
      <c r="GD266" s="51"/>
      <c r="GE266" s="51"/>
      <c r="GF266" s="51"/>
      <c r="GG266" s="51"/>
      <c r="GH266" s="51"/>
      <c r="GI266" s="51"/>
      <c r="GJ266" s="51"/>
      <c r="GK266" s="51"/>
      <c r="GL266" s="51"/>
      <c r="GM266" s="51"/>
      <c r="GN266" s="51"/>
      <c r="GO266" s="51"/>
      <c r="GP266" s="51"/>
      <c r="GQ266" s="51"/>
      <c r="GR266" s="51"/>
      <c r="GS266" s="51"/>
      <c r="GT266" s="51"/>
      <c r="GU266" s="51"/>
      <c r="GV266" s="51"/>
      <c r="GW266" s="51"/>
      <c r="GX266" s="51"/>
      <c r="GY266" s="51"/>
      <c r="GZ266" s="51"/>
      <c r="HA266" s="51"/>
      <c r="HB266" s="51"/>
      <c r="HC266" s="51"/>
      <c r="HD266" s="51"/>
      <c r="HE266" s="51"/>
      <c r="HF266" s="51"/>
      <c r="HG266" s="51"/>
      <c r="HH266" s="51"/>
      <c r="HI266" s="51"/>
      <c r="HJ266" s="51"/>
      <c r="HK266" s="51"/>
      <c r="HL266" s="51"/>
      <c r="HM266" s="51"/>
      <c r="HN266" s="51"/>
      <c r="HO266" s="51"/>
      <c r="HP266" s="51"/>
      <c r="HQ266" s="51"/>
      <c r="HR266" s="51"/>
      <c r="HS266" s="51"/>
      <c r="HT266" s="51"/>
    </row>
    <row r="267" spans="1:228" s="128" customFormat="1" ht="19.899999999999999" customHeight="1">
      <c r="A267" s="349"/>
      <c r="B267" s="350" t="s">
        <v>928</v>
      </c>
      <c r="C267" s="466"/>
      <c r="D267" s="343"/>
      <c r="E267" s="467"/>
      <c r="F267" s="352"/>
      <c r="G267" s="352"/>
      <c r="H267" s="406"/>
      <c r="I267" s="406"/>
      <c r="J267" s="415"/>
      <c r="K267" s="135"/>
      <c r="L267" s="351"/>
      <c r="M267" s="135"/>
      <c r="N267" s="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1"/>
      <c r="CW267" s="51"/>
      <c r="CX267" s="51"/>
      <c r="CY267" s="51"/>
      <c r="CZ267" s="51"/>
      <c r="DA267" s="51"/>
      <c r="DB267" s="51"/>
      <c r="DC267" s="51"/>
      <c r="DD267" s="51"/>
      <c r="DE267" s="51"/>
      <c r="DF267" s="51"/>
      <c r="DG267" s="51"/>
      <c r="DH267" s="51"/>
      <c r="DI267" s="51"/>
      <c r="DJ267" s="51"/>
      <c r="DK267" s="51"/>
      <c r="DL267" s="51"/>
      <c r="DM267" s="51"/>
      <c r="DN267" s="51"/>
      <c r="DO267" s="51"/>
      <c r="DP267" s="51"/>
      <c r="DQ267" s="51"/>
      <c r="DR267" s="51"/>
      <c r="DS267" s="51"/>
      <c r="DT267" s="51"/>
      <c r="DU267" s="51"/>
      <c r="DV267" s="51"/>
      <c r="DW267" s="51"/>
      <c r="DX267" s="51"/>
      <c r="DY267" s="51"/>
      <c r="DZ267" s="51"/>
      <c r="EA267" s="51"/>
      <c r="EB267" s="51"/>
      <c r="EC267" s="51"/>
      <c r="ED267" s="51"/>
      <c r="EE267" s="51"/>
      <c r="EF267" s="51"/>
      <c r="EG267" s="51"/>
      <c r="EH267" s="51"/>
      <c r="EI267" s="51"/>
      <c r="EJ267" s="51"/>
      <c r="EK267" s="51"/>
      <c r="EL267" s="51"/>
      <c r="EM267" s="51"/>
      <c r="EN267" s="51"/>
      <c r="EO267" s="51"/>
      <c r="EP267" s="51"/>
      <c r="EQ267" s="51"/>
      <c r="ER267" s="51"/>
      <c r="ES267" s="51"/>
      <c r="ET267" s="51"/>
      <c r="EU267" s="51"/>
      <c r="EV267" s="51"/>
      <c r="EW267" s="51"/>
      <c r="EX267" s="51"/>
      <c r="EY267" s="51"/>
      <c r="EZ267" s="51"/>
      <c r="FA267" s="51"/>
      <c r="FB267" s="51"/>
      <c r="FC267" s="51"/>
      <c r="FD267" s="51"/>
      <c r="FE267" s="51"/>
      <c r="FF267" s="51"/>
      <c r="FG267" s="51"/>
      <c r="FH267" s="51"/>
      <c r="FI267" s="51"/>
      <c r="FJ267" s="51"/>
      <c r="FK267" s="51"/>
      <c r="FL267" s="51"/>
      <c r="FM267" s="51"/>
      <c r="FN267" s="51"/>
      <c r="FO267" s="51"/>
      <c r="FP267" s="51"/>
      <c r="FQ267" s="51"/>
      <c r="FR267" s="51"/>
      <c r="FS267" s="51"/>
      <c r="FT267" s="51"/>
      <c r="FU267" s="51"/>
      <c r="FV267" s="51"/>
      <c r="FW267" s="51"/>
      <c r="FX267" s="51"/>
      <c r="FY267" s="51"/>
      <c r="FZ267" s="51"/>
      <c r="GA267" s="51"/>
      <c r="GB267" s="51"/>
      <c r="GC267" s="51"/>
      <c r="GD267" s="51"/>
      <c r="GE267" s="51"/>
      <c r="GF267" s="51"/>
      <c r="GG267" s="51"/>
      <c r="GH267" s="51"/>
      <c r="GI267" s="51"/>
      <c r="GJ267" s="51"/>
      <c r="GK267" s="51"/>
      <c r="GL267" s="51"/>
      <c r="GM267" s="51"/>
      <c r="GN267" s="51"/>
      <c r="GO267" s="51"/>
      <c r="GP267" s="51"/>
      <c r="GQ267" s="51"/>
      <c r="GR267" s="51"/>
      <c r="GS267" s="51"/>
      <c r="GT267" s="51"/>
      <c r="GU267" s="51"/>
      <c r="GV267" s="51"/>
      <c r="GW267" s="51"/>
      <c r="GX267" s="51"/>
      <c r="GY267" s="51"/>
      <c r="GZ267" s="51"/>
      <c r="HA267" s="51"/>
      <c r="HB267" s="51"/>
      <c r="HC267" s="51"/>
      <c r="HD267" s="51"/>
      <c r="HE267" s="51"/>
      <c r="HF267" s="51"/>
      <c r="HG267" s="51"/>
      <c r="HH267" s="51"/>
      <c r="HI267" s="51"/>
      <c r="HJ267" s="51"/>
      <c r="HK267" s="51"/>
      <c r="HL267" s="51"/>
      <c r="HM267" s="51"/>
      <c r="HN267" s="51"/>
      <c r="HO267" s="51"/>
      <c r="HP267" s="51"/>
      <c r="HQ267" s="51"/>
      <c r="HR267" s="51"/>
      <c r="HS267" s="51"/>
      <c r="HT267" s="51"/>
    </row>
    <row r="268" spans="1:228" s="128" customFormat="1" ht="19.899999999999999" customHeight="1">
      <c r="A268" s="416"/>
      <c r="B268" s="382"/>
      <c r="C268" s="470"/>
      <c r="D268" s="417"/>
      <c r="E268" s="471"/>
      <c r="F268" s="423"/>
      <c r="G268" s="423"/>
      <c r="H268" s="437"/>
      <c r="I268" s="437"/>
      <c r="J268" s="420"/>
      <c r="K268" s="135"/>
      <c r="L268" s="356"/>
      <c r="M268" s="135"/>
      <c r="N268" s="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  <c r="CW268" s="51"/>
      <c r="CX268" s="51"/>
      <c r="CY268" s="51"/>
      <c r="CZ268" s="51"/>
      <c r="DA268" s="51"/>
      <c r="DB268" s="51"/>
      <c r="DC268" s="51"/>
      <c r="DD268" s="51"/>
      <c r="DE268" s="51"/>
      <c r="DF268" s="51"/>
      <c r="DG268" s="51"/>
      <c r="DH268" s="51"/>
      <c r="DI268" s="51"/>
      <c r="DJ268" s="51"/>
      <c r="DK268" s="51"/>
      <c r="DL268" s="51"/>
      <c r="DM268" s="51"/>
      <c r="DN268" s="51"/>
      <c r="DO268" s="51"/>
      <c r="DP268" s="51"/>
      <c r="DQ268" s="51"/>
      <c r="DR268" s="51"/>
      <c r="DS268" s="51"/>
      <c r="DT268" s="51"/>
      <c r="DU268" s="51"/>
      <c r="DV268" s="51"/>
      <c r="DW268" s="51"/>
      <c r="DX268" s="51"/>
      <c r="DY268" s="51"/>
      <c r="DZ268" s="51"/>
      <c r="EA268" s="51"/>
      <c r="EB268" s="51"/>
      <c r="EC268" s="51"/>
      <c r="ED268" s="51"/>
      <c r="EE268" s="51"/>
      <c r="EF268" s="51"/>
      <c r="EG268" s="51"/>
      <c r="EH268" s="51"/>
      <c r="EI268" s="51"/>
      <c r="EJ268" s="51"/>
      <c r="EK268" s="51"/>
      <c r="EL268" s="51"/>
      <c r="EM268" s="51"/>
      <c r="EN268" s="51"/>
      <c r="EO268" s="51"/>
      <c r="EP268" s="51"/>
      <c r="EQ268" s="51"/>
      <c r="ER268" s="51"/>
      <c r="ES268" s="51"/>
      <c r="ET268" s="51"/>
      <c r="EU268" s="51"/>
      <c r="EV268" s="51"/>
      <c r="EW268" s="51"/>
      <c r="EX268" s="51"/>
      <c r="EY268" s="51"/>
      <c r="EZ268" s="51"/>
      <c r="FA268" s="51"/>
      <c r="FB268" s="51"/>
      <c r="FC268" s="51"/>
      <c r="FD268" s="51"/>
      <c r="FE268" s="51"/>
      <c r="FF268" s="51"/>
      <c r="FG268" s="51"/>
      <c r="FH268" s="51"/>
      <c r="FI268" s="51"/>
      <c r="FJ268" s="51"/>
      <c r="FK268" s="51"/>
      <c r="FL268" s="51"/>
      <c r="FM268" s="51"/>
      <c r="FN268" s="51"/>
      <c r="FO268" s="51"/>
      <c r="FP268" s="51"/>
      <c r="FQ268" s="51"/>
      <c r="FR268" s="51"/>
      <c r="FS268" s="51"/>
      <c r="FT268" s="51"/>
      <c r="FU268" s="51"/>
      <c r="FV268" s="51"/>
      <c r="FW268" s="51"/>
      <c r="FX268" s="51"/>
      <c r="FY268" s="51"/>
      <c r="FZ268" s="51"/>
      <c r="GA268" s="51"/>
      <c r="GB268" s="51"/>
      <c r="GC268" s="51"/>
      <c r="GD268" s="51"/>
      <c r="GE268" s="51"/>
      <c r="GF268" s="51"/>
      <c r="GG268" s="51"/>
      <c r="GH268" s="51"/>
      <c r="GI268" s="51"/>
      <c r="GJ268" s="51"/>
      <c r="GK268" s="51"/>
      <c r="GL268" s="51"/>
      <c r="GM268" s="51"/>
      <c r="GN268" s="51"/>
      <c r="GO268" s="51"/>
      <c r="GP268" s="51"/>
      <c r="GQ268" s="51"/>
      <c r="GR268" s="51"/>
      <c r="GS268" s="51"/>
      <c r="GT268" s="51"/>
      <c r="GU268" s="51"/>
      <c r="GV268" s="51"/>
      <c r="GW268" s="51"/>
      <c r="GX268" s="51"/>
      <c r="GY268" s="51"/>
      <c r="GZ268" s="51"/>
      <c r="HA268" s="51"/>
      <c r="HB268" s="51"/>
      <c r="HC268" s="51"/>
      <c r="HD268" s="51"/>
      <c r="HE268" s="51"/>
      <c r="HF268" s="51"/>
      <c r="HG268" s="51"/>
      <c r="HH268" s="51"/>
      <c r="HI268" s="51"/>
      <c r="HJ268" s="51"/>
      <c r="HK268" s="51"/>
      <c r="HL268" s="51"/>
      <c r="HM268" s="51"/>
      <c r="HN268" s="51"/>
      <c r="HO268" s="51"/>
      <c r="HP268" s="51"/>
      <c r="HQ268" s="51"/>
      <c r="HR268" s="51"/>
      <c r="HS268" s="51"/>
      <c r="HT268" s="51"/>
    </row>
    <row r="269" spans="1:228" s="128" customFormat="1" ht="19.899999999999999" customHeight="1">
      <c r="A269" s="325">
        <v>27</v>
      </c>
      <c r="B269" s="346" t="s">
        <v>962</v>
      </c>
      <c r="C269" s="326" t="s">
        <v>958</v>
      </c>
      <c r="D269" s="346" t="s">
        <v>650</v>
      </c>
      <c r="E269" s="327">
        <v>51000</v>
      </c>
      <c r="F269" s="307"/>
      <c r="G269" s="307"/>
      <c r="H269" s="440"/>
      <c r="J269" s="326" t="s">
        <v>678</v>
      </c>
      <c r="K269" s="135"/>
      <c r="L269" s="345" t="s">
        <v>583</v>
      </c>
      <c r="M269" s="135"/>
      <c r="N269" s="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/>
      <c r="CU269" s="51"/>
      <c r="CV269" s="51"/>
      <c r="CW269" s="51"/>
      <c r="CX269" s="51"/>
      <c r="CY269" s="51"/>
      <c r="CZ269" s="51"/>
      <c r="DA269" s="51"/>
      <c r="DB269" s="51"/>
      <c r="DC269" s="51"/>
      <c r="DD269" s="51"/>
      <c r="DE269" s="51"/>
      <c r="DF269" s="51"/>
      <c r="DG269" s="51"/>
      <c r="DH269" s="51"/>
      <c r="DI269" s="51"/>
      <c r="DJ269" s="51"/>
      <c r="DK269" s="51"/>
      <c r="DL269" s="51"/>
      <c r="DM269" s="51"/>
      <c r="DN269" s="51"/>
      <c r="DO269" s="51"/>
      <c r="DP269" s="51"/>
      <c r="DQ269" s="51"/>
      <c r="DR269" s="51"/>
      <c r="DS269" s="51"/>
      <c r="DT269" s="51"/>
      <c r="DU269" s="51"/>
      <c r="DV269" s="51"/>
      <c r="DW269" s="51"/>
      <c r="DX269" s="51"/>
      <c r="DY269" s="51"/>
      <c r="DZ269" s="51"/>
      <c r="EA269" s="51"/>
      <c r="EB269" s="51"/>
      <c r="EC269" s="51"/>
      <c r="ED269" s="51"/>
      <c r="EE269" s="51"/>
      <c r="EF269" s="51"/>
      <c r="EG269" s="51"/>
      <c r="EH269" s="51"/>
      <c r="EI269" s="51"/>
      <c r="EJ269" s="51"/>
      <c r="EK269" s="51"/>
      <c r="EL269" s="51"/>
      <c r="EM269" s="51"/>
      <c r="EN269" s="51"/>
      <c r="EO269" s="51"/>
      <c r="EP269" s="51"/>
      <c r="EQ269" s="51"/>
      <c r="ER269" s="51"/>
      <c r="ES269" s="51"/>
      <c r="ET269" s="51"/>
      <c r="EU269" s="51"/>
      <c r="EV269" s="51"/>
      <c r="EW269" s="51"/>
      <c r="EX269" s="51"/>
      <c r="EY269" s="51"/>
      <c r="EZ269" s="51"/>
      <c r="FA269" s="51"/>
      <c r="FB269" s="51"/>
      <c r="FC269" s="51"/>
      <c r="FD269" s="51"/>
      <c r="FE269" s="51"/>
      <c r="FF269" s="51"/>
      <c r="FG269" s="51"/>
      <c r="FH269" s="51"/>
      <c r="FI269" s="51"/>
      <c r="FJ269" s="51"/>
      <c r="FK269" s="51"/>
      <c r="FL269" s="51"/>
      <c r="FM269" s="51"/>
      <c r="FN269" s="51"/>
      <c r="FO269" s="51"/>
      <c r="FP269" s="51"/>
      <c r="FQ269" s="51"/>
      <c r="FR269" s="51"/>
      <c r="FS269" s="51"/>
      <c r="FT269" s="51"/>
      <c r="FU269" s="51"/>
      <c r="FV269" s="51"/>
      <c r="FW269" s="51"/>
      <c r="FX269" s="51"/>
      <c r="FY269" s="51"/>
      <c r="FZ269" s="51"/>
      <c r="GA269" s="51"/>
      <c r="GB269" s="51"/>
      <c r="GC269" s="51"/>
      <c r="GD269" s="51"/>
      <c r="GE269" s="51"/>
      <c r="GF269" s="51"/>
      <c r="GG269" s="51"/>
      <c r="GH269" s="51"/>
      <c r="GI269" s="51"/>
      <c r="GJ269" s="51"/>
      <c r="GK269" s="51"/>
      <c r="GL269" s="51"/>
      <c r="GM269" s="51"/>
      <c r="GN269" s="51"/>
      <c r="GO269" s="51"/>
      <c r="GP269" s="51"/>
      <c r="GQ269" s="51"/>
      <c r="GR269" s="51"/>
      <c r="GS269" s="51"/>
      <c r="GT269" s="51"/>
      <c r="GU269" s="51"/>
      <c r="GV269" s="51"/>
      <c r="GW269" s="51"/>
      <c r="GX269" s="51"/>
      <c r="GY269" s="51"/>
      <c r="GZ269" s="51"/>
      <c r="HA269" s="51"/>
      <c r="HB269" s="51"/>
      <c r="HC269" s="51"/>
      <c r="HD269" s="51"/>
      <c r="HE269" s="51"/>
      <c r="HF269" s="51"/>
      <c r="HG269" s="51"/>
      <c r="HH269" s="51"/>
      <c r="HI269" s="51"/>
      <c r="HJ269" s="51"/>
      <c r="HK269" s="51"/>
      <c r="HL269" s="51"/>
      <c r="HM269" s="51"/>
      <c r="HN269" s="51"/>
      <c r="HO269" s="51"/>
      <c r="HP269" s="51"/>
      <c r="HQ269" s="51"/>
      <c r="HR269" s="51"/>
      <c r="HS269" s="51"/>
      <c r="HT269" s="51"/>
    </row>
    <row r="270" spans="1:228" s="128" customFormat="1" ht="19.899999999999999" customHeight="1">
      <c r="A270" s="328"/>
      <c r="B270" s="350" t="s">
        <v>963</v>
      </c>
      <c r="C270" s="329" t="s">
        <v>959</v>
      </c>
      <c r="D270" s="350" t="s">
        <v>653</v>
      </c>
      <c r="E270" s="458" t="s">
        <v>648</v>
      </c>
      <c r="F270" s="310"/>
      <c r="G270" s="310"/>
      <c r="H270" s="406"/>
      <c r="J270" s="329" t="s">
        <v>679</v>
      </c>
      <c r="K270" s="135"/>
      <c r="L270" s="328"/>
      <c r="M270" s="135"/>
      <c r="N270" s="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51"/>
      <c r="CQ270" s="51"/>
      <c r="CR270" s="51"/>
      <c r="CS270" s="51"/>
      <c r="CT270" s="51"/>
      <c r="CU270" s="51"/>
      <c r="CV270" s="51"/>
      <c r="CW270" s="51"/>
      <c r="CX270" s="51"/>
      <c r="CY270" s="51"/>
      <c r="CZ270" s="51"/>
      <c r="DA270" s="51"/>
      <c r="DB270" s="51"/>
      <c r="DC270" s="51"/>
      <c r="DD270" s="51"/>
      <c r="DE270" s="51"/>
      <c r="DF270" s="51"/>
      <c r="DG270" s="51"/>
      <c r="DH270" s="51"/>
      <c r="DI270" s="51"/>
      <c r="DJ270" s="51"/>
      <c r="DK270" s="51"/>
      <c r="DL270" s="51"/>
      <c r="DM270" s="51"/>
      <c r="DN270" s="51"/>
      <c r="DO270" s="51"/>
      <c r="DP270" s="51"/>
      <c r="DQ270" s="51"/>
      <c r="DR270" s="51"/>
      <c r="DS270" s="51"/>
      <c r="DT270" s="51"/>
      <c r="DU270" s="51"/>
      <c r="DV270" s="51"/>
      <c r="DW270" s="51"/>
      <c r="DX270" s="51"/>
      <c r="DY270" s="51"/>
      <c r="DZ270" s="51"/>
      <c r="EA270" s="51"/>
      <c r="EB270" s="51"/>
      <c r="EC270" s="51"/>
      <c r="ED270" s="51"/>
      <c r="EE270" s="51"/>
      <c r="EF270" s="51"/>
      <c r="EG270" s="51"/>
      <c r="EH270" s="51"/>
      <c r="EI270" s="51"/>
      <c r="EJ270" s="51"/>
      <c r="EK270" s="51"/>
      <c r="EL270" s="51"/>
      <c r="EM270" s="51"/>
      <c r="EN270" s="51"/>
      <c r="EO270" s="51"/>
      <c r="EP270" s="51"/>
      <c r="EQ270" s="51"/>
      <c r="ER270" s="51"/>
      <c r="ES270" s="51"/>
      <c r="ET270" s="51"/>
      <c r="EU270" s="51"/>
      <c r="EV270" s="51"/>
      <c r="EW270" s="51"/>
      <c r="EX270" s="51"/>
      <c r="EY270" s="51"/>
      <c r="EZ270" s="51"/>
      <c r="FA270" s="51"/>
      <c r="FB270" s="51"/>
      <c r="FC270" s="51"/>
      <c r="FD270" s="51"/>
      <c r="FE270" s="51"/>
      <c r="FF270" s="51"/>
      <c r="FG270" s="51"/>
      <c r="FH270" s="51"/>
      <c r="FI270" s="51"/>
      <c r="FJ270" s="51"/>
      <c r="FK270" s="51"/>
      <c r="FL270" s="51"/>
      <c r="FM270" s="51"/>
      <c r="FN270" s="51"/>
      <c r="FO270" s="51"/>
      <c r="FP270" s="51"/>
      <c r="FQ270" s="51"/>
      <c r="FR270" s="51"/>
      <c r="FS270" s="51"/>
      <c r="FT270" s="51"/>
      <c r="FU270" s="51"/>
      <c r="FV270" s="51"/>
      <c r="FW270" s="51"/>
      <c r="FX270" s="51"/>
      <c r="FY270" s="51"/>
      <c r="FZ270" s="51"/>
      <c r="GA270" s="51"/>
      <c r="GB270" s="51"/>
      <c r="GC270" s="51"/>
      <c r="GD270" s="51"/>
      <c r="GE270" s="51"/>
      <c r="GF270" s="51"/>
      <c r="GG270" s="51"/>
      <c r="GH270" s="51"/>
      <c r="GI270" s="51"/>
      <c r="GJ270" s="51"/>
      <c r="GK270" s="51"/>
      <c r="GL270" s="51"/>
      <c r="GM270" s="51"/>
      <c r="GN270" s="51"/>
      <c r="GO270" s="51"/>
      <c r="GP270" s="51"/>
      <c r="GQ270" s="51"/>
      <c r="GR270" s="51"/>
      <c r="GS270" s="51"/>
      <c r="GT270" s="51"/>
      <c r="GU270" s="51"/>
      <c r="GV270" s="51"/>
      <c r="GW270" s="51"/>
      <c r="GX270" s="51"/>
      <c r="GY270" s="51"/>
      <c r="GZ270" s="51"/>
      <c r="HA270" s="51"/>
      <c r="HB270" s="51"/>
      <c r="HC270" s="51"/>
      <c r="HD270" s="51"/>
      <c r="HE270" s="51"/>
      <c r="HF270" s="51"/>
      <c r="HG270" s="51"/>
      <c r="HH270" s="51"/>
      <c r="HI270" s="51"/>
      <c r="HJ270" s="51"/>
      <c r="HK270" s="51"/>
      <c r="HL270" s="51"/>
      <c r="HM270" s="51"/>
      <c r="HN270" s="51"/>
      <c r="HO270" s="51"/>
      <c r="HP270" s="51"/>
      <c r="HQ270" s="51"/>
      <c r="HR270" s="51"/>
      <c r="HS270" s="51"/>
      <c r="HT270" s="51"/>
    </row>
    <row r="271" spans="1:228" s="128" customFormat="1" ht="19.899999999999999" customHeight="1">
      <c r="A271" s="328"/>
      <c r="B271" s="350" t="s">
        <v>964</v>
      </c>
      <c r="C271" s="329" t="s">
        <v>960</v>
      </c>
      <c r="D271" s="329"/>
      <c r="E271" s="467"/>
      <c r="F271" s="310"/>
      <c r="G271" s="310"/>
      <c r="H271" s="406"/>
      <c r="J271" s="329" t="s">
        <v>680</v>
      </c>
      <c r="K271" s="135"/>
      <c r="L271" s="328"/>
      <c r="M271" s="135"/>
      <c r="N271" s="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/>
      <c r="CT271" s="51"/>
      <c r="CU271" s="51"/>
      <c r="CV271" s="51"/>
      <c r="CW271" s="51"/>
      <c r="CX271" s="51"/>
      <c r="CY271" s="51"/>
      <c r="CZ271" s="51"/>
      <c r="DA271" s="51"/>
      <c r="DB271" s="51"/>
      <c r="DC271" s="51"/>
      <c r="DD271" s="51"/>
      <c r="DE271" s="51"/>
      <c r="DF271" s="51"/>
      <c r="DG271" s="51"/>
      <c r="DH271" s="51"/>
      <c r="DI271" s="51"/>
      <c r="DJ271" s="51"/>
      <c r="DK271" s="51"/>
      <c r="DL271" s="51"/>
      <c r="DM271" s="51"/>
      <c r="DN271" s="51"/>
      <c r="DO271" s="51"/>
      <c r="DP271" s="51"/>
      <c r="DQ271" s="51"/>
      <c r="DR271" s="51"/>
      <c r="DS271" s="51"/>
      <c r="DT271" s="51"/>
      <c r="DU271" s="51"/>
      <c r="DV271" s="51"/>
      <c r="DW271" s="51"/>
      <c r="DX271" s="51"/>
      <c r="DY271" s="51"/>
      <c r="DZ271" s="51"/>
      <c r="EA271" s="51"/>
      <c r="EB271" s="51"/>
      <c r="EC271" s="51"/>
      <c r="ED271" s="51"/>
      <c r="EE271" s="51"/>
      <c r="EF271" s="51"/>
      <c r="EG271" s="51"/>
      <c r="EH271" s="51"/>
      <c r="EI271" s="51"/>
      <c r="EJ271" s="51"/>
      <c r="EK271" s="51"/>
      <c r="EL271" s="51"/>
      <c r="EM271" s="51"/>
      <c r="EN271" s="51"/>
      <c r="EO271" s="51"/>
      <c r="EP271" s="51"/>
      <c r="EQ271" s="51"/>
      <c r="ER271" s="51"/>
      <c r="ES271" s="51"/>
      <c r="ET271" s="51"/>
      <c r="EU271" s="51"/>
      <c r="EV271" s="51"/>
      <c r="EW271" s="51"/>
      <c r="EX271" s="51"/>
      <c r="EY271" s="51"/>
      <c r="EZ271" s="51"/>
      <c r="FA271" s="51"/>
      <c r="FB271" s="51"/>
      <c r="FC271" s="51"/>
      <c r="FD271" s="51"/>
      <c r="FE271" s="51"/>
      <c r="FF271" s="51"/>
      <c r="FG271" s="51"/>
      <c r="FH271" s="51"/>
      <c r="FI271" s="51"/>
      <c r="FJ271" s="51"/>
      <c r="FK271" s="51"/>
      <c r="FL271" s="51"/>
      <c r="FM271" s="51"/>
      <c r="FN271" s="51"/>
      <c r="FO271" s="51"/>
      <c r="FP271" s="51"/>
      <c r="FQ271" s="51"/>
      <c r="FR271" s="51"/>
      <c r="FS271" s="51"/>
      <c r="FT271" s="51"/>
      <c r="FU271" s="51"/>
      <c r="FV271" s="51"/>
      <c r="FW271" s="51"/>
      <c r="FX271" s="51"/>
      <c r="FY271" s="51"/>
      <c r="FZ271" s="51"/>
      <c r="GA271" s="51"/>
      <c r="GB271" s="51"/>
      <c r="GC271" s="51"/>
      <c r="GD271" s="51"/>
      <c r="GE271" s="51"/>
      <c r="GF271" s="51"/>
      <c r="GG271" s="51"/>
      <c r="GH271" s="51"/>
      <c r="GI271" s="51"/>
      <c r="GJ271" s="51"/>
      <c r="GK271" s="51"/>
      <c r="GL271" s="51"/>
      <c r="GM271" s="51"/>
      <c r="GN271" s="51"/>
      <c r="GO271" s="51"/>
      <c r="GP271" s="51"/>
      <c r="GQ271" s="51"/>
      <c r="GR271" s="51"/>
      <c r="GS271" s="51"/>
      <c r="GT271" s="51"/>
      <c r="GU271" s="51"/>
      <c r="GV271" s="51"/>
      <c r="GW271" s="51"/>
      <c r="GX271" s="51"/>
      <c r="GY271" s="51"/>
      <c r="GZ271" s="51"/>
      <c r="HA271" s="51"/>
      <c r="HB271" s="51"/>
      <c r="HC271" s="51"/>
      <c r="HD271" s="51"/>
      <c r="HE271" s="51"/>
      <c r="HF271" s="51"/>
      <c r="HG271" s="51"/>
      <c r="HH271" s="51"/>
      <c r="HI271" s="51"/>
      <c r="HJ271" s="51"/>
      <c r="HK271" s="51"/>
      <c r="HL271" s="51"/>
      <c r="HM271" s="51"/>
      <c r="HN271" s="51"/>
      <c r="HO271" s="51"/>
      <c r="HP271" s="51"/>
      <c r="HQ271" s="51"/>
      <c r="HR271" s="51"/>
      <c r="HS271" s="51"/>
      <c r="HT271" s="51"/>
    </row>
    <row r="272" spans="1:228" s="128" customFormat="1" ht="19.899999999999999" customHeight="1">
      <c r="A272" s="328"/>
      <c r="B272" s="350" t="s">
        <v>949</v>
      </c>
      <c r="C272" s="329" t="s">
        <v>927</v>
      </c>
      <c r="D272" s="329"/>
      <c r="E272" s="467"/>
      <c r="F272" s="310"/>
      <c r="G272" s="310"/>
      <c r="H272" s="406"/>
      <c r="J272" s="329" t="s">
        <v>681</v>
      </c>
      <c r="K272" s="135"/>
      <c r="L272" s="328"/>
      <c r="M272" s="135"/>
      <c r="N272" s="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1"/>
      <c r="CO272" s="51"/>
      <c r="CP272" s="51"/>
      <c r="CQ272" s="51"/>
      <c r="CR272" s="51"/>
      <c r="CS272" s="51"/>
      <c r="CT272" s="51"/>
      <c r="CU272" s="51"/>
      <c r="CV272" s="51"/>
      <c r="CW272" s="51"/>
      <c r="CX272" s="51"/>
      <c r="CY272" s="51"/>
      <c r="CZ272" s="51"/>
      <c r="DA272" s="51"/>
      <c r="DB272" s="51"/>
      <c r="DC272" s="51"/>
      <c r="DD272" s="51"/>
      <c r="DE272" s="51"/>
      <c r="DF272" s="51"/>
      <c r="DG272" s="51"/>
      <c r="DH272" s="51"/>
      <c r="DI272" s="51"/>
      <c r="DJ272" s="51"/>
      <c r="DK272" s="51"/>
      <c r="DL272" s="51"/>
      <c r="DM272" s="51"/>
      <c r="DN272" s="51"/>
      <c r="DO272" s="51"/>
      <c r="DP272" s="51"/>
      <c r="DQ272" s="51"/>
      <c r="DR272" s="51"/>
      <c r="DS272" s="51"/>
      <c r="DT272" s="51"/>
      <c r="DU272" s="51"/>
      <c r="DV272" s="51"/>
      <c r="DW272" s="51"/>
      <c r="DX272" s="51"/>
      <c r="DY272" s="51"/>
      <c r="DZ272" s="51"/>
      <c r="EA272" s="51"/>
      <c r="EB272" s="51"/>
      <c r="EC272" s="51"/>
      <c r="ED272" s="51"/>
      <c r="EE272" s="51"/>
      <c r="EF272" s="51"/>
      <c r="EG272" s="51"/>
      <c r="EH272" s="51"/>
      <c r="EI272" s="51"/>
      <c r="EJ272" s="51"/>
      <c r="EK272" s="51"/>
      <c r="EL272" s="51"/>
      <c r="EM272" s="51"/>
      <c r="EN272" s="51"/>
      <c r="EO272" s="51"/>
      <c r="EP272" s="51"/>
      <c r="EQ272" s="51"/>
      <c r="ER272" s="51"/>
      <c r="ES272" s="51"/>
      <c r="ET272" s="51"/>
      <c r="EU272" s="51"/>
      <c r="EV272" s="51"/>
      <c r="EW272" s="51"/>
      <c r="EX272" s="51"/>
      <c r="EY272" s="51"/>
      <c r="EZ272" s="51"/>
      <c r="FA272" s="51"/>
      <c r="FB272" s="51"/>
      <c r="FC272" s="51"/>
      <c r="FD272" s="51"/>
      <c r="FE272" s="51"/>
      <c r="FF272" s="51"/>
      <c r="FG272" s="51"/>
      <c r="FH272" s="51"/>
      <c r="FI272" s="51"/>
      <c r="FJ272" s="51"/>
      <c r="FK272" s="51"/>
      <c r="FL272" s="51"/>
      <c r="FM272" s="51"/>
      <c r="FN272" s="51"/>
      <c r="FO272" s="51"/>
      <c r="FP272" s="51"/>
      <c r="FQ272" s="51"/>
      <c r="FR272" s="51"/>
      <c r="FS272" s="51"/>
      <c r="FT272" s="51"/>
      <c r="FU272" s="51"/>
      <c r="FV272" s="51"/>
      <c r="FW272" s="51"/>
      <c r="FX272" s="51"/>
      <c r="FY272" s="51"/>
      <c r="FZ272" s="51"/>
      <c r="GA272" s="51"/>
      <c r="GB272" s="51"/>
      <c r="GC272" s="51"/>
      <c r="GD272" s="51"/>
      <c r="GE272" s="51"/>
      <c r="GF272" s="51"/>
      <c r="GG272" s="51"/>
      <c r="GH272" s="51"/>
      <c r="GI272" s="51"/>
      <c r="GJ272" s="51"/>
      <c r="GK272" s="51"/>
      <c r="GL272" s="51"/>
      <c r="GM272" s="51"/>
      <c r="GN272" s="51"/>
      <c r="GO272" s="51"/>
      <c r="GP272" s="51"/>
      <c r="GQ272" s="51"/>
      <c r="GR272" s="51"/>
      <c r="GS272" s="51"/>
      <c r="GT272" s="51"/>
      <c r="GU272" s="51"/>
      <c r="GV272" s="51"/>
      <c r="GW272" s="51"/>
      <c r="GX272" s="51"/>
      <c r="GY272" s="51"/>
      <c r="GZ272" s="51"/>
      <c r="HA272" s="51"/>
      <c r="HB272" s="51"/>
      <c r="HC272" s="51"/>
      <c r="HD272" s="51"/>
      <c r="HE272" s="51"/>
      <c r="HF272" s="51"/>
      <c r="HG272" s="51"/>
      <c r="HH272" s="51"/>
      <c r="HI272" s="51"/>
      <c r="HJ272" s="51"/>
      <c r="HK272" s="51"/>
      <c r="HL272" s="51"/>
      <c r="HM272" s="51"/>
      <c r="HN272" s="51"/>
      <c r="HO272" s="51"/>
      <c r="HP272" s="51"/>
      <c r="HQ272" s="51"/>
      <c r="HR272" s="51"/>
      <c r="HS272" s="51"/>
      <c r="HT272" s="51"/>
    </row>
    <row r="273" spans="1:228" s="128" customFormat="1" ht="19.899999999999999" customHeight="1">
      <c r="A273" s="328"/>
      <c r="B273" s="350" t="s">
        <v>950</v>
      </c>
      <c r="C273" s="329"/>
      <c r="D273" s="329"/>
      <c r="E273" s="467"/>
      <c r="F273" s="310"/>
      <c r="G273" s="310"/>
      <c r="H273" s="406"/>
      <c r="J273" s="329"/>
      <c r="K273" s="135"/>
      <c r="L273" s="328"/>
      <c r="M273" s="135"/>
      <c r="N273" s="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/>
      <c r="CT273" s="51"/>
      <c r="CU273" s="51"/>
      <c r="CV273" s="51"/>
      <c r="CW273" s="51"/>
      <c r="CX273" s="51"/>
      <c r="CY273" s="51"/>
      <c r="CZ273" s="51"/>
      <c r="DA273" s="51"/>
      <c r="DB273" s="51"/>
      <c r="DC273" s="51"/>
      <c r="DD273" s="51"/>
      <c r="DE273" s="51"/>
      <c r="DF273" s="51"/>
      <c r="DG273" s="51"/>
      <c r="DH273" s="51"/>
      <c r="DI273" s="51"/>
      <c r="DJ273" s="51"/>
      <c r="DK273" s="51"/>
      <c r="DL273" s="51"/>
      <c r="DM273" s="51"/>
      <c r="DN273" s="51"/>
      <c r="DO273" s="51"/>
      <c r="DP273" s="51"/>
      <c r="DQ273" s="51"/>
      <c r="DR273" s="51"/>
      <c r="DS273" s="51"/>
      <c r="DT273" s="51"/>
      <c r="DU273" s="51"/>
      <c r="DV273" s="51"/>
      <c r="DW273" s="51"/>
      <c r="DX273" s="51"/>
      <c r="DY273" s="51"/>
      <c r="DZ273" s="51"/>
      <c r="EA273" s="51"/>
      <c r="EB273" s="51"/>
      <c r="EC273" s="51"/>
      <c r="ED273" s="51"/>
      <c r="EE273" s="51"/>
      <c r="EF273" s="51"/>
      <c r="EG273" s="51"/>
      <c r="EH273" s="51"/>
      <c r="EI273" s="51"/>
      <c r="EJ273" s="51"/>
      <c r="EK273" s="51"/>
      <c r="EL273" s="51"/>
      <c r="EM273" s="51"/>
      <c r="EN273" s="51"/>
      <c r="EO273" s="51"/>
      <c r="EP273" s="51"/>
      <c r="EQ273" s="51"/>
      <c r="ER273" s="51"/>
      <c r="ES273" s="51"/>
      <c r="ET273" s="51"/>
      <c r="EU273" s="51"/>
      <c r="EV273" s="51"/>
      <c r="EW273" s="51"/>
      <c r="EX273" s="51"/>
      <c r="EY273" s="51"/>
      <c r="EZ273" s="51"/>
      <c r="FA273" s="51"/>
      <c r="FB273" s="51"/>
      <c r="FC273" s="51"/>
      <c r="FD273" s="51"/>
      <c r="FE273" s="51"/>
      <c r="FF273" s="51"/>
      <c r="FG273" s="51"/>
      <c r="FH273" s="51"/>
      <c r="FI273" s="51"/>
      <c r="FJ273" s="51"/>
      <c r="FK273" s="51"/>
      <c r="FL273" s="51"/>
      <c r="FM273" s="51"/>
      <c r="FN273" s="51"/>
      <c r="FO273" s="51"/>
      <c r="FP273" s="51"/>
      <c r="FQ273" s="51"/>
      <c r="FR273" s="51"/>
      <c r="FS273" s="51"/>
      <c r="FT273" s="51"/>
      <c r="FU273" s="51"/>
      <c r="FV273" s="51"/>
      <c r="FW273" s="51"/>
      <c r="FX273" s="51"/>
      <c r="FY273" s="51"/>
      <c r="FZ273" s="51"/>
      <c r="GA273" s="51"/>
      <c r="GB273" s="51"/>
      <c r="GC273" s="51"/>
      <c r="GD273" s="51"/>
      <c r="GE273" s="51"/>
      <c r="GF273" s="51"/>
      <c r="GG273" s="51"/>
      <c r="GH273" s="51"/>
      <c r="GI273" s="51"/>
      <c r="GJ273" s="51"/>
      <c r="GK273" s="51"/>
      <c r="GL273" s="51"/>
      <c r="GM273" s="51"/>
      <c r="GN273" s="51"/>
      <c r="GO273" s="51"/>
      <c r="GP273" s="51"/>
      <c r="GQ273" s="51"/>
      <c r="GR273" s="51"/>
      <c r="GS273" s="51"/>
      <c r="GT273" s="51"/>
      <c r="GU273" s="51"/>
      <c r="GV273" s="51"/>
      <c r="GW273" s="51"/>
      <c r="GX273" s="51"/>
      <c r="GY273" s="51"/>
      <c r="GZ273" s="51"/>
      <c r="HA273" s="51"/>
      <c r="HB273" s="51"/>
      <c r="HC273" s="51"/>
      <c r="HD273" s="51"/>
      <c r="HE273" s="51"/>
      <c r="HF273" s="51"/>
      <c r="HG273" s="51"/>
      <c r="HH273" s="51"/>
      <c r="HI273" s="51"/>
      <c r="HJ273" s="51"/>
      <c r="HK273" s="51"/>
      <c r="HL273" s="51"/>
      <c r="HM273" s="51"/>
      <c r="HN273" s="51"/>
      <c r="HO273" s="51"/>
      <c r="HP273" s="51"/>
      <c r="HQ273" s="51"/>
      <c r="HR273" s="51"/>
      <c r="HS273" s="51"/>
      <c r="HT273" s="51"/>
    </row>
    <row r="274" spans="1:228" s="128" customFormat="1" ht="19.899999999999999" customHeight="1">
      <c r="A274" s="330"/>
      <c r="B274" s="382"/>
      <c r="C274" s="331"/>
      <c r="D274" s="331"/>
      <c r="E274" s="332"/>
      <c r="F274" s="332"/>
      <c r="G274" s="332"/>
      <c r="H274" s="437"/>
      <c r="I274" s="438"/>
      <c r="J274" s="331"/>
      <c r="K274" s="135"/>
      <c r="L274" s="330"/>
      <c r="M274" s="135"/>
      <c r="N274" s="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1"/>
      <c r="CW274" s="51"/>
      <c r="CX274" s="51"/>
      <c r="CY274" s="51"/>
      <c r="CZ274" s="51"/>
      <c r="DA274" s="51"/>
      <c r="DB274" s="51"/>
      <c r="DC274" s="51"/>
      <c r="DD274" s="51"/>
      <c r="DE274" s="51"/>
      <c r="DF274" s="51"/>
      <c r="DG274" s="51"/>
      <c r="DH274" s="51"/>
      <c r="DI274" s="51"/>
      <c r="DJ274" s="51"/>
      <c r="DK274" s="51"/>
      <c r="DL274" s="51"/>
      <c r="DM274" s="51"/>
      <c r="DN274" s="51"/>
      <c r="DO274" s="51"/>
      <c r="DP274" s="51"/>
      <c r="DQ274" s="51"/>
      <c r="DR274" s="51"/>
      <c r="DS274" s="51"/>
      <c r="DT274" s="51"/>
      <c r="DU274" s="51"/>
      <c r="DV274" s="51"/>
      <c r="DW274" s="51"/>
      <c r="DX274" s="51"/>
      <c r="DY274" s="51"/>
      <c r="DZ274" s="51"/>
      <c r="EA274" s="51"/>
      <c r="EB274" s="51"/>
      <c r="EC274" s="51"/>
      <c r="ED274" s="51"/>
      <c r="EE274" s="51"/>
      <c r="EF274" s="51"/>
      <c r="EG274" s="51"/>
      <c r="EH274" s="51"/>
      <c r="EI274" s="51"/>
      <c r="EJ274" s="51"/>
      <c r="EK274" s="51"/>
      <c r="EL274" s="51"/>
      <c r="EM274" s="51"/>
      <c r="EN274" s="51"/>
      <c r="EO274" s="51"/>
      <c r="EP274" s="51"/>
      <c r="EQ274" s="51"/>
      <c r="ER274" s="51"/>
      <c r="ES274" s="51"/>
      <c r="ET274" s="51"/>
      <c r="EU274" s="51"/>
      <c r="EV274" s="51"/>
      <c r="EW274" s="51"/>
      <c r="EX274" s="51"/>
      <c r="EY274" s="51"/>
      <c r="EZ274" s="51"/>
      <c r="FA274" s="51"/>
      <c r="FB274" s="51"/>
      <c r="FC274" s="51"/>
      <c r="FD274" s="51"/>
      <c r="FE274" s="51"/>
      <c r="FF274" s="51"/>
      <c r="FG274" s="51"/>
      <c r="FH274" s="51"/>
      <c r="FI274" s="51"/>
      <c r="FJ274" s="51"/>
      <c r="FK274" s="51"/>
      <c r="FL274" s="51"/>
      <c r="FM274" s="51"/>
      <c r="FN274" s="51"/>
      <c r="FO274" s="51"/>
      <c r="FP274" s="51"/>
      <c r="FQ274" s="51"/>
      <c r="FR274" s="51"/>
      <c r="FS274" s="51"/>
      <c r="FT274" s="51"/>
      <c r="FU274" s="51"/>
      <c r="FV274" s="51"/>
      <c r="FW274" s="51"/>
      <c r="FX274" s="51"/>
      <c r="FY274" s="51"/>
      <c r="FZ274" s="51"/>
      <c r="GA274" s="51"/>
      <c r="GB274" s="51"/>
      <c r="GC274" s="51"/>
      <c r="GD274" s="51"/>
      <c r="GE274" s="51"/>
      <c r="GF274" s="51"/>
      <c r="GG274" s="51"/>
      <c r="GH274" s="51"/>
      <c r="GI274" s="51"/>
      <c r="GJ274" s="51"/>
      <c r="GK274" s="51"/>
      <c r="GL274" s="51"/>
      <c r="GM274" s="51"/>
      <c r="GN274" s="51"/>
      <c r="GO274" s="51"/>
      <c r="GP274" s="51"/>
      <c r="GQ274" s="51"/>
      <c r="GR274" s="51"/>
      <c r="GS274" s="51"/>
      <c r="GT274" s="51"/>
      <c r="GU274" s="51"/>
      <c r="GV274" s="51"/>
      <c r="GW274" s="51"/>
      <c r="GX274" s="51"/>
      <c r="GY274" s="51"/>
      <c r="GZ274" s="51"/>
      <c r="HA274" s="51"/>
      <c r="HB274" s="51"/>
      <c r="HC274" s="51"/>
      <c r="HD274" s="51"/>
      <c r="HE274" s="51"/>
      <c r="HF274" s="51"/>
      <c r="HG274" s="51"/>
      <c r="HH274" s="51"/>
      <c r="HI274" s="51"/>
      <c r="HJ274" s="51"/>
      <c r="HK274" s="51"/>
      <c r="HL274" s="51"/>
      <c r="HM274" s="51"/>
      <c r="HN274" s="51"/>
      <c r="HO274" s="51"/>
      <c r="HP274" s="51"/>
      <c r="HQ274" s="51"/>
      <c r="HR274" s="51"/>
      <c r="HS274" s="51"/>
      <c r="HT274" s="51"/>
    </row>
    <row r="275" spans="1:228" s="128" customFormat="1" ht="19.899999999999999" customHeight="1">
      <c r="A275" s="325">
        <v>28</v>
      </c>
      <c r="B275" s="346" t="s">
        <v>962</v>
      </c>
      <c r="C275" s="326" t="s">
        <v>958</v>
      </c>
      <c r="D275" s="346" t="s">
        <v>650</v>
      </c>
      <c r="E275" s="327">
        <v>51000</v>
      </c>
      <c r="F275" s="307"/>
      <c r="G275" s="307"/>
      <c r="H275" s="440"/>
      <c r="J275" s="326" t="s">
        <v>678</v>
      </c>
      <c r="K275" s="135"/>
      <c r="L275" s="345" t="s">
        <v>583</v>
      </c>
      <c r="M275" s="135"/>
      <c r="N275" s="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  <c r="CW275" s="51"/>
      <c r="CX275" s="51"/>
      <c r="CY275" s="51"/>
      <c r="CZ275" s="51"/>
      <c r="DA275" s="51"/>
      <c r="DB275" s="51"/>
      <c r="DC275" s="51"/>
      <c r="DD275" s="51"/>
      <c r="DE275" s="51"/>
      <c r="DF275" s="51"/>
      <c r="DG275" s="51"/>
      <c r="DH275" s="51"/>
      <c r="DI275" s="51"/>
      <c r="DJ275" s="51"/>
      <c r="DK275" s="51"/>
      <c r="DL275" s="51"/>
      <c r="DM275" s="51"/>
      <c r="DN275" s="51"/>
      <c r="DO275" s="51"/>
      <c r="DP275" s="51"/>
      <c r="DQ275" s="51"/>
      <c r="DR275" s="51"/>
      <c r="DS275" s="51"/>
      <c r="DT275" s="51"/>
      <c r="DU275" s="51"/>
      <c r="DV275" s="51"/>
      <c r="DW275" s="51"/>
      <c r="DX275" s="51"/>
      <c r="DY275" s="51"/>
      <c r="DZ275" s="51"/>
      <c r="EA275" s="51"/>
      <c r="EB275" s="51"/>
      <c r="EC275" s="51"/>
      <c r="ED275" s="51"/>
      <c r="EE275" s="51"/>
      <c r="EF275" s="51"/>
      <c r="EG275" s="51"/>
      <c r="EH275" s="51"/>
      <c r="EI275" s="51"/>
      <c r="EJ275" s="51"/>
      <c r="EK275" s="51"/>
      <c r="EL275" s="51"/>
      <c r="EM275" s="51"/>
      <c r="EN275" s="51"/>
      <c r="EO275" s="51"/>
      <c r="EP275" s="51"/>
      <c r="EQ275" s="51"/>
      <c r="ER275" s="51"/>
      <c r="ES275" s="51"/>
      <c r="ET275" s="51"/>
      <c r="EU275" s="51"/>
      <c r="EV275" s="51"/>
      <c r="EW275" s="51"/>
      <c r="EX275" s="51"/>
      <c r="EY275" s="51"/>
      <c r="EZ275" s="51"/>
      <c r="FA275" s="51"/>
      <c r="FB275" s="51"/>
      <c r="FC275" s="51"/>
      <c r="FD275" s="51"/>
      <c r="FE275" s="51"/>
      <c r="FF275" s="51"/>
      <c r="FG275" s="51"/>
      <c r="FH275" s="51"/>
      <c r="FI275" s="51"/>
      <c r="FJ275" s="51"/>
      <c r="FK275" s="51"/>
      <c r="FL275" s="51"/>
      <c r="FM275" s="51"/>
      <c r="FN275" s="51"/>
      <c r="FO275" s="51"/>
      <c r="FP275" s="51"/>
      <c r="FQ275" s="51"/>
      <c r="FR275" s="51"/>
      <c r="FS275" s="51"/>
      <c r="FT275" s="51"/>
      <c r="FU275" s="51"/>
      <c r="FV275" s="51"/>
      <c r="FW275" s="51"/>
      <c r="FX275" s="51"/>
      <c r="FY275" s="51"/>
      <c r="FZ275" s="51"/>
      <c r="GA275" s="51"/>
      <c r="GB275" s="51"/>
      <c r="GC275" s="51"/>
      <c r="GD275" s="51"/>
      <c r="GE275" s="51"/>
      <c r="GF275" s="51"/>
      <c r="GG275" s="51"/>
      <c r="GH275" s="51"/>
      <c r="GI275" s="51"/>
      <c r="GJ275" s="51"/>
      <c r="GK275" s="51"/>
      <c r="GL275" s="51"/>
      <c r="GM275" s="51"/>
      <c r="GN275" s="51"/>
      <c r="GO275" s="51"/>
      <c r="GP275" s="51"/>
      <c r="GQ275" s="51"/>
      <c r="GR275" s="51"/>
      <c r="GS275" s="51"/>
      <c r="GT275" s="51"/>
      <c r="GU275" s="51"/>
      <c r="GV275" s="51"/>
      <c r="GW275" s="51"/>
      <c r="GX275" s="51"/>
      <c r="GY275" s="51"/>
      <c r="GZ275" s="51"/>
      <c r="HA275" s="51"/>
      <c r="HB275" s="51"/>
      <c r="HC275" s="51"/>
      <c r="HD275" s="51"/>
      <c r="HE275" s="51"/>
      <c r="HF275" s="51"/>
      <c r="HG275" s="51"/>
      <c r="HH275" s="51"/>
      <c r="HI275" s="51"/>
      <c r="HJ275" s="51"/>
      <c r="HK275" s="51"/>
      <c r="HL275" s="51"/>
      <c r="HM275" s="51"/>
      <c r="HN275" s="51"/>
      <c r="HO275" s="51"/>
      <c r="HP275" s="51"/>
      <c r="HQ275" s="51"/>
      <c r="HR275" s="51"/>
      <c r="HS275" s="51"/>
      <c r="HT275" s="51"/>
    </row>
    <row r="276" spans="1:228" s="128" customFormat="1" ht="19.899999999999999" customHeight="1">
      <c r="A276" s="328"/>
      <c r="B276" s="350" t="s">
        <v>963</v>
      </c>
      <c r="C276" s="329" t="s">
        <v>959</v>
      </c>
      <c r="D276" s="350" t="s">
        <v>653</v>
      </c>
      <c r="E276" s="458" t="s">
        <v>648</v>
      </c>
      <c r="F276" s="310"/>
      <c r="G276" s="310"/>
      <c r="H276" s="406"/>
      <c r="J276" s="329" t="s">
        <v>679</v>
      </c>
      <c r="K276" s="135"/>
      <c r="L276" s="328"/>
      <c r="M276" s="135"/>
      <c r="N276" s="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/>
      <c r="CT276" s="51"/>
      <c r="CU276" s="51"/>
      <c r="CV276" s="51"/>
      <c r="CW276" s="51"/>
      <c r="CX276" s="51"/>
      <c r="CY276" s="51"/>
      <c r="CZ276" s="51"/>
      <c r="DA276" s="51"/>
      <c r="DB276" s="51"/>
      <c r="DC276" s="51"/>
      <c r="DD276" s="51"/>
      <c r="DE276" s="51"/>
      <c r="DF276" s="51"/>
      <c r="DG276" s="51"/>
      <c r="DH276" s="51"/>
      <c r="DI276" s="51"/>
      <c r="DJ276" s="51"/>
      <c r="DK276" s="51"/>
      <c r="DL276" s="51"/>
      <c r="DM276" s="51"/>
      <c r="DN276" s="51"/>
      <c r="DO276" s="51"/>
      <c r="DP276" s="51"/>
      <c r="DQ276" s="51"/>
      <c r="DR276" s="51"/>
      <c r="DS276" s="51"/>
      <c r="DT276" s="51"/>
      <c r="DU276" s="51"/>
      <c r="DV276" s="51"/>
      <c r="DW276" s="51"/>
      <c r="DX276" s="51"/>
      <c r="DY276" s="51"/>
      <c r="DZ276" s="51"/>
      <c r="EA276" s="51"/>
      <c r="EB276" s="51"/>
      <c r="EC276" s="51"/>
      <c r="ED276" s="51"/>
      <c r="EE276" s="51"/>
      <c r="EF276" s="51"/>
      <c r="EG276" s="51"/>
      <c r="EH276" s="51"/>
      <c r="EI276" s="51"/>
      <c r="EJ276" s="51"/>
      <c r="EK276" s="51"/>
      <c r="EL276" s="51"/>
      <c r="EM276" s="51"/>
      <c r="EN276" s="51"/>
      <c r="EO276" s="51"/>
      <c r="EP276" s="51"/>
      <c r="EQ276" s="51"/>
      <c r="ER276" s="51"/>
      <c r="ES276" s="51"/>
      <c r="ET276" s="51"/>
      <c r="EU276" s="51"/>
      <c r="EV276" s="51"/>
      <c r="EW276" s="51"/>
      <c r="EX276" s="51"/>
      <c r="EY276" s="51"/>
      <c r="EZ276" s="51"/>
      <c r="FA276" s="51"/>
      <c r="FB276" s="51"/>
      <c r="FC276" s="51"/>
      <c r="FD276" s="51"/>
      <c r="FE276" s="51"/>
      <c r="FF276" s="51"/>
      <c r="FG276" s="51"/>
      <c r="FH276" s="51"/>
      <c r="FI276" s="51"/>
      <c r="FJ276" s="51"/>
      <c r="FK276" s="51"/>
      <c r="FL276" s="51"/>
      <c r="FM276" s="51"/>
      <c r="FN276" s="51"/>
      <c r="FO276" s="51"/>
      <c r="FP276" s="51"/>
      <c r="FQ276" s="51"/>
      <c r="FR276" s="51"/>
      <c r="FS276" s="51"/>
      <c r="FT276" s="51"/>
      <c r="FU276" s="51"/>
      <c r="FV276" s="51"/>
      <c r="FW276" s="51"/>
      <c r="FX276" s="51"/>
      <c r="FY276" s="51"/>
      <c r="FZ276" s="51"/>
      <c r="GA276" s="51"/>
      <c r="GB276" s="51"/>
      <c r="GC276" s="51"/>
      <c r="GD276" s="51"/>
      <c r="GE276" s="51"/>
      <c r="GF276" s="51"/>
      <c r="GG276" s="51"/>
      <c r="GH276" s="51"/>
      <c r="GI276" s="51"/>
      <c r="GJ276" s="51"/>
      <c r="GK276" s="51"/>
      <c r="GL276" s="51"/>
      <c r="GM276" s="51"/>
      <c r="GN276" s="51"/>
      <c r="GO276" s="51"/>
      <c r="GP276" s="51"/>
      <c r="GQ276" s="51"/>
      <c r="GR276" s="51"/>
      <c r="GS276" s="51"/>
      <c r="GT276" s="51"/>
      <c r="GU276" s="51"/>
      <c r="GV276" s="51"/>
      <c r="GW276" s="51"/>
      <c r="GX276" s="51"/>
      <c r="GY276" s="51"/>
      <c r="GZ276" s="51"/>
      <c r="HA276" s="51"/>
      <c r="HB276" s="51"/>
      <c r="HC276" s="51"/>
      <c r="HD276" s="51"/>
      <c r="HE276" s="51"/>
      <c r="HF276" s="51"/>
      <c r="HG276" s="51"/>
      <c r="HH276" s="51"/>
      <c r="HI276" s="51"/>
      <c r="HJ276" s="51"/>
      <c r="HK276" s="51"/>
      <c r="HL276" s="51"/>
      <c r="HM276" s="51"/>
      <c r="HN276" s="51"/>
      <c r="HO276" s="51"/>
      <c r="HP276" s="51"/>
      <c r="HQ276" s="51"/>
      <c r="HR276" s="51"/>
      <c r="HS276" s="51"/>
      <c r="HT276" s="51"/>
    </row>
    <row r="277" spans="1:228" s="128" customFormat="1" ht="19.899999999999999" customHeight="1">
      <c r="A277" s="328"/>
      <c r="B277" s="350" t="s">
        <v>984</v>
      </c>
      <c r="C277" s="329" t="s">
        <v>960</v>
      </c>
      <c r="D277" s="329"/>
      <c r="E277" s="467"/>
      <c r="F277" s="310"/>
      <c r="G277" s="310"/>
      <c r="H277" s="406"/>
      <c r="J277" s="329" t="s">
        <v>680</v>
      </c>
      <c r="K277" s="135"/>
      <c r="L277" s="328"/>
      <c r="M277" s="135"/>
      <c r="N277" s="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1"/>
      <c r="CW277" s="51"/>
      <c r="CX277" s="51"/>
      <c r="CY277" s="51"/>
      <c r="CZ277" s="51"/>
      <c r="DA277" s="51"/>
      <c r="DB277" s="51"/>
      <c r="DC277" s="51"/>
      <c r="DD277" s="51"/>
      <c r="DE277" s="51"/>
      <c r="DF277" s="51"/>
      <c r="DG277" s="51"/>
      <c r="DH277" s="51"/>
      <c r="DI277" s="51"/>
      <c r="DJ277" s="51"/>
      <c r="DK277" s="51"/>
      <c r="DL277" s="51"/>
      <c r="DM277" s="51"/>
      <c r="DN277" s="51"/>
      <c r="DO277" s="51"/>
      <c r="DP277" s="51"/>
      <c r="DQ277" s="51"/>
      <c r="DR277" s="51"/>
      <c r="DS277" s="51"/>
      <c r="DT277" s="51"/>
      <c r="DU277" s="51"/>
      <c r="DV277" s="51"/>
      <c r="DW277" s="51"/>
      <c r="DX277" s="51"/>
      <c r="DY277" s="51"/>
      <c r="DZ277" s="51"/>
      <c r="EA277" s="51"/>
      <c r="EB277" s="51"/>
      <c r="EC277" s="51"/>
      <c r="ED277" s="51"/>
      <c r="EE277" s="51"/>
      <c r="EF277" s="51"/>
      <c r="EG277" s="51"/>
      <c r="EH277" s="51"/>
      <c r="EI277" s="51"/>
      <c r="EJ277" s="51"/>
      <c r="EK277" s="51"/>
      <c r="EL277" s="51"/>
      <c r="EM277" s="51"/>
      <c r="EN277" s="51"/>
      <c r="EO277" s="51"/>
      <c r="EP277" s="51"/>
      <c r="EQ277" s="51"/>
      <c r="ER277" s="51"/>
      <c r="ES277" s="51"/>
      <c r="ET277" s="51"/>
      <c r="EU277" s="51"/>
      <c r="EV277" s="51"/>
      <c r="EW277" s="51"/>
      <c r="EX277" s="51"/>
      <c r="EY277" s="51"/>
      <c r="EZ277" s="51"/>
      <c r="FA277" s="51"/>
      <c r="FB277" s="51"/>
      <c r="FC277" s="51"/>
      <c r="FD277" s="51"/>
      <c r="FE277" s="51"/>
      <c r="FF277" s="51"/>
      <c r="FG277" s="51"/>
      <c r="FH277" s="51"/>
      <c r="FI277" s="51"/>
      <c r="FJ277" s="51"/>
      <c r="FK277" s="51"/>
      <c r="FL277" s="51"/>
      <c r="FM277" s="51"/>
      <c r="FN277" s="51"/>
      <c r="FO277" s="51"/>
      <c r="FP277" s="51"/>
      <c r="FQ277" s="51"/>
      <c r="FR277" s="51"/>
      <c r="FS277" s="51"/>
      <c r="FT277" s="51"/>
      <c r="FU277" s="51"/>
      <c r="FV277" s="51"/>
      <c r="FW277" s="51"/>
      <c r="FX277" s="51"/>
      <c r="FY277" s="51"/>
      <c r="FZ277" s="51"/>
      <c r="GA277" s="51"/>
      <c r="GB277" s="51"/>
      <c r="GC277" s="51"/>
      <c r="GD277" s="51"/>
      <c r="GE277" s="51"/>
      <c r="GF277" s="51"/>
      <c r="GG277" s="51"/>
      <c r="GH277" s="51"/>
      <c r="GI277" s="51"/>
      <c r="GJ277" s="51"/>
      <c r="GK277" s="51"/>
      <c r="GL277" s="51"/>
      <c r="GM277" s="51"/>
      <c r="GN277" s="51"/>
      <c r="GO277" s="51"/>
      <c r="GP277" s="51"/>
      <c r="GQ277" s="51"/>
      <c r="GR277" s="51"/>
      <c r="GS277" s="51"/>
      <c r="GT277" s="51"/>
      <c r="GU277" s="51"/>
      <c r="GV277" s="51"/>
      <c r="GW277" s="51"/>
      <c r="GX277" s="51"/>
      <c r="GY277" s="51"/>
      <c r="GZ277" s="51"/>
      <c r="HA277" s="51"/>
      <c r="HB277" s="51"/>
      <c r="HC277" s="51"/>
      <c r="HD277" s="51"/>
      <c r="HE277" s="51"/>
      <c r="HF277" s="51"/>
      <c r="HG277" s="51"/>
      <c r="HH277" s="51"/>
      <c r="HI277" s="51"/>
      <c r="HJ277" s="51"/>
      <c r="HK277" s="51"/>
      <c r="HL277" s="51"/>
      <c r="HM277" s="51"/>
      <c r="HN277" s="51"/>
      <c r="HO277" s="51"/>
      <c r="HP277" s="51"/>
      <c r="HQ277" s="51"/>
      <c r="HR277" s="51"/>
      <c r="HS277" s="51"/>
      <c r="HT277" s="51"/>
    </row>
    <row r="278" spans="1:228" s="128" customFormat="1" ht="19.899999999999999" customHeight="1">
      <c r="A278" s="328"/>
      <c r="B278" s="350" t="s">
        <v>985</v>
      </c>
      <c r="C278" s="329" t="s">
        <v>986</v>
      </c>
      <c r="D278" s="329"/>
      <c r="E278" s="467"/>
      <c r="F278" s="310"/>
      <c r="G278" s="310"/>
      <c r="H278" s="406"/>
      <c r="J278" s="329" t="s">
        <v>681</v>
      </c>
      <c r="K278" s="135"/>
      <c r="L278" s="328"/>
      <c r="M278" s="135"/>
      <c r="N278" s="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  <c r="CW278" s="51"/>
      <c r="CX278" s="51"/>
      <c r="CY278" s="51"/>
      <c r="CZ278" s="51"/>
      <c r="DA278" s="51"/>
      <c r="DB278" s="51"/>
      <c r="DC278" s="51"/>
      <c r="DD278" s="51"/>
      <c r="DE278" s="51"/>
      <c r="DF278" s="51"/>
      <c r="DG278" s="51"/>
      <c r="DH278" s="51"/>
      <c r="DI278" s="51"/>
      <c r="DJ278" s="51"/>
      <c r="DK278" s="51"/>
      <c r="DL278" s="51"/>
      <c r="DM278" s="51"/>
      <c r="DN278" s="51"/>
      <c r="DO278" s="51"/>
      <c r="DP278" s="51"/>
      <c r="DQ278" s="51"/>
      <c r="DR278" s="51"/>
      <c r="DS278" s="51"/>
      <c r="DT278" s="51"/>
      <c r="DU278" s="51"/>
      <c r="DV278" s="51"/>
      <c r="DW278" s="51"/>
      <c r="DX278" s="51"/>
      <c r="DY278" s="51"/>
      <c r="DZ278" s="51"/>
      <c r="EA278" s="51"/>
      <c r="EB278" s="51"/>
      <c r="EC278" s="51"/>
      <c r="ED278" s="51"/>
      <c r="EE278" s="51"/>
      <c r="EF278" s="51"/>
      <c r="EG278" s="51"/>
      <c r="EH278" s="51"/>
      <c r="EI278" s="51"/>
      <c r="EJ278" s="51"/>
      <c r="EK278" s="51"/>
      <c r="EL278" s="51"/>
      <c r="EM278" s="51"/>
      <c r="EN278" s="51"/>
      <c r="EO278" s="51"/>
      <c r="EP278" s="51"/>
      <c r="EQ278" s="51"/>
      <c r="ER278" s="51"/>
      <c r="ES278" s="51"/>
      <c r="ET278" s="51"/>
      <c r="EU278" s="51"/>
      <c r="EV278" s="51"/>
      <c r="EW278" s="51"/>
      <c r="EX278" s="51"/>
      <c r="EY278" s="51"/>
      <c r="EZ278" s="51"/>
      <c r="FA278" s="51"/>
      <c r="FB278" s="51"/>
      <c r="FC278" s="51"/>
      <c r="FD278" s="51"/>
      <c r="FE278" s="51"/>
      <c r="FF278" s="51"/>
      <c r="FG278" s="51"/>
      <c r="FH278" s="51"/>
      <c r="FI278" s="51"/>
      <c r="FJ278" s="51"/>
      <c r="FK278" s="51"/>
      <c r="FL278" s="51"/>
      <c r="FM278" s="51"/>
      <c r="FN278" s="51"/>
      <c r="FO278" s="51"/>
      <c r="FP278" s="51"/>
      <c r="FQ278" s="51"/>
      <c r="FR278" s="51"/>
      <c r="FS278" s="51"/>
      <c r="FT278" s="51"/>
      <c r="FU278" s="51"/>
      <c r="FV278" s="51"/>
      <c r="FW278" s="51"/>
      <c r="FX278" s="51"/>
      <c r="FY278" s="51"/>
      <c r="FZ278" s="51"/>
      <c r="GA278" s="51"/>
      <c r="GB278" s="51"/>
      <c r="GC278" s="51"/>
      <c r="GD278" s="51"/>
      <c r="GE278" s="51"/>
      <c r="GF278" s="51"/>
      <c r="GG278" s="51"/>
      <c r="GH278" s="51"/>
      <c r="GI278" s="51"/>
      <c r="GJ278" s="51"/>
      <c r="GK278" s="51"/>
      <c r="GL278" s="51"/>
      <c r="GM278" s="51"/>
      <c r="GN278" s="51"/>
      <c r="GO278" s="51"/>
      <c r="GP278" s="51"/>
      <c r="GQ278" s="51"/>
      <c r="GR278" s="51"/>
      <c r="GS278" s="51"/>
      <c r="GT278" s="51"/>
      <c r="GU278" s="51"/>
      <c r="GV278" s="51"/>
      <c r="GW278" s="51"/>
      <c r="GX278" s="51"/>
      <c r="GY278" s="51"/>
      <c r="GZ278" s="51"/>
      <c r="HA278" s="51"/>
      <c r="HB278" s="51"/>
      <c r="HC278" s="51"/>
      <c r="HD278" s="51"/>
      <c r="HE278" s="51"/>
      <c r="HF278" s="51"/>
      <c r="HG278" s="51"/>
      <c r="HH278" s="51"/>
      <c r="HI278" s="51"/>
      <c r="HJ278" s="51"/>
      <c r="HK278" s="51"/>
      <c r="HL278" s="51"/>
      <c r="HM278" s="51"/>
      <c r="HN278" s="51"/>
      <c r="HO278" s="51"/>
      <c r="HP278" s="51"/>
      <c r="HQ278" s="51"/>
      <c r="HR278" s="51"/>
      <c r="HS278" s="51"/>
      <c r="HT278" s="51"/>
    </row>
    <row r="279" spans="1:228" s="128" customFormat="1" ht="19.899999999999999" customHeight="1">
      <c r="A279" s="328"/>
      <c r="B279" s="350" t="s">
        <v>674</v>
      </c>
      <c r="C279" s="329" t="s">
        <v>773</v>
      </c>
      <c r="D279" s="329"/>
      <c r="E279" s="467"/>
      <c r="F279" s="310"/>
      <c r="G279" s="310"/>
      <c r="H279" s="406"/>
      <c r="J279" s="329"/>
      <c r="K279" s="135"/>
      <c r="L279" s="328"/>
      <c r="M279" s="135"/>
      <c r="N279" s="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A279" s="51"/>
      <c r="CB279" s="51"/>
      <c r="CC279" s="51"/>
      <c r="CD279" s="51"/>
      <c r="CE279" s="51"/>
      <c r="CF279" s="51"/>
      <c r="CG279" s="51"/>
      <c r="CH279" s="51"/>
      <c r="CI279" s="51"/>
      <c r="CJ279" s="51"/>
      <c r="CK279" s="51"/>
      <c r="CL279" s="51"/>
      <c r="CM279" s="51"/>
      <c r="CN279" s="51"/>
      <c r="CO279" s="51"/>
      <c r="CP279" s="51"/>
      <c r="CQ279" s="51"/>
      <c r="CR279" s="51"/>
      <c r="CS279" s="51"/>
      <c r="CT279" s="51"/>
      <c r="CU279" s="51"/>
      <c r="CV279" s="51"/>
      <c r="CW279" s="51"/>
      <c r="CX279" s="51"/>
      <c r="CY279" s="51"/>
      <c r="CZ279" s="51"/>
      <c r="DA279" s="51"/>
      <c r="DB279" s="51"/>
      <c r="DC279" s="51"/>
      <c r="DD279" s="51"/>
      <c r="DE279" s="51"/>
      <c r="DF279" s="51"/>
      <c r="DG279" s="51"/>
      <c r="DH279" s="51"/>
      <c r="DI279" s="51"/>
      <c r="DJ279" s="51"/>
      <c r="DK279" s="51"/>
      <c r="DL279" s="51"/>
      <c r="DM279" s="51"/>
      <c r="DN279" s="51"/>
      <c r="DO279" s="51"/>
      <c r="DP279" s="51"/>
      <c r="DQ279" s="51"/>
      <c r="DR279" s="51"/>
      <c r="DS279" s="51"/>
      <c r="DT279" s="51"/>
      <c r="DU279" s="51"/>
      <c r="DV279" s="51"/>
      <c r="DW279" s="51"/>
      <c r="DX279" s="51"/>
      <c r="DY279" s="51"/>
      <c r="DZ279" s="51"/>
      <c r="EA279" s="51"/>
      <c r="EB279" s="51"/>
      <c r="EC279" s="51"/>
      <c r="ED279" s="51"/>
      <c r="EE279" s="51"/>
      <c r="EF279" s="51"/>
      <c r="EG279" s="51"/>
      <c r="EH279" s="51"/>
      <c r="EI279" s="51"/>
      <c r="EJ279" s="51"/>
      <c r="EK279" s="51"/>
      <c r="EL279" s="51"/>
      <c r="EM279" s="51"/>
      <c r="EN279" s="51"/>
      <c r="EO279" s="51"/>
      <c r="EP279" s="51"/>
      <c r="EQ279" s="51"/>
      <c r="ER279" s="51"/>
      <c r="ES279" s="51"/>
      <c r="ET279" s="51"/>
      <c r="EU279" s="51"/>
      <c r="EV279" s="51"/>
      <c r="EW279" s="51"/>
      <c r="EX279" s="51"/>
      <c r="EY279" s="51"/>
      <c r="EZ279" s="51"/>
      <c r="FA279" s="51"/>
      <c r="FB279" s="51"/>
      <c r="FC279" s="51"/>
      <c r="FD279" s="51"/>
      <c r="FE279" s="51"/>
      <c r="FF279" s="51"/>
      <c r="FG279" s="51"/>
      <c r="FH279" s="51"/>
      <c r="FI279" s="51"/>
      <c r="FJ279" s="51"/>
      <c r="FK279" s="51"/>
      <c r="FL279" s="51"/>
      <c r="FM279" s="51"/>
      <c r="FN279" s="51"/>
      <c r="FO279" s="51"/>
      <c r="FP279" s="51"/>
      <c r="FQ279" s="51"/>
      <c r="FR279" s="51"/>
      <c r="FS279" s="51"/>
      <c r="FT279" s="51"/>
      <c r="FU279" s="51"/>
      <c r="FV279" s="51"/>
      <c r="FW279" s="51"/>
      <c r="FX279" s="51"/>
      <c r="FY279" s="51"/>
      <c r="FZ279" s="51"/>
      <c r="GA279" s="51"/>
      <c r="GB279" s="51"/>
      <c r="GC279" s="51"/>
      <c r="GD279" s="51"/>
      <c r="GE279" s="51"/>
      <c r="GF279" s="51"/>
      <c r="GG279" s="51"/>
      <c r="GH279" s="51"/>
      <c r="GI279" s="51"/>
      <c r="GJ279" s="51"/>
      <c r="GK279" s="51"/>
      <c r="GL279" s="51"/>
      <c r="GM279" s="51"/>
      <c r="GN279" s="51"/>
      <c r="GO279" s="51"/>
      <c r="GP279" s="51"/>
      <c r="GQ279" s="51"/>
      <c r="GR279" s="51"/>
      <c r="GS279" s="51"/>
      <c r="GT279" s="51"/>
      <c r="GU279" s="51"/>
      <c r="GV279" s="51"/>
      <c r="GW279" s="51"/>
      <c r="GX279" s="51"/>
      <c r="GY279" s="51"/>
      <c r="GZ279" s="51"/>
      <c r="HA279" s="51"/>
      <c r="HB279" s="51"/>
      <c r="HC279" s="51"/>
      <c r="HD279" s="51"/>
      <c r="HE279" s="51"/>
      <c r="HF279" s="51"/>
      <c r="HG279" s="51"/>
      <c r="HH279" s="51"/>
      <c r="HI279" s="51"/>
      <c r="HJ279" s="51"/>
      <c r="HK279" s="51"/>
      <c r="HL279" s="51"/>
      <c r="HM279" s="51"/>
      <c r="HN279" s="51"/>
      <c r="HO279" s="51"/>
      <c r="HP279" s="51"/>
      <c r="HQ279" s="51"/>
      <c r="HR279" s="51"/>
      <c r="HS279" s="51"/>
      <c r="HT279" s="51"/>
    </row>
    <row r="280" spans="1:228" s="128" customFormat="1" ht="19.899999999999999" customHeight="1">
      <c r="A280" s="328"/>
      <c r="B280" s="350"/>
      <c r="C280" s="329"/>
      <c r="D280" s="329"/>
      <c r="E280" s="467"/>
      <c r="F280" s="310"/>
      <c r="G280" s="310"/>
      <c r="H280" s="406"/>
      <c r="J280" s="329"/>
      <c r="K280" s="135"/>
      <c r="L280" s="328"/>
      <c r="M280" s="135"/>
      <c r="N280" s="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51"/>
      <c r="CI280" s="51"/>
      <c r="CJ280" s="51"/>
      <c r="CK280" s="51"/>
      <c r="CL280" s="51"/>
      <c r="CM280" s="51"/>
      <c r="CN280" s="51"/>
      <c r="CO280" s="51"/>
      <c r="CP280" s="51"/>
      <c r="CQ280" s="51"/>
      <c r="CR280" s="51"/>
      <c r="CS280" s="51"/>
      <c r="CT280" s="51"/>
      <c r="CU280" s="51"/>
      <c r="CV280" s="51"/>
      <c r="CW280" s="51"/>
      <c r="CX280" s="51"/>
      <c r="CY280" s="51"/>
      <c r="CZ280" s="51"/>
      <c r="DA280" s="51"/>
      <c r="DB280" s="51"/>
      <c r="DC280" s="51"/>
      <c r="DD280" s="51"/>
      <c r="DE280" s="51"/>
      <c r="DF280" s="51"/>
      <c r="DG280" s="51"/>
      <c r="DH280" s="51"/>
      <c r="DI280" s="51"/>
      <c r="DJ280" s="51"/>
      <c r="DK280" s="51"/>
      <c r="DL280" s="51"/>
      <c r="DM280" s="51"/>
      <c r="DN280" s="51"/>
      <c r="DO280" s="51"/>
      <c r="DP280" s="51"/>
      <c r="DQ280" s="51"/>
      <c r="DR280" s="51"/>
      <c r="DS280" s="51"/>
      <c r="DT280" s="51"/>
      <c r="DU280" s="51"/>
      <c r="DV280" s="51"/>
      <c r="DW280" s="51"/>
      <c r="DX280" s="51"/>
      <c r="DY280" s="51"/>
      <c r="DZ280" s="51"/>
      <c r="EA280" s="51"/>
      <c r="EB280" s="51"/>
      <c r="EC280" s="51"/>
      <c r="ED280" s="51"/>
      <c r="EE280" s="51"/>
      <c r="EF280" s="51"/>
      <c r="EG280" s="51"/>
      <c r="EH280" s="51"/>
      <c r="EI280" s="51"/>
      <c r="EJ280" s="51"/>
      <c r="EK280" s="51"/>
      <c r="EL280" s="51"/>
      <c r="EM280" s="51"/>
      <c r="EN280" s="51"/>
      <c r="EO280" s="51"/>
      <c r="EP280" s="51"/>
      <c r="EQ280" s="51"/>
      <c r="ER280" s="51"/>
      <c r="ES280" s="51"/>
      <c r="ET280" s="51"/>
      <c r="EU280" s="51"/>
      <c r="EV280" s="51"/>
      <c r="EW280" s="51"/>
      <c r="EX280" s="51"/>
      <c r="EY280" s="51"/>
      <c r="EZ280" s="51"/>
      <c r="FA280" s="51"/>
      <c r="FB280" s="51"/>
      <c r="FC280" s="51"/>
      <c r="FD280" s="51"/>
      <c r="FE280" s="51"/>
      <c r="FF280" s="51"/>
      <c r="FG280" s="51"/>
      <c r="FH280" s="51"/>
      <c r="FI280" s="51"/>
      <c r="FJ280" s="51"/>
      <c r="FK280" s="51"/>
      <c r="FL280" s="51"/>
      <c r="FM280" s="51"/>
      <c r="FN280" s="51"/>
      <c r="FO280" s="51"/>
      <c r="FP280" s="51"/>
      <c r="FQ280" s="51"/>
      <c r="FR280" s="51"/>
      <c r="FS280" s="51"/>
      <c r="FT280" s="51"/>
      <c r="FU280" s="51"/>
      <c r="FV280" s="51"/>
      <c r="FW280" s="51"/>
      <c r="FX280" s="51"/>
      <c r="FY280" s="51"/>
      <c r="FZ280" s="51"/>
      <c r="GA280" s="51"/>
      <c r="GB280" s="51"/>
      <c r="GC280" s="51"/>
      <c r="GD280" s="51"/>
      <c r="GE280" s="51"/>
      <c r="GF280" s="51"/>
      <c r="GG280" s="51"/>
      <c r="GH280" s="51"/>
      <c r="GI280" s="51"/>
      <c r="GJ280" s="51"/>
      <c r="GK280" s="51"/>
      <c r="GL280" s="51"/>
      <c r="GM280" s="51"/>
      <c r="GN280" s="51"/>
      <c r="GO280" s="51"/>
      <c r="GP280" s="51"/>
      <c r="GQ280" s="51"/>
      <c r="GR280" s="51"/>
      <c r="GS280" s="51"/>
      <c r="GT280" s="51"/>
      <c r="GU280" s="51"/>
      <c r="GV280" s="51"/>
      <c r="GW280" s="51"/>
      <c r="GX280" s="51"/>
      <c r="GY280" s="51"/>
      <c r="GZ280" s="51"/>
      <c r="HA280" s="51"/>
      <c r="HB280" s="51"/>
      <c r="HC280" s="51"/>
      <c r="HD280" s="51"/>
      <c r="HE280" s="51"/>
      <c r="HF280" s="51"/>
      <c r="HG280" s="51"/>
      <c r="HH280" s="51"/>
      <c r="HI280" s="51"/>
      <c r="HJ280" s="51"/>
      <c r="HK280" s="51"/>
      <c r="HL280" s="51"/>
      <c r="HM280" s="51"/>
      <c r="HN280" s="51"/>
      <c r="HO280" s="51"/>
      <c r="HP280" s="51"/>
      <c r="HQ280" s="51"/>
      <c r="HR280" s="51"/>
      <c r="HS280" s="51"/>
      <c r="HT280" s="51"/>
    </row>
    <row r="281" spans="1:228" s="128" customFormat="1" ht="19.899999999999999" customHeight="1">
      <c r="A281" s="330"/>
      <c r="B281" s="382"/>
      <c r="C281" s="331"/>
      <c r="D281" s="331"/>
      <c r="E281" s="332"/>
      <c r="F281" s="332"/>
      <c r="G281" s="332"/>
      <c r="H281" s="437"/>
      <c r="I281" s="438"/>
      <c r="J281" s="331"/>
      <c r="K281" s="135"/>
      <c r="L281" s="330"/>
      <c r="M281" s="135"/>
      <c r="N281" s="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51"/>
      <c r="CI281" s="51"/>
      <c r="CJ281" s="51"/>
      <c r="CK281" s="51"/>
      <c r="CL281" s="51"/>
      <c r="CM281" s="51"/>
      <c r="CN281" s="51"/>
      <c r="CO281" s="51"/>
      <c r="CP281" s="51"/>
      <c r="CQ281" s="51"/>
      <c r="CR281" s="51"/>
      <c r="CS281" s="51"/>
      <c r="CT281" s="51"/>
      <c r="CU281" s="51"/>
      <c r="CV281" s="51"/>
      <c r="CW281" s="51"/>
      <c r="CX281" s="51"/>
      <c r="CY281" s="51"/>
      <c r="CZ281" s="51"/>
      <c r="DA281" s="51"/>
      <c r="DB281" s="51"/>
      <c r="DC281" s="51"/>
      <c r="DD281" s="51"/>
      <c r="DE281" s="51"/>
      <c r="DF281" s="51"/>
      <c r="DG281" s="51"/>
      <c r="DH281" s="51"/>
      <c r="DI281" s="51"/>
      <c r="DJ281" s="51"/>
      <c r="DK281" s="51"/>
      <c r="DL281" s="51"/>
      <c r="DM281" s="51"/>
      <c r="DN281" s="51"/>
      <c r="DO281" s="51"/>
      <c r="DP281" s="51"/>
      <c r="DQ281" s="51"/>
      <c r="DR281" s="51"/>
      <c r="DS281" s="51"/>
      <c r="DT281" s="51"/>
      <c r="DU281" s="51"/>
      <c r="DV281" s="51"/>
      <c r="DW281" s="51"/>
      <c r="DX281" s="51"/>
      <c r="DY281" s="51"/>
      <c r="DZ281" s="51"/>
      <c r="EA281" s="51"/>
      <c r="EB281" s="51"/>
      <c r="EC281" s="51"/>
      <c r="ED281" s="51"/>
      <c r="EE281" s="51"/>
      <c r="EF281" s="51"/>
      <c r="EG281" s="51"/>
      <c r="EH281" s="51"/>
      <c r="EI281" s="51"/>
      <c r="EJ281" s="51"/>
      <c r="EK281" s="51"/>
      <c r="EL281" s="51"/>
      <c r="EM281" s="51"/>
      <c r="EN281" s="51"/>
      <c r="EO281" s="51"/>
      <c r="EP281" s="51"/>
      <c r="EQ281" s="51"/>
      <c r="ER281" s="51"/>
      <c r="ES281" s="51"/>
      <c r="ET281" s="51"/>
      <c r="EU281" s="51"/>
      <c r="EV281" s="51"/>
      <c r="EW281" s="51"/>
      <c r="EX281" s="51"/>
      <c r="EY281" s="51"/>
      <c r="EZ281" s="51"/>
      <c r="FA281" s="51"/>
      <c r="FB281" s="51"/>
      <c r="FC281" s="51"/>
      <c r="FD281" s="51"/>
      <c r="FE281" s="51"/>
      <c r="FF281" s="51"/>
      <c r="FG281" s="51"/>
      <c r="FH281" s="51"/>
      <c r="FI281" s="51"/>
      <c r="FJ281" s="51"/>
      <c r="FK281" s="51"/>
      <c r="FL281" s="51"/>
      <c r="FM281" s="51"/>
      <c r="FN281" s="51"/>
      <c r="FO281" s="51"/>
      <c r="FP281" s="51"/>
      <c r="FQ281" s="51"/>
      <c r="FR281" s="51"/>
      <c r="FS281" s="51"/>
      <c r="FT281" s="51"/>
      <c r="FU281" s="51"/>
      <c r="FV281" s="51"/>
      <c r="FW281" s="51"/>
      <c r="FX281" s="51"/>
      <c r="FY281" s="51"/>
      <c r="FZ281" s="51"/>
      <c r="GA281" s="51"/>
      <c r="GB281" s="51"/>
      <c r="GC281" s="51"/>
      <c r="GD281" s="51"/>
      <c r="GE281" s="51"/>
      <c r="GF281" s="51"/>
      <c r="GG281" s="51"/>
      <c r="GH281" s="51"/>
      <c r="GI281" s="51"/>
      <c r="GJ281" s="51"/>
      <c r="GK281" s="51"/>
      <c r="GL281" s="51"/>
      <c r="GM281" s="51"/>
      <c r="GN281" s="51"/>
      <c r="GO281" s="51"/>
      <c r="GP281" s="51"/>
      <c r="GQ281" s="51"/>
      <c r="GR281" s="51"/>
      <c r="GS281" s="51"/>
      <c r="GT281" s="51"/>
      <c r="GU281" s="51"/>
      <c r="GV281" s="51"/>
      <c r="GW281" s="51"/>
      <c r="GX281" s="51"/>
      <c r="GY281" s="51"/>
      <c r="GZ281" s="51"/>
      <c r="HA281" s="51"/>
      <c r="HB281" s="51"/>
      <c r="HC281" s="51"/>
      <c r="HD281" s="51"/>
      <c r="HE281" s="51"/>
      <c r="HF281" s="51"/>
      <c r="HG281" s="51"/>
      <c r="HH281" s="51"/>
      <c r="HI281" s="51"/>
      <c r="HJ281" s="51"/>
      <c r="HK281" s="51"/>
      <c r="HL281" s="51"/>
      <c r="HM281" s="51"/>
      <c r="HN281" s="51"/>
      <c r="HO281" s="51"/>
      <c r="HP281" s="51"/>
      <c r="HQ281" s="51"/>
      <c r="HR281" s="51"/>
      <c r="HS281" s="51"/>
      <c r="HT281" s="51"/>
    </row>
    <row r="282" spans="1:228" s="128" customFormat="1" ht="19.899999999999999" customHeight="1">
      <c r="A282" s="325">
        <v>29</v>
      </c>
      <c r="B282" s="346" t="s">
        <v>961</v>
      </c>
      <c r="C282" s="326" t="s">
        <v>958</v>
      </c>
      <c r="D282" s="346" t="s">
        <v>650</v>
      </c>
      <c r="E282" s="327">
        <v>42500</v>
      </c>
      <c r="F282" s="307"/>
      <c r="G282" s="307"/>
      <c r="H282" s="406"/>
      <c r="J282" s="326" t="s">
        <v>678</v>
      </c>
      <c r="K282" s="135"/>
      <c r="L282" s="345" t="s">
        <v>583</v>
      </c>
      <c r="M282" s="135"/>
      <c r="N282" s="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  <c r="CG282" s="51"/>
      <c r="CH282" s="51"/>
      <c r="CI282" s="51"/>
      <c r="CJ282" s="51"/>
      <c r="CK282" s="51"/>
      <c r="CL282" s="51"/>
      <c r="CM282" s="51"/>
      <c r="CN282" s="51"/>
      <c r="CO282" s="51"/>
      <c r="CP282" s="51"/>
      <c r="CQ282" s="51"/>
      <c r="CR282" s="51"/>
      <c r="CS282" s="51"/>
      <c r="CT282" s="51"/>
      <c r="CU282" s="51"/>
      <c r="CV282" s="51"/>
      <c r="CW282" s="51"/>
      <c r="CX282" s="51"/>
      <c r="CY282" s="51"/>
      <c r="CZ282" s="51"/>
      <c r="DA282" s="51"/>
      <c r="DB282" s="51"/>
      <c r="DC282" s="51"/>
      <c r="DD282" s="51"/>
      <c r="DE282" s="51"/>
      <c r="DF282" s="51"/>
      <c r="DG282" s="51"/>
      <c r="DH282" s="51"/>
      <c r="DI282" s="51"/>
      <c r="DJ282" s="51"/>
      <c r="DK282" s="51"/>
      <c r="DL282" s="51"/>
      <c r="DM282" s="51"/>
      <c r="DN282" s="51"/>
      <c r="DO282" s="51"/>
      <c r="DP282" s="51"/>
      <c r="DQ282" s="51"/>
      <c r="DR282" s="51"/>
      <c r="DS282" s="51"/>
      <c r="DT282" s="51"/>
      <c r="DU282" s="51"/>
      <c r="DV282" s="51"/>
      <c r="DW282" s="51"/>
      <c r="DX282" s="51"/>
      <c r="DY282" s="51"/>
      <c r="DZ282" s="51"/>
      <c r="EA282" s="51"/>
      <c r="EB282" s="51"/>
      <c r="EC282" s="51"/>
      <c r="ED282" s="51"/>
      <c r="EE282" s="51"/>
      <c r="EF282" s="51"/>
      <c r="EG282" s="51"/>
      <c r="EH282" s="51"/>
      <c r="EI282" s="51"/>
      <c r="EJ282" s="51"/>
      <c r="EK282" s="51"/>
      <c r="EL282" s="51"/>
      <c r="EM282" s="51"/>
      <c r="EN282" s="51"/>
      <c r="EO282" s="51"/>
      <c r="EP282" s="51"/>
      <c r="EQ282" s="51"/>
      <c r="ER282" s="51"/>
      <c r="ES282" s="51"/>
      <c r="ET282" s="51"/>
      <c r="EU282" s="51"/>
      <c r="EV282" s="51"/>
      <c r="EW282" s="51"/>
      <c r="EX282" s="51"/>
      <c r="EY282" s="51"/>
      <c r="EZ282" s="51"/>
      <c r="FA282" s="51"/>
      <c r="FB282" s="51"/>
      <c r="FC282" s="51"/>
      <c r="FD282" s="51"/>
      <c r="FE282" s="51"/>
      <c r="FF282" s="51"/>
      <c r="FG282" s="51"/>
      <c r="FH282" s="51"/>
      <c r="FI282" s="51"/>
      <c r="FJ282" s="51"/>
      <c r="FK282" s="51"/>
      <c r="FL282" s="51"/>
      <c r="FM282" s="51"/>
      <c r="FN282" s="51"/>
      <c r="FO282" s="51"/>
      <c r="FP282" s="51"/>
      <c r="FQ282" s="51"/>
      <c r="FR282" s="51"/>
      <c r="FS282" s="51"/>
      <c r="FT282" s="51"/>
      <c r="FU282" s="51"/>
      <c r="FV282" s="51"/>
      <c r="FW282" s="51"/>
      <c r="FX282" s="51"/>
      <c r="FY282" s="51"/>
      <c r="FZ282" s="51"/>
      <c r="GA282" s="51"/>
      <c r="GB282" s="51"/>
      <c r="GC282" s="51"/>
      <c r="GD282" s="51"/>
      <c r="GE282" s="51"/>
      <c r="GF282" s="51"/>
      <c r="GG282" s="51"/>
      <c r="GH282" s="51"/>
      <c r="GI282" s="51"/>
      <c r="GJ282" s="51"/>
      <c r="GK282" s="51"/>
      <c r="GL282" s="51"/>
      <c r="GM282" s="51"/>
      <c r="GN282" s="51"/>
      <c r="GO282" s="51"/>
      <c r="GP282" s="51"/>
      <c r="GQ282" s="51"/>
      <c r="GR282" s="51"/>
      <c r="GS282" s="51"/>
      <c r="GT282" s="51"/>
      <c r="GU282" s="51"/>
      <c r="GV282" s="51"/>
      <c r="GW282" s="51"/>
      <c r="GX282" s="51"/>
      <c r="GY282" s="51"/>
      <c r="GZ282" s="51"/>
      <c r="HA282" s="51"/>
      <c r="HB282" s="51"/>
      <c r="HC282" s="51"/>
      <c r="HD282" s="51"/>
      <c r="HE282" s="51"/>
      <c r="HF282" s="51"/>
      <c r="HG282" s="51"/>
      <c r="HH282" s="51"/>
      <c r="HI282" s="51"/>
      <c r="HJ282" s="51"/>
      <c r="HK282" s="51"/>
      <c r="HL282" s="51"/>
      <c r="HM282" s="51"/>
      <c r="HN282" s="51"/>
      <c r="HO282" s="51"/>
      <c r="HP282" s="51"/>
      <c r="HQ282" s="51"/>
      <c r="HR282" s="51"/>
      <c r="HS282" s="51"/>
      <c r="HT282" s="51"/>
    </row>
    <row r="283" spans="1:228" s="128" customFormat="1" ht="19.899999999999999" customHeight="1">
      <c r="A283" s="328"/>
      <c r="B283" s="335" t="s">
        <v>957</v>
      </c>
      <c r="C283" s="329" t="s">
        <v>967</v>
      </c>
      <c r="D283" s="335" t="s">
        <v>653</v>
      </c>
      <c r="E283" s="458" t="s">
        <v>648</v>
      </c>
      <c r="F283" s="310"/>
      <c r="G283" s="310"/>
      <c r="H283" s="406"/>
      <c r="J283" s="329" t="s">
        <v>679</v>
      </c>
      <c r="K283" s="135"/>
      <c r="L283" s="328"/>
      <c r="M283" s="135"/>
      <c r="N283" s="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N283" s="51"/>
      <c r="CO283" s="51"/>
      <c r="CP283" s="51"/>
      <c r="CQ283" s="51"/>
      <c r="CR283" s="51"/>
      <c r="CS283" s="51"/>
      <c r="CT283" s="51"/>
      <c r="CU283" s="51"/>
      <c r="CV283" s="51"/>
      <c r="CW283" s="51"/>
      <c r="CX283" s="51"/>
      <c r="CY283" s="51"/>
      <c r="CZ283" s="51"/>
      <c r="DA283" s="51"/>
      <c r="DB283" s="51"/>
      <c r="DC283" s="51"/>
      <c r="DD283" s="51"/>
      <c r="DE283" s="51"/>
      <c r="DF283" s="51"/>
      <c r="DG283" s="51"/>
      <c r="DH283" s="51"/>
      <c r="DI283" s="51"/>
      <c r="DJ283" s="51"/>
      <c r="DK283" s="51"/>
      <c r="DL283" s="51"/>
      <c r="DM283" s="51"/>
      <c r="DN283" s="51"/>
      <c r="DO283" s="51"/>
      <c r="DP283" s="51"/>
      <c r="DQ283" s="51"/>
      <c r="DR283" s="51"/>
      <c r="DS283" s="51"/>
      <c r="DT283" s="51"/>
      <c r="DU283" s="51"/>
      <c r="DV283" s="51"/>
      <c r="DW283" s="51"/>
      <c r="DX283" s="51"/>
      <c r="DY283" s="51"/>
      <c r="DZ283" s="51"/>
      <c r="EA283" s="51"/>
      <c r="EB283" s="51"/>
      <c r="EC283" s="51"/>
      <c r="ED283" s="51"/>
      <c r="EE283" s="51"/>
      <c r="EF283" s="51"/>
      <c r="EG283" s="51"/>
      <c r="EH283" s="51"/>
      <c r="EI283" s="51"/>
      <c r="EJ283" s="51"/>
      <c r="EK283" s="51"/>
      <c r="EL283" s="51"/>
      <c r="EM283" s="51"/>
      <c r="EN283" s="51"/>
      <c r="EO283" s="51"/>
      <c r="EP283" s="51"/>
      <c r="EQ283" s="51"/>
      <c r="ER283" s="51"/>
      <c r="ES283" s="51"/>
      <c r="ET283" s="51"/>
      <c r="EU283" s="51"/>
      <c r="EV283" s="51"/>
      <c r="EW283" s="51"/>
      <c r="EX283" s="51"/>
      <c r="EY283" s="51"/>
      <c r="EZ283" s="51"/>
      <c r="FA283" s="51"/>
      <c r="FB283" s="51"/>
      <c r="FC283" s="51"/>
      <c r="FD283" s="51"/>
      <c r="FE283" s="51"/>
      <c r="FF283" s="51"/>
      <c r="FG283" s="51"/>
      <c r="FH283" s="51"/>
      <c r="FI283" s="51"/>
      <c r="FJ283" s="51"/>
      <c r="FK283" s="51"/>
      <c r="FL283" s="51"/>
      <c r="FM283" s="51"/>
      <c r="FN283" s="51"/>
      <c r="FO283" s="51"/>
      <c r="FP283" s="51"/>
      <c r="FQ283" s="51"/>
      <c r="FR283" s="51"/>
      <c r="FS283" s="51"/>
      <c r="FT283" s="51"/>
      <c r="FU283" s="51"/>
      <c r="FV283" s="51"/>
      <c r="FW283" s="51"/>
      <c r="FX283" s="51"/>
      <c r="FY283" s="51"/>
      <c r="FZ283" s="51"/>
      <c r="GA283" s="51"/>
      <c r="GB283" s="51"/>
      <c r="GC283" s="51"/>
      <c r="GD283" s="51"/>
      <c r="GE283" s="51"/>
      <c r="GF283" s="51"/>
      <c r="GG283" s="51"/>
      <c r="GH283" s="51"/>
      <c r="GI283" s="51"/>
      <c r="GJ283" s="51"/>
      <c r="GK283" s="51"/>
      <c r="GL283" s="51"/>
      <c r="GM283" s="51"/>
      <c r="GN283" s="51"/>
      <c r="GO283" s="51"/>
      <c r="GP283" s="51"/>
      <c r="GQ283" s="51"/>
      <c r="GR283" s="51"/>
      <c r="GS283" s="51"/>
      <c r="GT283" s="51"/>
      <c r="GU283" s="51"/>
      <c r="GV283" s="51"/>
      <c r="GW283" s="51"/>
      <c r="GX283" s="51"/>
      <c r="GY283" s="51"/>
      <c r="GZ283" s="51"/>
      <c r="HA283" s="51"/>
      <c r="HB283" s="51"/>
      <c r="HC283" s="51"/>
      <c r="HD283" s="51"/>
      <c r="HE283" s="51"/>
      <c r="HF283" s="51"/>
      <c r="HG283" s="51"/>
      <c r="HH283" s="51"/>
      <c r="HI283" s="51"/>
      <c r="HJ283" s="51"/>
      <c r="HK283" s="51"/>
      <c r="HL283" s="51"/>
      <c r="HM283" s="51"/>
      <c r="HN283" s="51"/>
      <c r="HO283" s="51"/>
      <c r="HP283" s="51"/>
      <c r="HQ283" s="51"/>
      <c r="HR283" s="51"/>
      <c r="HS283" s="51"/>
      <c r="HT283" s="51"/>
    </row>
    <row r="284" spans="1:228" s="128" customFormat="1" ht="19.899999999999999" customHeight="1">
      <c r="A284" s="328"/>
      <c r="B284" s="335" t="s">
        <v>987</v>
      </c>
      <c r="C284" s="329" t="s">
        <v>968</v>
      </c>
      <c r="D284" s="329"/>
      <c r="E284" s="324"/>
      <c r="F284" s="310"/>
      <c r="G284" s="310"/>
      <c r="H284" s="406"/>
      <c r="J284" s="329" t="s">
        <v>680</v>
      </c>
      <c r="K284" s="135"/>
      <c r="L284" s="328"/>
      <c r="M284" s="135"/>
      <c r="N284" s="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N284" s="51"/>
      <c r="CO284" s="51"/>
      <c r="CP284" s="51"/>
      <c r="CQ284" s="51"/>
      <c r="CR284" s="51"/>
      <c r="CS284" s="51"/>
      <c r="CT284" s="51"/>
      <c r="CU284" s="51"/>
      <c r="CV284" s="51"/>
      <c r="CW284" s="51"/>
      <c r="CX284" s="51"/>
      <c r="CY284" s="51"/>
      <c r="CZ284" s="51"/>
      <c r="DA284" s="51"/>
      <c r="DB284" s="51"/>
      <c r="DC284" s="51"/>
      <c r="DD284" s="51"/>
      <c r="DE284" s="51"/>
      <c r="DF284" s="51"/>
      <c r="DG284" s="51"/>
      <c r="DH284" s="51"/>
      <c r="DI284" s="51"/>
      <c r="DJ284" s="51"/>
      <c r="DK284" s="51"/>
      <c r="DL284" s="51"/>
      <c r="DM284" s="51"/>
      <c r="DN284" s="51"/>
      <c r="DO284" s="51"/>
      <c r="DP284" s="51"/>
      <c r="DQ284" s="51"/>
      <c r="DR284" s="51"/>
      <c r="DS284" s="51"/>
      <c r="DT284" s="51"/>
      <c r="DU284" s="51"/>
      <c r="DV284" s="51"/>
      <c r="DW284" s="51"/>
      <c r="DX284" s="51"/>
      <c r="DY284" s="51"/>
      <c r="DZ284" s="51"/>
      <c r="EA284" s="51"/>
      <c r="EB284" s="51"/>
      <c r="EC284" s="51"/>
      <c r="ED284" s="51"/>
      <c r="EE284" s="51"/>
      <c r="EF284" s="51"/>
      <c r="EG284" s="51"/>
      <c r="EH284" s="51"/>
      <c r="EI284" s="51"/>
      <c r="EJ284" s="51"/>
      <c r="EK284" s="51"/>
      <c r="EL284" s="51"/>
      <c r="EM284" s="51"/>
      <c r="EN284" s="51"/>
      <c r="EO284" s="51"/>
      <c r="EP284" s="51"/>
      <c r="EQ284" s="51"/>
      <c r="ER284" s="51"/>
      <c r="ES284" s="51"/>
      <c r="ET284" s="51"/>
      <c r="EU284" s="51"/>
      <c r="EV284" s="51"/>
      <c r="EW284" s="51"/>
      <c r="EX284" s="51"/>
      <c r="EY284" s="51"/>
      <c r="EZ284" s="51"/>
      <c r="FA284" s="51"/>
      <c r="FB284" s="51"/>
      <c r="FC284" s="51"/>
      <c r="FD284" s="51"/>
      <c r="FE284" s="51"/>
      <c r="FF284" s="51"/>
      <c r="FG284" s="51"/>
      <c r="FH284" s="51"/>
      <c r="FI284" s="51"/>
      <c r="FJ284" s="51"/>
      <c r="FK284" s="51"/>
      <c r="FL284" s="51"/>
      <c r="FM284" s="51"/>
      <c r="FN284" s="51"/>
      <c r="FO284" s="51"/>
      <c r="FP284" s="51"/>
      <c r="FQ284" s="51"/>
      <c r="FR284" s="51"/>
      <c r="FS284" s="51"/>
      <c r="FT284" s="51"/>
      <c r="FU284" s="51"/>
      <c r="FV284" s="51"/>
      <c r="FW284" s="51"/>
      <c r="FX284" s="51"/>
      <c r="FY284" s="51"/>
      <c r="FZ284" s="51"/>
      <c r="GA284" s="51"/>
      <c r="GB284" s="51"/>
      <c r="GC284" s="51"/>
      <c r="GD284" s="51"/>
      <c r="GE284" s="51"/>
      <c r="GF284" s="51"/>
      <c r="GG284" s="51"/>
      <c r="GH284" s="51"/>
      <c r="GI284" s="51"/>
      <c r="GJ284" s="51"/>
      <c r="GK284" s="51"/>
      <c r="GL284" s="51"/>
      <c r="GM284" s="51"/>
      <c r="GN284" s="51"/>
      <c r="GO284" s="51"/>
      <c r="GP284" s="51"/>
      <c r="GQ284" s="51"/>
      <c r="GR284" s="51"/>
      <c r="GS284" s="51"/>
      <c r="GT284" s="51"/>
      <c r="GU284" s="51"/>
      <c r="GV284" s="51"/>
      <c r="GW284" s="51"/>
      <c r="GX284" s="51"/>
      <c r="GY284" s="51"/>
      <c r="GZ284" s="51"/>
      <c r="HA284" s="51"/>
      <c r="HB284" s="51"/>
      <c r="HC284" s="51"/>
      <c r="HD284" s="51"/>
      <c r="HE284" s="51"/>
      <c r="HF284" s="51"/>
      <c r="HG284" s="51"/>
      <c r="HH284" s="51"/>
      <c r="HI284" s="51"/>
      <c r="HJ284" s="51"/>
      <c r="HK284" s="51"/>
      <c r="HL284" s="51"/>
      <c r="HM284" s="51"/>
      <c r="HN284" s="51"/>
      <c r="HO284" s="51"/>
      <c r="HP284" s="51"/>
      <c r="HQ284" s="51"/>
      <c r="HR284" s="51"/>
      <c r="HS284" s="51"/>
      <c r="HT284" s="51"/>
    </row>
    <row r="285" spans="1:228" s="128" customFormat="1" ht="19.899999999999999" customHeight="1">
      <c r="A285" s="328"/>
      <c r="B285" s="335" t="s">
        <v>949</v>
      </c>
      <c r="C285" s="329" t="s">
        <v>969</v>
      </c>
      <c r="D285" s="329"/>
      <c r="E285" s="324"/>
      <c r="F285" s="310"/>
      <c r="G285" s="310"/>
      <c r="H285" s="406"/>
      <c r="J285" s="329" t="s">
        <v>681</v>
      </c>
      <c r="K285" s="135"/>
      <c r="L285" s="328"/>
      <c r="M285" s="135"/>
      <c r="N285" s="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51"/>
      <c r="CQ285" s="51"/>
      <c r="CR285" s="51"/>
      <c r="CS285" s="51"/>
      <c r="CT285" s="51"/>
      <c r="CU285" s="51"/>
      <c r="CV285" s="51"/>
      <c r="CW285" s="51"/>
      <c r="CX285" s="51"/>
      <c r="CY285" s="51"/>
      <c r="CZ285" s="51"/>
      <c r="DA285" s="51"/>
      <c r="DB285" s="51"/>
      <c r="DC285" s="51"/>
      <c r="DD285" s="51"/>
      <c r="DE285" s="51"/>
      <c r="DF285" s="51"/>
      <c r="DG285" s="51"/>
      <c r="DH285" s="51"/>
      <c r="DI285" s="51"/>
      <c r="DJ285" s="51"/>
      <c r="DK285" s="51"/>
      <c r="DL285" s="51"/>
      <c r="DM285" s="51"/>
      <c r="DN285" s="51"/>
      <c r="DO285" s="51"/>
      <c r="DP285" s="51"/>
      <c r="DQ285" s="51"/>
      <c r="DR285" s="51"/>
      <c r="DS285" s="51"/>
      <c r="DT285" s="51"/>
      <c r="DU285" s="51"/>
      <c r="DV285" s="51"/>
      <c r="DW285" s="51"/>
      <c r="DX285" s="51"/>
      <c r="DY285" s="51"/>
      <c r="DZ285" s="51"/>
      <c r="EA285" s="51"/>
      <c r="EB285" s="51"/>
      <c r="EC285" s="51"/>
      <c r="ED285" s="51"/>
      <c r="EE285" s="51"/>
      <c r="EF285" s="51"/>
      <c r="EG285" s="51"/>
      <c r="EH285" s="51"/>
      <c r="EI285" s="51"/>
      <c r="EJ285" s="51"/>
      <c r="EK285" s="51"/>
      <c r="EL285" s="51"/>
      <c r="EM285" s="51"/>
      <c r="EN285" s="51"/>
      <c r="EO285" s="51"/>
      <c r="EP285" s="51"/>
      <c r="EQ285" s="51"/>
      <c r="ER285" s="51"/>
      <c r="ES285" s="51"/>
      <c r="ET285" s="51"/>
      <c r="EU285" s="51"/>
      <c r="EV285" s="51"/>
      <c r="EW285" s="51"/>
      <c r="EX285" s="51"/>
      <c r="EY285" s="51"/>
      <c r="EZ285" s="51"/>
      <c r="FA285" s="51"/>
      <c r="FB285" s="51"/>
      <c r="FC285" s="51"/>
      <c r="FD285" s="51"/>
      <c r="FE285" s="51"/>
      <c r="FF285" s="51"/>
      <c r="FG285" s="51"/>
      <c r="FH285" s="51"/>
      <c r="FI285" s="51"/>
      <c r="FJ285" s="51"/>
      <c r="FK285" s="51"/>
      <c r="FL285" s="51"/>
      <c r="FM285" s="51"/>
      <c r="FN285" s="51"/>
      <c r="FO285" s="51"/>
      <c r="FP285" s="51"/>
      <c r="FQ285" s="51"/>
      <c r="FR285" s="51"/>
      <c r="FS285" s="51"/>
      <c r="FT285" s="51"/>
      <c r="FU285" s="51"/>
      <c r="FV285" s="51"/>
      <c r="FW285" s="51"/>
      <c r="FX285" s="51"/>
      <c r="FY285" s="51"/>
      <c r="FZ285" s="51"/>
      <c r="GA285" s="51"/>
      <c r="GB285" s="51"/>
      <c r="GC285" s="51"/>
      <c r="GD285" s="51"/>
      <c r="GE285" s="51"/>
      <c r="GF285" s="51"/>
      <c r="GG285" s="51"/>
      <c r="GH285" s="51"/>
      <c r="GI285" s="51"/>
      <c r="GJ285" s="51"/>
      <c r="GK285" s="51"/>
      <c r="GL285" s="51"/>
      <c r="GM285" s="51"/>
      <c r="GN285" s="51"/>
      <c r="GO285" s="51"/>
      <c r="GP285" s="51"/>
      <c r="GQ285" s="51"/>
      <c r="GR285" s="51"/>
      <c r="GS285" s="51"/>
      <c r="GT285" s="51"/>
      <c r="GU285" s="51"/>
      <c r="GV285" s="51"/>
      <c r="GW285" s="51"/>
      <c r="GX285" s="51"/>
      <c r="GY285" s="51"/>
      <c r="GZ285" s="51"/>
      <c r="HA285" s="51"/>
      <c r="HB285" s="51"/>
      <c r="HC285" s="51"/>
      <c r="HD285" s="51"/>
      <c r="HE285" s="51"/>
      <c r="HF285" s="51"/>
      <c r="HG285" s="51"/>
      <c r="HH285" s="51"/>
      <c r="HI285" s="51"/>
      <c r="HJ285" s="51"/>
      <c r="HK285" s="51"/>
      <c r="HL285" s="51"/>
      <c r="HM285" s="51"/>
      <c r="HN285" s="51"/>
      <c r="HO285" s="51"/>
      <c r="HP285" s="51"/>
      <c r="HQ285" s="51"/>
      <c r="HR285" s="51"/>
      <c r="HS285" s="51"/>
      <c r="HT285" s="51"/>
    </row>
    <row r="286" spans="1:228" s="128" customFormat="1" ht="19.899999999999999" customHeight="1">
      <c r="A286" s="328"/>
      <c r="B286" s="335" t="s">
        <v>950</v>
      </c>
      <c r="C286" s="329" t="s">
        <v>970</v>
      </c>
      <c r="D286" s="329"/>
      <c r="E286" s="324"/>
      <c r="F286" s="310"/>
      <c r="G286" s="310"/>
      <c r="H286" s="406"/>
      <c r="I286" s="409"/>
      <c r="J286" s="329"/>
      <c r="K286" s="135"/>
      <c r="L286" s="328"/>
      <c r="M286" s="135"/>
      <c r="N286" s="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51"/>
      <c r="BV286" s="51"/>
      <c r="BW286" s="51"/>
      <c r="BX286" s="51"/>
      <c r="BY286" s="51"/>
      <c r="BZ286" s="51"/>
      <c r="CA286" s="51"/>
      <c r="CB286" s="51"/>
      <c r="CC286" s="51"/>
      <c r="CD286" s="51"/>
      <c r="CE286" s="51"/>
      <c r="CF286" s="51"/>
      <c r="CG286" s="51"/>
      <c r="CH286" s="51"/>
      <c r="CI286" s="51"/>
      <c r="CJ286" s="51"/>
      <c r="CK286" s="51"/>
      <c r="CL286" s="51"/>
      <c r="CM286" s="51"/>
      <c r="CN286" s="51"/>
      <c r="CO286" s="51"/>
      <c r="CP286" s="51"/>
      <c r="CQ286" s="51"/>
      <c r="CR286" s="51"/>
      <c r="CS286" s="51"/>
      <c r="CT286" s="51"/>
      <c r="CU286" s="51"/>
      <c r="CV286" s="51"/>
      <c r="CW286" s="51"/>
      <c r="CX286" s="51"/>
      <c r="CY286" s="51"/>
      <c r="CZ286" s="51"/>
      <c r="DA286" s="51"/>
      <c r="DB286" s="51"/>
      <c r="DC286" s="51"/>
      <c r="DD286" s="51"/>
      <c r="DE286" s="51"/>
      <c r="DF286" s="51"/>
      <c r="DG286" s="51"/>
      <c r="DH286" s="51"/>
      <c r="DI286" s="51"/>
      <c r="DJ286" s="51"/>
      <c r="DK286" s="51"/>
      <c r="DL286" s="51"/>
      <c r="DM286" s="51"/>
      <c r="DN286" s="51"/>
      <c r="DO286" s="51"/>
      <c r="DP286" s="51"/>
      <c r="DQ286" s="51"/>
      <c r="DR286" s="51"/>
      <c r="DS286" s="51"/>
      <c r="DT286" s="51"/>
      <c r="DU286" s="51"/>
      <c r="DV286" s="51"/>
      <c r="DW286" s="51"/>
      <c r="DX286" s="51"/>
      <c r="DY286" s="51"/>
      <c r="DZ286" s="51"/>
      <c r="EA286" s="51"/>
      <c r="EB286" s="51"/>
      <c r="EC286" s="51"/>
      <c r="ED286" s="51"/>
      <c r="EE286" s="51"/>
      <c r="EF286" s="51"/>
      <c r="EG286" s="51"/>
      <c r="EH286" s="51"/>
      <c r="EI286" s="51"/>
      <c r="EJ286" s="51"/>
      <c r="EK286" s="51"/>
      <c r="EL286" s="51"/>
      <c r="EM286" s="51"/>
      <c r="EN286" s="51"/>
      <c r="EO286" s="51"/>
      <c r="EP286" s="51"/>
      <c r="EQ286" s="51"/>
      <c r="ER286" s="51"/>
      <c r="ES286" s="51"/>
      <c r="ET286" s="51"/>
      <c r="EU286" s="51"/>
      <c r="EV286" s="51"/>
      <c r="EW286" s="51"/>
      <c r="EX286" s="51"/>
      <c r="EY286" s="51"/>
      <c r="EZ286" s="51"/>
      <c r="FA286" s="51"/>
      <c r="FB286" s="51"/>
      <c r="FC286" s="51"/>
      <c r="FD286" s="51"/>
      <c r="FE286" s="51"/>
      <c r="FF286" s="51"/>
      <c r="FG286" s="51"/>
      <c r="FH286" s="51"/>
      <c r="FI286" s="51"/>
      <c r="FJ286" s="51"/>
      <c r="FK286" s="51"/>
      <c r="FL286" s="51"/>
      <c r="FM286" s="51"/>
      <c r="FN286" s="51"/>
      <c r="FO286" s="51"/>
      <c r="FP286" s="51"/>
      <c r="FQ286" s="51"/>
      <c r="FR286" s="51"/>
      <c r="FS286" s="51"/>
      <c r="FT286" s="51"/>
      <c r="FU286" s="51"/>
      <c r="FV286" s="51"/>
      <c r="FW286" s="51"/>
      <c r="FX286" s="51"/>
      <c r="FY286" s="51"/>
      <c r="FZ286" s="51"/>
      <c r="GA286" s="51"/>
      <c r="GB286" s="51"/>
      <c r="GC286" s="51"/>
      <c r="GD286" s="51"/>
      <c r="GE286" s="51"/>
      <c r="GF286" s="51"/>
      <c r="GG286" s="51"/>
      <c r="GH286" s="51"/>
      <c r="GI286" s="51"/>
      <c r="GJ286" s="51"/>
      <c r="GK286" s="51"/>
      <c r="GL286" s="51"/>
      <c r="GM286" s="51"/>
      <c r="GN286" s="51"/>
      <c r="GO286" s="51"/>
      <c r="GP286" s="51"/>
      <c r="GQ286" s="51"/>
      <c r="GR286" s="51"/>
      <c r="GS286" s="51"/>
      <c r="GT286" s="51"/>
      <c r="GU286" s="51"/>
      <c r="GV286" s="51"/>
      <c r="GW286" s="51"/>
      <c r="GX286" s="51"/>
      <c r="GY286" s="51"/>
      <c r="GZ286" s="51"/>
      <c r="HA286" s="51"/>
      <c r="HB286" s="51"/>
      <c r="HC286" s="51"/>
      <c r="HD286" s="51"/>
      <c r="HE286" s="51"/>
      <c r="HF286" s="51"/>
      <c r="HG286" s="51"/>
      <c r="HH286" s="51"/>
      <c r="HI286" s="51"/>
      <c r="HJ286" s="51"/>
      <c r="HK286" s="51"/>
      <c r="HL286" s="51"/>
      <c r="HM286" s="51"/>
      <c r="HN286" s="51"/>
      <c r="HO286" s="51"/>
      <c r="HP286" s="51"/>
      <c r="HQ286" s="51"/>
      <c r="HR286" s="51"/>
      <c r="HS286" s="51"/>
      <c r="HT286" s="51"/>
    </row>
    <row r="287" spans="1:228" s="128" customFormat="1" ht="19.899999999999999" customHeight="1">
      <c r="A287" s="330"/>
      <c r="B287" s="364"/>
      <c r="C287" s="331"/>
      <c r="D287" s="331"/>
      <c r="E287" s="332"/>
      <c r="F287" s="332"/>
      <c r="G287" s="332"/>
      <c r="H287" s="437"/>
      <c r="I287" s="438"/>
      <c r="J287" s="331"/>
      <c r="K287" s="135"/>
      <c r="L287" s="330"/>
      <c r="M287" s="135"/>
      <c r="N287" s="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  <c r="CR287" s="51"/>
      <c r="CS287" s="51"/>
      <c r="CT287" s="51"/>
      <c r="CU287" s="51"/>
      <c r="CV287" s="51"/>
      <c r="CW287" s="51"/>
      <c r="CX287" s="51"/>
      <c r="CY287" s="51"/>
      <c r="CZ287" s="51"/>
      <c r="DA287" s="51"/>
      <c r="DB287" s="51"/>
      <c r="DC287" s="51"/>
      <c r="DD287" s="51"/>
      <c r="DE287" s="51"/>
      <c r="DF287" s="51"/>
      <c r="DG287" s="51"/>
      <c r="DH287" s="51"/>
      <c r="DI287" s="51"/>
      <c r="DJ287" s="51"/>
      <c r="DK287" s="51"/>
      <c r="DL287" s="51"/>
      <c r="DM287" s="51"/>
      <c r="DN287" s="51"/>
      <c r="DO287" s="51"/>
      <c r="DP287" s="51"/>
      <c r="DQ287" s="51"/>
      <c r="DR287" s="51"/>
      <c r="DS287" s="51"/>
      <c r="DT287" s="51"/>
      <c r="DU287" s="51"/>
      <c r="DV287" s="51"/>
      <c r="DW287" s="51"/>
      <c r="DX287" s="51"/>
      <c r="DY287" s="51"/>
      <c r="DZ287" s="51"/>
      <c r="EA287" s="51"/>
      <c r="EB287" s="51"/>
      <c r="EC287" s="51"/>
      <c r="ED287" s="51"/>
      <c r="EE287" s="51"/>
      <c r="EF287" s="51"/>
      <c r="EG287" s="51"/>
      <c r="EH287" s="51"/>
      <c r="EI287" s="51"/>
      <c r="EJ287" s="51"/>
      <c r="EK287" s="51"/>
      <c r="EL287" s="51"/>
      <c r="EM287" s="51"/>
      <c r="EN287" s="51"/>
      <c r="EO287" s="51"/>
      <c r="EP287" s="51"/>
      <c r="EQ287" s="51"/>
      <c r="ER287" s="51"/>
      <c r="ES287" s="51"/>
      <c r="ET287" s="51"/>
      <c r="EU287" s="51"/>
      <c r="EV287" s="51"/>
      <c r="EW287" s="51"/>
      <c r="EX287" s="51"/>
      <c r="EY287" s="51"/>
      <c r="EZ287" s="51"/>
      <c r="FA287" s="51"/>
      <c r="FB287" s="51"/>
      <c r="FC287" s="51"/>
      <c r="FD287" s="51"/>
      <c r="FE287" s="51"/>
      <c r="FF287" s="51"/>
      <c r="FG287" s="51"/>
      <c r="FH287" s="51"/>
      <c r="FI287" s="51"/>
      <c r="FJ287" s="51"/>
      <c r="FK287" s="51"/>
      <c r="FL287" s="51"/>
      <c r="FM287" s="51"/>
      <c r="FN287" s="51"/>
      <c r="FO287" s="51"/>
      <c r="FP287" s="51"/>
      <c r="FQ287" s="51"/>
      <c r="FR287" s="51"/>
      <c r="FS287" s="51"/>
      <c r="FT287" s="51"/>
      <c r="FU287" s="51"/>
      <c r="FV287" s="51"/>
      <c r="FW287" s="51"/>
      <c r="FX287" s="51"/>
      <c r="FY287" s="51"/>
      <c r="FZ287" s="51"/>
      <c r="GA287" s="51"/>
      <c r="GB287" s="51"/>
      <c r="GC287" s="51"/>
      <c r="GD287" s="51"/>
      <c r="GE287" s="51"/>
      <c r="GF287" s="51"/>
      <c r="GG287" s="51"/>
      <c r="GH287" s="51"/>
      <c r="GI287" s="51"/>
      <c r="GJ287" s="51"/>
      <c r="GK287" s="51"/>
      <c r="GL287" s="51"/>
      <c r="GM287" s="51"/>
      <c r="GN287" s="51"/>
      <c r="GO287" s="51"/>
      <c r="GP287" s="51"/>
      <c r="GQ287" s="51"/>
      <c r="GR287" s="51"/>
      <c r="GS287" s="51"/>
      <c r="GT287" s="51"/>
      <c r="GU287" s="51"/>
      <c r="GV287" s="51"/>
      <c r="GW287" s="51"/>
      <c r="GX287" s="51"/>
      <c r="GY287" s="51"/>
      <c r="GZ287" s="51"/>
      <c r="HA287" s="51"/>
      <c r="HB287" s="51"/>
      <c r="HC287" s="51"/>
      <c r="HD287" s="51"/>
      <c r="HE287" s="51"/>
      <c r="HF287" s="51"/>
      <c r="HG287" s="51"/>
      <c r="HH287" s="51"/>
      <c r="HI287" s="51"/>
      <c r="HJ287" s="51"/>
      <c r="HK287" s="51"/>
      <c r="HL287" s="51"/>
      <c r="HM287" s="51"/>
      <c r="HN287" s="51"/>
      <c r="HO287" s="51"/>
      <c r="HP287" s="51"/>
      <c r="HQ287" s="51"/>
      <c r="HR287" s="51"/>
      <c r="HS287" s="51"/>
      <c r="HT287" s="51"/>
    </row>
    <row r="288" spans="1:228" s="473" customFormat="1" ht="19.899999999999999" customHeight="1">
      <c r="A288" s="490">
        <v>30</v>
      </c>
      <c r="B288" s="532" t="s">
        <v>961</v>
      </c>
      <c r="C288" s="491" t="s">
        <v>958</v>
      </c>
      <c r="D288" s="532" t="s">
        <v>650</v>
      </c>
      <c r="E288" s="492">
        <v>51000</v>
      </c>
      <c r="F288" s="493"/>
      <c r="G288" s="493"/>
      <c r="H288" s="494"/>
      <c r="J288" s="491" t="s">
        <v>678</v>
      </c>
      <c r="K288" s="474"/>
      <c r="L288" s="345" t="s">
        <v>583</v>
      </c>
      <c r="M288" s="474"/>
      <c r="N288" s="475"/>
      <c r="O288" s="476"/>
      <c r="P288" s="476"/>
      <c r="Q288" s="476"/>
      <c r="R288" s="476"/>
      <c r="S288" s="476"/>
      <c r="T288" s="476"/>
      <c r="U288" s="476"/>
      <c r="V288" s="476"/>
      <c r="W288" s="476"/>
      <c r="X288" s="476"/>
      <c r="Y288" s="476"/>
      <c r="Z288" s="476"/>
      <c r="AA288" s="476"/>
      <c r="AB288" s="476"/>
      <c r="AC288" s="476"/>
      <c r="AD288" s="476"/>
      <c r="AE288" s="476"/>
      <c r="AF288" s="476"/>
      <c r="AG288" s="476"/>
      <c r="AH288" s="476"/>
      <c r="AI288" s="476"/>
      <c r="AJ288" s="476"/>
      <c r="AK288" s="476"/>
      <c r="AL288" s="476"/>
      <c r="AM288" s="476"/>
      <c r="AN288" s="476"/>
      <c r="AO288" s="476"/>
      <c r="AP288" s="476"/>
      <c r="AQ288" s="476"/>
      <c r="AR288" s="476"/>
      <c r="AS288" s="476"/>
      <c r="AT288" s="476"/>
      <c r="AU288" s="476"/>
      <c r="AV288" s="476"/>
      <c r="AW288" s="476"/>
      <c r="AX288" s="476"/>
      <c r="AY288" s="476"/>
      <c r="AZ288" s="476"/>
      <c r="BA288" s="476"/>
      <c r="BB288" s="476"/>
      <c r="BC288" s="476"/>
      <c r="BD288" s="476"/>
      <c r="BE288" s="476"/>
      <c r="BF288" s="476"/>
      <c r="BG288" s="476"/>
      <c r="BH288" s="476"/>
      <c r="BI288" s="476"/>
      <c r="BJ288" s="476"/>
      <c r="BK288" s="476"/>
      <c r="BL288" s="476"/>
      <c r="BM288" s="476"/>
      <c r="BN288" s="476"/>
      <c r="BO288" s="476"/>
      <c r="BP288" s="476"/>
      <c r="BQ288" s="476"/>
      <c r="BR288" s="476"/>
      <c r="BS288" s="476"/>
      <c r="BT288" s="476"/>
      <c r="BU288" s="476"/>
      <c r="BV288" s="476"/>
      <c r="BW288" s="476"/>
      <c r="BX288" s="476"/>
      <c r="BY288" s="476"/>
      <c r="BZ288" s="476"/>
      <c r="CA288" s="476"/>
      <c r="CB288" s="476"/>
      <c r="CC288" s="476"/>
      <c r="CD288" s="476"/>
      <c r="CE288" s="476"/>
      <c r="CF288" s="476"/>
      <c r="CG288" s="476"/>
      <c r="CH288" s="476"/>
      <c r="CI288" s="476"/>
      <c r="CJ288" s="476"/>
      <c r="CK288" s="476"/>
      <c r="CL288" s="476"/>
      <c r="CM288" s="476"/>
      <c r="CN288" s="476"/>
      <c r="CO288" s="476"/>
      <c r="CP288" s="476"/>
      <c r="CQ288" s="476"/>
      <c r="CR288" s="476"/>
      <c r="CS288" s="476"/>
      <c r="CT288" s="476"/>
      <c r="CU288" s="476"/>
      <c r="CV288" s="476"/>
      <c r="CW288" s="476"/>
      <c r="CX288" s="476"/>
      <c r="CY288" s="476"/>
      <c r="CZ288" s="476"/>
      <c r="DA288" s="476"/>
      <c r="DB288" s="476"/>
      <c r="DC288" s="476"/>
      <c r="DD288" s="476"/>
      <c r="DE288" s="476"/>
      <c r="DF288" s="476"/>
      <c r="DG288" s="476"/>
      <c r="DH288" s="476"/>
      <c r="DI288" s="476"/>
      <c r="DJ288" s="476"/>
      <c r="DK288" s="476"/>
      <c r="DL288" s="476"/>
      <c r="DM288" s="476"/>
      <c r="DN288" s="476"/>
      <c r="DO288" s="476"/>
      <c r="DP288" s="476"/>
      <c r="DQ288" s="476"/>
      <c r="DR288" s="476"/>
      <c r="DS288" s="476"/>
      <c r="DT288" s="476"/>
      <c r="DU288" s="476"/>
      <c r="DV288" s="476"/>
      <c r="DW288" s="476"/>
      <c r="DX288" s="476"/>
      <c r="DY288" s="476"/>
      <c r="DZ288" s="476"/>
      <c r="EA288" s="476"/>
      <c r="EB288" s="476"/>
      <c r="EC288" s="476"/>
      <c r="ED288" s="476"/>
      <c r="EE288" s="476"/>
      <c r="EF288" s="476"/>
      <c r="EG288" s="476"/>
      <c r="EH288" s="476"/>
      <c r="EI288" s="476"/>
      <c r="EJ288" s="476"/>
      <c r="EK288" s="476"/>
      <c r="EL288" s="476"/>
      <c r="EM288" s="476"/>
      <c r="EN288" s="476"/>
      <c r="EO288" s="476"/>
      <c r="EP288" s="476"/>
      <c r="EQ288" s="476"/>
      <c r="ER288" s="476"/>
      <c r="ES288" s="476"/>
      <c r="ET288" s="476"/>
      <c r="EU288" s="476"/>
      <c r="EV288" s="476"/>
      <c r="EW288" s="476"/>
      <c r="EX288" s="476"/>
      <c r="EY288" s="476"/>
      <c r="EZ288" s="476"/>
      <c r="FA288" s="476"/>
      <c r="FB288" s="476"/>
      <c r="FC288" s="476"/>
      <c r="FD288" s="476"/>
      <c r="FE288" s="476"/>
      <c r="FF288" s="476"/>
      <c r="FG288" s="476"/>
      <c r="FH288" s="476"/>
      <c r="FI288" s="476"/>
      <c r="FJ288" s="476"/>
      <c r="FK288" s="476"/>
      <c r="FL288" s="476"/>
      <c r="FM288" s="476"/>
      <c r="FN288" s="476"/>
      <c r="FO288" s="476"/>
      <c r="FP288" s="476"/>
      <c r="FQ288" s="476"/>
      <c r="FR288" s="476"/>
      <c r="FS288" s="476"/>
      <c r="FT288" s="476"/>
      <c r="FU288" s="476"/>
      <c r="FV288" s="476"/>
      <c r="FW288" s="476"/>
      <c r="FX288" s="476"/>
      <c r="FY288" s="476"/>
      <c r="FZ288" s="476"/>
      <c r="GA288" s="476"/>
      <c r="GB288" s="476"/>
      <c r="GC288" s="476"/>
      <c r="GD288" s="476"/>
      <c r="GE288" s="476"/>
      <c r="GF288" s="476"/>
      <c r="GG288" s="476"/>
      <c r="GH288" s="476"/>
      <c r="GI288" s="476"/>
      <c r="GJ288" s="476"/>
      <c r="GK288" s="476"/>
      <c r="GL288" s="476"/>
      <c r="GM288" s="476"/>
      <c r="GN288" s="476"/>
      <c r="GO288" s="476"/>
      <c r="GP288" s="476"/>
      <c r="GQ288" s="476"/>
      <c r="GR288" s="476"/>
      <c r="GS288" s="476"/>
      <c r="GT288" s="476"/>
      <c r="GU288" s="476"/>
      <c r="GV288" s="476"/>
      <c r="GW288" s="476"/>
      <c r="GX288" s="476"/>
      <c r="GY288" s="476"/>
      <c r="GZ288" s="476"/>
      <c r="HA288" s="476"/>
      <c r="HB288" s="476"/>
      <c r="HC288" s="476"/>
      <c r="HD288" s="476"/>
      <c r="HE288" s="476"/>
      <c r="HF288" s="476"/>
      <c r="HG288" s="476"/>
      <c r="HH288" s="476"/>
      <c r="HI288" s="476"/>
      <c r="HJ288" s="476"/>
      <c r="HK288" s="476"/>
      <c r="HL288" s="476"/>
      <c r="HM288" s="476"/>
      <c r="HN288" s="476"/>
      <c r="HO288" s="476"/>
      <c r="HP288" s="476"/>
      <c r="HQ288" s="476"/>
      <c r="HR288" s="476"/>
      <c r="HS288" s="476"/>
      <c r="HT288" s="476"/>
    </row>
    <row r="289" spans="1:228" s="473" customFormat="1" ht="19.899999999999999" customHeight="1">
      <c r="A289" s="495"/>
      <c r="B289" s="335" t="s">
        <v>957</v>
      </c>
      <c r="C289" s="496" t="s">
        <v>967</v>
      </c>
      <c r="D289" s="335" t="s">
        <v>653</v>
      </c>
      <c r="E289" s="458" t="s">
        <v>648</v>
      </c>
      <c r="F289" s="497"/>
      <c r="G289" s="497"/>
      <c r="H289" s="472"/>
      <c r="J289" s="496" t="s">
        <v>679</v>
      </c>
      <c r="K289" s="474"/>
      <c r="L289" s="495"/>
      <c r="M289" s="474"/>
      <c r="N289" s="475"/>
      <c r="O289" s="476"/>
      <c r="P289" s="476"/>
      <c r="Q289" s="476"/>
      <c r="R289" s="476"/>
      <c r="S289" s="476"/>
      <c r="T289" s="476"/>
      <c r="U289" s="476"/>
      <c r="V289" s="476"/>
      <c r="W289" s="476"/>
      <c r="X289" s="476"/>
      <c r="Y289" s="476"/>
      <c r="Z289" s="476"/>
      <c r="AA289" s="476"/>
      <c r="AB289" s="476"/>
      <c r="AC289" s="476"/>
      <c r="AD289" s="476"/>
      <c r="AE289" s="476"/>
      <c r="AF289" s="476"/>
      <c r="AG289" s="476"/>
      <c r="AH289" s="476"/>
      <c r="AI289" s="476"/>
      <c r="AJ289" s="476"/>
      <c r="AK289" s="476"/>
      <c r="AL289" s="476"/>
      <c r="AM289" s="476"/>
      <c r="AN289" s="476"/>
      <c r="AO289" s="476"/>
      <c r="AP289" s="476"/>
      <c r="AQ289" s="476"/>
      <c r="AR289" s="476"/>
      <c r="AS289" s="476"/>
      <c r="AT289" s="476"/>
      <c r="AU289" s="476"/>
      <c r="AV289" s="476"/>
      <c r="AW289" s="476"/>
      <c r="AX289" s="476"/>
      <c r="AY289" s="476"/>
      <c r="AZ289" s="476"/>
      <c r="BA289" s="476"/>
      <c r="BB289" s="476"/>
      <c r="BC289" s="476"/>
      <c r="BD289" s="476"/>
      <c r="BE289" s="476"/>
      <c r="BF289" s="476"/>
      <c r="BG289" s="476"/>
      <c r="BH289" s="476"/>
      <c r="BI289" s="476"/>
      <c r="BJ289" s="476"/>
      <c r="BK289" s="476"/>
      <c r="BL289" s="476"/>
      <c r="BM289" s="476"/>
      <c r="BN289" s="476"/>
      <c r="BO289" s="476"/>
      <c r="BP289" s="476"/>
      <c r="BQ289" s="476"/>
      <c r="BR289" s="476"/>
      <c r="BS289" s="476"/>
      <c r="BT289" s="476"/>
      <c r="BU289" s="476"/>
      <c r="BV289" s="476"/>
      <c r="BW289" s="476"/>
      <c r="BX289" s="476"/>
      <c r="BY289" s="476"/>
      <c r="BZ289" s="476"/>
      <c r="CA289" s="476"/>
      <c r="CB289" s="476"/>
      <c r="CC289" s="476"/>
      <c r="CD289" s="476"/>
      <c r="CE289" s="476"/>
      <c r="CF289" s="476"/>
      <c r="CG289" s="476"/>
      <c r="CH289" s="476"/>
      <c r="CI289" s="476"/>
      <c r="CJ289" s="476"/>
      <c r="CK289" s="476"/>
      <c r="CL289" s="476"/>
      <c r="CM289" s="476"/>
      <c r="CN289" s="476"/>
      <c r="CO289" s="476"/>
      <c r="CP289" s="476"/>
      <c r="CQ289" s="476"/>
      <c r="CR289" s="476"/>
      <c r="CS289" s="476"/>
      <c r="CT289" s="476"/>
      <c r="CU289" s="476"/>
      <c r="CV289" s="476"/>
      <c r="CW289" s="476"/>
      <c r="CX289" s="476"/>
      <c r="CY289" s="476"/>
      <c r="CZ289" s="476"/>
      <c r="DA289" s="476"/>
      <c r="DB289" s="476"/>
      <c r="DC289" s="476"/>
      <c r="DD289" s="476"/>
      <c r="DE289" s="476"/>
      <c r="DF289" s="476"/>
      <c r="DG289" s="476"/>
      <c r="DH289" s="476"/>
      <c r="DI289" s="476"/>
      <c r="DJ289" s="476"/>
      <c r="DK289" s="476"/>
      <c r="DL289" s="476"/>
      <c r="DM289" s="476"/>
      <c r="DN289" s="476"/>
      <c r="DO289" s="476"/>
      <c r="DP289" s="476"/>
      <c r="DQ289" s="476"/>
      <c r="DR289" s="476"/>
      <c r="DS289" s="476"/>
      <c r="DT289" s="476"/>
      <c r="DU289" s="476"/>
      <c r="DV289" s="476"/>
      <c r="DW289" s="476"/>
      <c r="DX289" s="476"/>
      <c r="DY289" s="476"/>
      <c r="DZ289" s="476"/>
      <c r="EA289" s="476"/>
      <c r="EB289" s="476"/>
      <c r="EC289" s="476"/>
      <c r="ED289" s="476"/>
      <c r="EE289" s="476"/>
      <c r="EF289" s="476"/>
      <c r="EG289" s="476"/>
      <c r="EH289" s="476"/>
      <c r="EI289" s="476"/>
      <c r="EJ289" s="476"/>
      <c r="EK289" s="476"/>
      <c r="EL289" s="476"/>
      <c r="EM289" s="476"/>
      <c r="EN289" s="476"/>
      <c r="EO289" s="476"/>
      <c r="EP289" s="476"/>
      <c r="EQ289" s="476"/>
      <c r="ER289" s="476"/>
      <c r="ES289" s="476"/>
      <c r="ET289" s="476"/>
      <c r="EU289" s="476"/>
      <c r="EV289" s="476"/>
      <c r="EW289" s="476"/>
      <c r="EX289" s="476"/>
      <c r="EY289" s="476"/>
      <c r="EZ289" s="476"/>
      <c r="FA289" s="476"/>
      <c r="FB289" s="476"/>
      <c r="FC289" s="476"/>
      <c r="FD289" s="476"/>
      <c r="FE289" s="476"/>
      <c r="FF289" s="476"/>
      <c r="FG289" s="476"/>
      <c r="FH289" s="476"/>
      <c r="FI289" s="476"/>
      <c r="FJ289" s="476"/>
      <c r="FK289" s="476"/>
      <c r="FL289" s="476"/>
      <c r="FM289" s="476"/>
      <c r="FN289" s="476"/>
      <c r="FO289" s="476"/>
      <c r="FP289" s="476"/>
      <c r="FQ289" s="476"/>
      <c r="FR289" s="476"/>
      <c r="FS289" s="476"/>
      <c r="FT289" s="476"/>
      <c r="FU289" s="476"/>
      <c r="FV289" s="476"/>
      <c r="FW289" s="476"/>
      <c r="FX289" s="476"/>
      <c r="FY289" s="476"/>
      <c r="FZ289" s="476"/>
      <c r="GA289" s="476"/>
      <c r="GB289" s="476"/>
      <c r="GC289" s="476"/>
      <c r="GD289" s="476"/>
      <c r="GE289" s="476"/>
      <c r="GF289" s="476"/>
      <c r="GG289" s="476"/>
      <c r="GH289" s="476"/>
      <c r="GI289" s="476"/>
      <c r="GJ289" s="476"/>
      <c r="GK289" s="476"/>
      <c r="GL289" s="476"/>
      <c r="GM289" s="476"/>
      <c r="GN289" s="476"/>
      <c r="GO289" s="476"/>
      <c r="GP289" s="476"/>
      <c r="GQ289" s="476"/>
      <c r="GR289" s="476"/>
      <c r="GS289" s="476"/>
      <c r="GT289" s="476"/>
      <c r="GU289" s="476"/>
      <c r="GV289" s="476"/>
      <c r="GW289" s="476"/>
      <c r="GX289" s="476"/>
      <c r="GY289" s="476"/>
      <c r="GZ289" s="476"/>
      <c r="HA289" s="476"/>
      <c r="HB289" s="476"/>
      <c r="HC289" s="476"/>
      <c r="HD289" s="476"/>
      <c r="HE289" s="476"/>
      <c r="HF289" s="476"/>
      <c r="HG289" s="476"/>
      <c r="HH289" s="476"/>
      <c r="HI289" s="476"/>
      <c r="HJ289" s="476"/>
      <c r="HK289" s="476"/>
      <c r="HL289" s="476"/>
      <c r="HM289" s="476"/>
      <c r="HN289" s="476"/>
      <c r="HO289" s="476"/>
      <c r="HP289" s="476"/>
      <c r="HQ289" s="476"/>
      <c r="HR289" s="476"/>
      <c r="HS289" s="476"/>
      <c r="HT289" s="476"/>
    </row>
    <row r="290" spans="1:228" s="473" customFormat="1" ht="19.899999999999999" customHeight="1">
      <c r="A290" s="495"/>
      <c r="B290" s="335" t="s">
        <v>953</v>
      </c>
      <c r="C290" s="496" t="s">
        <v>968</v>
      </c>
      <c r="D290" s="496"/>
      <c r="E290" s="324"/>
      <c r="F290" s="497"/>
      <c r="G290" s="497"/>
      <c r="H290" s="472"/>
      <c r="J290" s="496" t="s">
        <v>680</v>
      </c>
      <c r="K290" s="474"/>
      <c r="L290" s="495"/>
      <c r="M290" s="474"/>
      <c r="N290" s="475"/>
      <c r="O290" s="476"/>
      <c r="P290" s="476"/>
      <c r="Q290" s="476"/>
      <c r="R290" s="476"/>
      <c r="S290" s="476"/>
      <c r="T290" s="476"/>
      <c r="U290" s="476"/>
      <c r="V290" s="476"/>
      <c r="W290" s="476"/>
      <c r="X290" s="476"/>
      <c r="Y290" s="476"/>
      <c r="Z290" s="476"/>
      <c r="AA290" s="476"/>
      <c r="AB290" s="476"/>
      <c r="AC290" s="476"/>
      <c r="AD290" s="476"/>
      <c r="AE290" s="476"/>
      <c r="AF290" s="476"/>
      <c r="AG290" s="476"/>
      <c r="AH290" s="476"/>
      <c r="AI290" s="476"/>
      <c r="AJ290" s="476"/>
      <c r="AK290" s="476"/>
      <c r="AL290" s="476"/>
      <c r="AM290" s="476"/>
      <c r="AN290" s="476"/>
      <c r="AO290" s="476"/>
      <c r="AP290" s="476"/>
      <c r="AQ290" s="476"/>
      <c r="AR290" s="476"/>
      <c r="AS290" s="476"/>
      <c r="AT290" s="476"/>
      <c r="AU290" s="476"/>
      <c r="AV290" s="476"/>
      <c r="AW290" s="476"/>
      <c r="AX290" s="476"/>
      <c r="AY290" s="476"/>
      <c r="AZ290" s="476"/>
      <c r="BA290" s="476"/>
      <c r="BB290" s="476"/>
      <c r="BC290" s="476"/>
      <c r="BD290" s="476"/>
      <c r="BE290" s="476"/>
      <c r="BF290" s="476"/>
      <c r="BG290" s="476"/>
      <c r="BH290" s="476"/>
      <c r="BI290" s="476"/>
      <c r="BJ290" s="476"/>
      <c r="BK290" s="476"/>
      <c r="BL290" s="476"/>
      <c r="BM290" s="476"/>
      <c r="BN290" s="476"/>
      <c r="BO290" s="476"/>
      <c r="BP290" s="476"/>
      <c r="BQ290" s="476"/>
      <c r="BR290" s="476"/>
      <c r="BS290" s="476"/>
      <c r="BT290" s="476"/>
      <c r="BU290" s="476"/>
      <c r="BV290" s="476"/>
      <c r="BW290" s="476"/>
      <c r="BX290" s="476"/>
      <c r="BY290" s="476"/>
      <c r="BZ290" s="476"/>
      <c r="CA290" s="476"/>
      <c r="CB290" s="476"/>
      <c r="CC290" s="476"/>
      <c r="CD290" s="476"/>
      <c r="CE290" s="476"/>
      <c r="CF290" s="476"/>
      <c r="CG290" s="476"/>
      <c r="CH290" s="476"/>
      <c r="CI290" s="476"/>
      <c r="CJ290" s="476"/>
      <c r="CK290" s="476"/>
      <c r="CL290" s="476"/>
      <c r="CM290" s="476"/>
      <c r="CN290" s="476"/>
      <c r="CO290" s="476"/>
      <c r="CP290" s="476"/>
      <c r="CQ290" s="476"/>
      <c r="CR290" s="476"/>
      <c r="CS290" s="476"/>
      <c r="CT290" s="476"/>
      <c r="CU290" s="476"/>
      <c r="CV290" s="476"/>
      <c r="CW290" s="476"/>
      <c r="CX290" s="476"/>
      <c r="CY290" s="476"/>
      <c r="CZ290" s="476"/>
      <c r="DA290" s="476"/>
      <c r="DB290" s="476"/>
      <c r="DC290" s="476"/>
      <c r="DD290" s="476"/>
      <c r="DE290" s="476"/>
      <c r="DF290" s="476"/>
      <c r="DG290" s="476"/>
      <c r="DH290" s="476"/>
      <c r="DI290" s="476"/>
      <c r="DJ290" s="476"/>
      <c r="DK290" s="476"/>
      <c r="DL290" s="476"/>
      <c r="DM290" s="476"/>
      <c r="DN290" s="476"/>
      <c r="DO290" s="476"/>
      <c r="DP290" s="476"/>
      <c r="DQ290" s="476"/>
      <c r="DR290" s="476"/>
      <c r="DS290" s="476"/>
      <c r="DT290" s="476"/>
      <c r="DU290" s="476"/>
      <c r="DV290" s="476"/>
      <c r="DW290" s="476"/>
      <c r="DX290" s="476"/>
      <c r="DY290" s="476"/>
      <c r="DZ290" s="476"/>
      <c r="EA290" s="476"/>
      <c r="EB290" s="476"/>
      <c r="EC290" s="476"/>
      <c r="ED290" s="476"/>
      <c r="EE290" s="476"/>
      <c r="EF290" s="476"/>
      <c r="EG290" s="476"/>
      <c r="EH290" s="476"/>
      <c r="EI290" s="476"/>
      <c r="EJ290" s="476"/>
      <c r="EK290" s="476"/>
      <c r="EL290" s="476"/>
      <c r="EM290" s="476"/>
      <c r="EN290" s="476"/>
      <c r="EO290" s="476"/>
      <c r="EP290" s="476"/>
      <c r="EQ290" s="476"/>
      <c r="ER290" s="476"/>
      <c r="ES290" s="476"/>
      <c r="ET290" s="476"/>
      <c r="EU290" s="476"/>
      <c r="EV290" s="476"/>
      <c r="EW290" s="476"/>
      <c r="EX290" s="476"/>
      <c r="EY290" s="476"/>
      <c r="EZ290" s="476"/>
      <c r="FA290" s="476"/>
      <c r="FB290" s="476"/>
      <c r="FC290" s="476"/>
      <c r="FD290" s="476"/>
      <c r="FE290" s="476"/>
      <c r="FF290" s="476"/>
      <c r="FG290" s="476"/>
      <c r="FH290" s="476"/>
      <c r="FI290" s="476"/>
      <c r="FJ290" s="476"/>
      <c r="FK290" s="476"/>
      <c r="FL290" s="476"/>
      <c r="FM290" s="476"/>
      <c r="FN290" s="476"/>
      <c r="FO290" s="476"/>
      <c r="FP290" s="476"/>
      <c r="FQ290" s="476"/>
      <c r="FR290" s="476"/>
      <c r="FS290" s="476"/>
      <c r="FT290" s="476"/>
      <c r="FU290" s="476"/>
      <c r="FV290" s="476"/>
      <c r="FW290" s="476"/>
      <c r="FX290" s="476"/>
      <c r="FY290" s="476"/>
      <c r="FZ290" s="476"/>
      <c r="GA290" s="476"/>
      <c r="GB290" s="476"/>
      <c r="GC290" s="476"/>
      <c r="GD290" s="476"/>
      <c r="GE290" s="476"/>
      <c r="GF290" s="476"/>
      <c r="GG290" s="476"/>
      <c r="GH290" s="476"/>
      <c r="GI290" s="476"/>
      <c r="GJ290" s="476"/>
      <c r="GK290" s="476"/>
      <c r="GL290" s="476"/>
      <c r="GM290" s="476"/>
      <c r="GN290" s="476"/>
      <c r="GO290" s="476"/>
      <c r="GP290" s="476"/>
      <c r="GQ290" s="476"/>
      <c r="GR290" s="476"/>
      <c r="GS290" s="476"/>
      <c r="GT290" s="476"/>
      <c r="GU290" s="476"/>
      <c r="GV290" s="476"/>
      <c r="GW290" s="476"/>
      <c r="GX290" s="476"/>
      <c r="GY290" s="476"/>
      <c r="GZ290" s="476"/>
      <c r="HA290" s="476"/>
      <c r="HB290" s="476"/>
      <c r="HC290" s="476"/>
      <c r="HD290" s="476"/>
      <c r="HE290" s="476"/>
      <c r="HF290" s="476"/>
      <c r="HG290" s="476"/>
      <c r="HH290" s="476"/>
      <c r="HI290" s="476"/>
      <c r="HJ290" s="476"/>
      <c r="HK290" s="476"/>
      <c r="HL290" s="476"/>
      <c r="HM290" s="476"/>
      <c r="HN290" s="476"/>
      <c r="HO290" s="476"/>
      <c r="HP290" s="476"/>
      <c r="HQ290" s="476"/>
      <c r="HR290" s="476"/>
      <c r="HS290" s="476"/>
      <c r="HT290" s="476"/>
    </row>
    <row r="291" spans="1:228" s="473" customFormat="1" ht="19.899999999999999" customHeight="1">
      <c r="A291" s="495"/>
      <c r="B291" s="335" t="s">
        <v>949</v>
      </c>
      <c r="C291" s="496" t="s">
        <v>971</v>
      </c>
      <c r="D291" s="496"/>
      <c r="E291" s="324"/>
      <c r="F291" s="497"/>
      <c r="G291" s="497"/>
      <c r="H291" s="472"/>
      <c r="J291" s="496" t="s">
        <v>681</v>
      </c>
      <c r="K291" s="474"/>
      <c r="L291" s="495"/>
      <c r="M291" s="474"/>
      <c r="N291" s="475"/>
      <c r="O291" s="476"/>
      <c r="P291" s="476"/>
      <c r="Q291" s="476"/>
      <c r="R291" s="476"/>
      <c r="S291" s="476"/>
      <c r="T291" s="476"/>
      <c r="U291" s="476"/>
      <c r="V291" s="476"/>
      <c r="W291" s="476"/>
      <c r="X291" s="476"/>
      <c r="Y291" s="476"/>
      <c r="Z291" s="476"/>
      <c r="AA291" s="476"/>
      <c r="AB291" s="476"/>
      <c r="AC291" s="476"/>
      <c r="AD291" s="476"/>
      <c r="AE291" s="476"/>
      <c r="AF291" s="476"/>
      <c r="AG291" s="476"/>
      <c r="AH291" s="476"/>
      <c r="AI291" s="476"/>
      <c r="AJ291" s="476"/>
      <c r="AK291" s="476"/>
      <c r="AL291" s="476"/>
      <c r="AM291" s="476"/>
      <c r="AN291" s="476"/>
      <c r="AO291" s="476"/>
      <c r="AP291" s="476"/>
      <c r="AQ291" s="476"/>
      <c r="AR291" s="476"/>
      <c r="AS291" s="476"/>
      <c r="AT291" s="476"/>
      <c r="AU291" s="476"/>
      <c r="AV291" s="476"/>
      <c r="AW291" s="476"/>
      <c r="AX291" s="476"/>
      <c r="AY291" s="476"/>
      <c r="AZ291" s="476"/>
      <c r="BA291" s="476"/>
      <c r="BB291" s="476"/>
      <c r="BC291" s="476"/>
      <c r="BD291" s="476"/>
      <c r="BE291" s="476"/>
      <c r="BF291" s="476"/>
      <c r="BG291" s="476"/>
      <c r="BH291" s="476"/>
      <c r="BI291" s="476"/>
      <c r="BJ291" s="476"/>
      <c r="BK291" s="476"/>
      <c r="BL291" s="476"/>
      <c r="BM291" s="476"/>
      <c r="BN291" s="476"/>
      <c r="BO291" s="476"/>
      <c r="BP291" s="476"/>
      <c r="BQ291" s="476"/>
      <c r="BR291" s="476"/>
      <c r="BS291" s="476"/>
      <c r="BT291" s="476"/>
      <c r="BU291" s="476"/>
      <c r="BV291" s="476"/>
      <c r="BW291" s="476"/>
      <c r="BX291" s="476"/>
      <c r="BY291" s="476"/>
      <c r="BZ291" s="476"/>
      <c r="CA291" s="476"/>
      <c r="CB291" s="476"/>
      <c r="CC291" s="476"/>
      <c r="CD291" s="476"/>
      <c r="CE291" s="476"/>
      <c r="CF291" s="476"/>
      <c r="CG291" s="476"/>
      <c r="CH291" s="476"/>
      <c r="CI291" s="476"/>
      <c r="CJ291" s="476"/>
      <c r="CK291" s="476"/>
      <c r="CL291" s="476"/>
      <c r="CM291" s="476"/>
      <c r="CN291" s="476"/>
      <c r="CO291" s="476"/>
      <c r="CP291" s="476"/>
      <c r="CQ291" s="476"/>
      <c r="CR291" s="476"/>
      <c r="CS291" s="476"/>
      <c r="CT291" s="476"/>
      <c r="CU291" s="476"/>
      <c r="CV291" s="476"/>
      <c r="CW291" s="476"/>
      <c r="CX291" s="476"/>
      <c r="CY291" s="476"/>
      <c r="CZ291" s="476"/>
      <c r="DA291" s="476"/>
      <c r="DB291" s="476"/>
      <c r="DC291" s="476"/>
      <c r="DD291" s="476"/>
      <c r="DE291" s="476"/>
      <c r="DF291" s="476"/>
      <c r="DG291" s="476"/>
      <c r="DH291" s="476"/>
      <c r="DI291" s="476"/>
      <c r="DJ291" s="476"/>
      <c r="DK291" s="476"/>
      <c r="DL291" s="476"/>
      <c r="DM291" s="476"/>
      <c r="DN291" s="476"/>
      <c r="DO291" s="476"/>
      <c r="DP291" s="476"/>
      <c r="DQ291" s="476"/>
      <c r="DR291" s="476"/>
      <c r="DS291" s="476"/>
      <c r="DT291" s="476"/>
      <c r="DU291" s="476"/>
      <c r="DV291" s="476"/>
      <c r="DW291" s="476"/>
      <c r="DX291" s="476"/>
      <c r="DY291" s="476"/>
      <c r="DZ291" s="476"/>
      <c r="EA291" s="476"/>
      <c r="EB291" s="476"/>
      <c r="EC291" s="476"/>
      <c r="ED291" s="476"/>
      <c r="EE291" s="476"/>
      <c r="EF291" s="476"/>
      <c r="EG291" s="476"/>
      <c r="EH291" s="476"/>
      <c r="EI291" s="476"/>
      <c r="EJ291" s="476"/>
      <c r="EK291" s="476"/>
      <c r="EL291" s="476"/>
      <c r="EM291" s="476"/>
      <c r="EN291" s="476"/>
      <c r="EO291" s="476"/>
      <c r="EP291" s="476"/>
      <c r="EQ291" s="476"/>
      <c r="ER291" s="476"/>
      <c r="ES291" s="476"/>
      <c r="ET291" s="476"/>
      <c r="EU291" s="476"/>
      <c r="EV291" s="476"/>
      <c r="EW291" s="476"/>
      <c r="EX291" s="476"/>
      <c r="EY291" s="476"/>
      <c r="EZ291" s="476"/>
      <c r="FA291" s="476"/>
      <c r="FB291" s="476"/>
      <c r="FC291" s="476"/>
      <c r="FD291" s="476"/>
      <c r="FE291" s="476"/>
      <c r="FF291" s="476"/>
      <c r="FG291" s="476"/>
      <c r="FH291" s="476"/>
      <c r="FI291" s="476"/>
      <c r="FJ291" s="476"/>
      <c r="FK291" s="476"/>
      <c r="FL291" s="476"/>
      <c r="FM291" s="476"/>
      <c r="FN291" s="476"/>
      <c r="FO291" s="476"/>
      <c r="FP291" s="476"/>
      <c r="FQ291" s="476"/>
      <c r="FR291" s="476"/>
      <c r="FS291" s="476"/>
      <c r="FT291" s="476"/>
      <c r="FU291" s="476"/>
      <c r="FV291" s="476"/>
      <c r="FW291" s="476"/>
      <c r="FX291" s="476"/>
      <c r="FY291" s="476"/>
      <c r="FZ291" s="476"/>
      <c r="GA291" s="476"/>
      <c r="GB291" s="476"/>
      <c r="GC291" s="476"/>
      <c r="GD291" s="476"/>
      <c r="GE291" s="476"/>
      <c r="GF291" s="476"/>
      <c r="GG291" s="476"/>
      <c r="GH291" s="476"/>
      <c r="GI291" s="476"/>
      <c r="GJ291" s="476"/>
      <c r="GK291" s="476"/>
      <c r="GL291" s="476"/>
      <c r="GM291" s="476"/>
      <c r="GN291" s="476"/>
      <c r="GO291" s="476"/>
      <c r="GP291" s="476"/>
      <c r="GQ291" s="476"/>
      <c r="GR291" s="476"/>
      <c r="GS291" s="476"/>
      <c r="GT291" s="476"/>
      <c r="GU291" s="476"/>
      <c r="GV291" s="476"/>
      <c r="GW291" s="476"/>
      <c r="GX291" s="476"/>
      <c r="GY291" s="476"/>
      <c r="GZ291" s="476"/>
      <c r="HA291" s="476"/>
      <c r="HB291" s="476"/>
      <c r="HC291" s="476"/>
      <c r="HD291" s="476"/>
      <c r="HE291" s="476"/>
      <c r="HF291" s="476"/>
      <c r="HG291" s="476"/>
      <c r="HH291" s="476"/>
      <c r="HI291" s="476"/>
      <c r="HJ291" s="476"/>
      <c r="HK291" s="476"/>
      <c r="HL291" s="476"/>
      <c r="HM291" s="476"/>
      <c r="HN291" s="476"/>
      <c r="HO291" s="476"/>
      <c r="HP291" s="476"/>
      <c r="HQ291" s="476"/>
      <c r="HR291" s="476"/>
      <c r="HS291" s="476"/>
      <c r="HT291" s="476"/>
    </row>
    <row r="292" spans="1:228" s="473" customFormat="1" ht="19.899999999999999" customHeight="1">
      <c r="A292" s="495"/>
      <c r="B292" s="335" t="s">
        <v>950</v>
      </c>
      <c r="C292" s="496" t="s">
        <v>972</v>
      </c>
      <c r="D292" s="496"/>
      <c r="E292" s="324"/>
      <c r="F292" s="497"/>
      <c r="G292" s="497"/>
      <c r="H292" s="472"/>
      <c r="J292" s="496"/>
      <c r="K292" s="474"/>
      <c r="L292" s="495"/>
      <c r="M292" s="474"/>
      <c r="N292" s="475"/>
      <c r="O292" s="476"/>
      <c r="P292" s="476"/>
      <c r="Q292" s="476"/>
      <c r="R292" s="476"/>
      <c r="S292" s="476"/>
      <c r="T292" s="476"/>
      <c r="U292" s="476"/>
      <c r="V292" s="476"/>
      <c r="W292" s="476"/>
      <c r="X292" s="476"/>
      <c r="Y292" s="476"/>
      <c r="Z292" s="476"/>
      <c r="AA292" s="476"/>
      <c r="AB292" s="476"/>
      <c r="AC292" s="476"/>
      <c r="AD292" s="476"/>
      <c r="AE292" s="476"/>
      <c r="AF292" s="476"/>
      <c r="AG292" s="476"/>
      <c r="AH292" s="476"/>
      <c r="AI292" s="476"/>
      <c r="AJ292" s="476"/>
      <c r="AK292" s="476"/>
      <c r="AL292" s="476"/>
      <c r="AM292" s="476"/>
      <c r="AN292" s="476"/>
      <c r="AO292" s="476"/>
      <c r="AP292" s="476"/>
      <c r="AQ292" s="476"/>
      <c r="AR292" s="476"/>
      <c r="AS292" s="476"/>
      <c r="AT292" s="476"/>
      <c r="AU292" s="476"/>
      <c r="AV292" s="476"/>
      <c r="AW292" s="476"/>
      <c r="AX292" s="476"/>
      <c r="AY292" s="476"/>
      <c r="AZ292" s="476"/>
      <c r="BA292" s="476"/>
      <c r="BB292" s="476"/>
      <c r="BC292" s="476"/>
      <c r="BD292" s="476"/>
      <c r="BE292" s="476"/>
      <c r="BF292" s="476"/>
      <c r="BG292" s="476"/>
      <c r="BH292" s="476"/>
      <c r="BI292" s="476"/>
      <c r="BJ292" s="476"/>
      <c r="BK292" s="476"/>
      <c r="BL292" s="476"/>
      <c r="BM292" s="476"/>
      <c r="BN292" s="476"/>
      <c r="BO292" s="476"/>
      <c r="BP292" s="476"/>
      <c r="BQ292" s="476"/>
      <c r="BR292" s="476"/>
      <c r="BS292" s="476"/>
      <c r="BT292" s="476"/>
      <c r="BU292" s="476"/>
      <c r="BV292" s="476"/>
      <c r="BW292" s="476"/>
      <c r="BX292" s="476"/>
      <c r="BY292" s="476"/>
      <c r="BZ292" s="476"/>
      <c r="CA292" s="476"/>
      <c r="CB292" s="476"/>
      <c r="CC292" s="476"/>
      <c r="CD292" s="476"/>
      <c r="CE292" s="476"/>
      <c r="CF292" s="476"/>
      <c r="CG292" s="476"/>
      <c r="CH292" s="476"/>
      <c r="CI292" s="476"/>
      <c r="CJ292" s="476"/>
      <c r="CK292" s="476"/>
      <c r="CL292" s="476"/>
      <c r="CM292" s="476"/>
      <c r="CN292" s="476"/>
      <c r="CO292" s="476"/>
      <c r="CP292" s="476"/>
      <c r="CQ292" s="476"/>
      <c r="CR292" s="476"/>
      <c r="CS292" s="476"/>
      <c r="CT292" s="476"/>
      <c r="CU292" s="476"/>
      <c r="CV292" s="476"/>
      <c r="CW292" s="476"/>
      <c r="CX292" s="476"/>
      <c r="CY292" s="476"/>
      <c r="CZ292" s="476"/>
      <c r="DA292" s="476"/>
      <c r="DB292" s="476"/>
      <c r="DC292" s="476"/>
      <c r="DD292" s="476"/>
      <c r="DE292" s="476"/>
      <c r="DF292" s="476"/>
      <c r="DG292" s="476"/>
      <c r="DH292" s="476"/>
      <c r="DI292" s="476"/>
      <c r="DJ292" s="476"/>
      <c r="DK292" s="476"/>
      <c r="DL292" s="476"/>
      <c r="DM292" s="476"/>
      <c r="DN292" s="476"/>
      <c r="DO292" s="476"/>
      <c r="DP292" s="476"/>
      <c r="DQ292" s="476"/>
      <c r="DR292" s="476"/>
      <c r="DS292" s="476"/>
      <c r="DT292" s="476"/>
      <c r="DU292" s="476"/>
      <c r="DV292" s="476"/>
      <c r="DW292" s="476"/>
      <c r="DX292" s="476"/>
      <c r="DY292" s="476"/>
      <c r="DZ292" s="476"/>
      <c r="EA292" s="476"/>
      <c r="EB292" s="476"/>
      <c r="EC292" s="476"/>
      <c r="ED292" s="476"/>
      <c r="EE292" s="476"/>
      <c r="EF292" s="476"/>
      <c r="EG292" s="476"/>
      <c r="EH292" s="476"/>
      <c r="EI292" s="476"/>
      <c r="EJ292" s="476"/>
      <c r="EK292" s="476"/>
      <c r="EL292" s="476"/>
      <c r="EM292" s="476"/>
      <c r="EN292" s="476"/>
      <c r="EO292" s="476"/>
      <c r="EP292" s="476"/>
      <c r="EQ292" s="476"/>
      <c r="ER292" s="476"/>
      <c r="ES292" s="476"/>
      <c r="ET292" s="476"/>
      <c r="EU292" s="476"/>
      <c r="EV292" s="476"/>
      <c r="EW292" s="476"/>
      <c r="EX292" s="476"/>
      <c r="EY292" s="476"/>
      <c r="EZ292" s="476"/>
      <c r="FA292" s="476"/>
      <c r="FB292" s="476"/>
      <c r="FC292" s="476"/>
      <c r="FD292" s="476"/>
      <c r="FE292" s="476"/>
      <c r="FF292" s="476"/>
      <c r="FG292" s="476"/>
      <c r="FH292" s="476"/>
      <c r="FI292" s="476"/>
      <c r="FJ292" s="476"/>
      <c r="FK292" s="476"/>
      <c r="FL292" s="476"/>
      <c r="FM292" s="476"/>
      <c r="FN292" s="476"/>
      <c r="FO292" s="476"/>
      <c r="FP292" s="476"/>
      <c r="FQ292" s="476"/>
      <c r="FR292" s="476"/>
      <c r="FS292" s="476"/>
      <c r="FT292" s="476"/>
      <c r="FU292" s="476"/>
      <c r="FV292" s="476"/>
      <c r="FW292" s="476"/>
      <c r="FX292" s="476"/>
      <c r="FY292" s="476"/>
      <c r="FZ292" s="476"/>
      <c r="GA292" s="476"/>
      <c r="GB292" s="476"/>
      <c r="GC292" s="476"/>
      <c r="GD292" s="476"/>
      <c r="GE292" s="476"/>
      <c r="GF292" s="476"/>
      <c r="GG292" s="476"/>
      <c r="GH292" s="476"/>
      <c r="GI292" s="476"/>
      <c r="GJ292" s="476"/>
      <c r="GK292" s="476"/>
      <c r="GL292" s="476"/>
      <c r="GM292" s="476"/>
      <c r="GN292" s="476"/>
      <c r="GO292" s="476"/>
      <c r="GP292" s="476"/>
      <c r="GQ292" s="476"/>
      <c r="GR292" s="476"/>
      <c r="GS292" s="476"/>
      <c r="GT292" s="476"/>
      <c r="GU292" s="476"/>
      <c r="GV292" s="476"/>
      <c r="GW292" s="476"/>
      <c r="GX292" s="476"/>
      <c r="GY292" s="476"/>
      <c r="GZ292" s="476"/>
      <c r="HA292" s="476"/>
      <c r="HB292" s="476"/>
      <c r="HC292" s="476"/>
      <c r="HD292" s="476"/>
      <c r="HE292" s="476"/>
      <c r="HF292" s="476"/>
      <c r="HG292" s="476"/>
      <c r="HH292" s="476"/>
      <c r="HI292" s="476"/>
      <c r="HJ292" s="476"/>
      <c r="HK292" s="476"/>
      <c r="HL292" s="476"/>
      <c r="HM292" s="476"/>
      <c r="HN292" s="476"/>
      <c r="HO292" s="476"/>
      <c r="HP292" s="476"/>
      <c r="HQ292" s="476"/>
      <c r="HR292" s="476"/>
      <c r="HS292" s="476"/>
      <c r="HT292" s="476"/>
    </row>
    <row r="293" spans="1:228" s="473" customFormat="1" ht="19.899999999999999" customHeight="1">
      <c r="A293" s="498"/>
      <c r="B293" s="364"/>
      <c r="C293" s="499"/>
      <c r="D293" s="499"/>
      <c r="E293" s="500"/>
      <c r="F293" s="500"/>
      <c r="G293" s="500"/>
      <c r="H293" s="477"/>
      <c r="I293" s="501"/>
      <c r="J293" s="499"/>
      <c r="K293" s="474"/>
      <c r="L293" s="498"/>
      <c r="M293" s="474"/>
      <c r="N293" s="475"/>
      <c r="O293" s="476"/>
      <c r="P293" s="476"/>
      <c r="Q293" s="476"/>
      <c r="R293" s="476"/>
      <c r="S293" s="476"/>
      <c r="T293" s="476"/>
      <c r="U293" s="476"/>
      <c r="V293" s="476"/>
      <c r="W293" s="476"/>
      <c r="X293" s="476"/>
      <c r="Y293" s="476"/>
      <c r="Z293" s="476"/>
      <c r="AA293" s="476"/>
      <c r="AB293" s="476"/>
      <c r="AC293" s="476"/>
      <c r="AD293" s="476"/>
      <c r="AE293" s="476"/>
      <c r="AF293" s="476"/>
      <c r="AG293" s="476"/>
      <c r="AH293" s="476"/>
      <c r="AI293" s="476"/>
      <c r="AJ293" s="476"/>
      <c r="AK293" s="476"/>
      <c r="AL293" s="476"/>
      <c r="AM293" s="476"/>
      <c r="AN293" s="476"/>
      <c r="AO293" s="476"/>
      <c r="AP293" s="476"/>
      <c r="AQ293" s="476"/>
      <c r="AR293" s="476"/>
      <c r="AS293" s="476"/>
      <c r="AT293" s="476"/>
      <c r="AU293" s="476"/>
      <c r="AV293" s="476"/>
      <c r="AW293" s="476"/>
      <c r="AX293" s="476"/>
      <c r="AY293" s="476"/>
      <c r="AZ293" s="476"/>
      <c r="BA293" s="476"/>
      <c r="BB293" s="476"/>
      <c r="BC293" s="476"/>
      <c r="BD293" s="476"/>
      <c r="BE293" s="476"/>
      <c r="BF293" s="476"/>
      <c r="BG293" s="476"/>
      <c r="BH293" s="476"/>
      <c r="BI293" s="476"/>
      <c r="BJ293" s="476"/>
      <c r="BK293" s="476"/>
      <c r="BL293" s="476"/>
      <c r="BM293" s="476"/>
      <c r="BN293" s="476"/>
      <c r="BO293" s="476"/>
      <c r="BP293" s="476"/>
      <c r="BQ293" s="476"/>
      <c r="BR293" s="476"/>
      <c r="BS293" s="476"/>
      <c r="BT293" s="476"/>
      <c r="BU293" s="476"/>
      <c r="BV293" s="476"/>
      <c r="BW293" s="476"/>
      <c r="BX293" s="476"/>
      <c r="BY293" s="476"/>
      <c r="BZ293" s="476"/>
      <c r="CA293" s="476"/>
      <c r="CB293" s="476"/>
      <c r="CC293" s="476"/>
      <c r="CD293" s="476"/>
      <c r="CE293" s="476"/>
      <c r="CF293" s="476"/>
      <c r="CG293" s="476"/>
      <c r="CH293" s="476"/>
      <c r="CI293" s="476"/>
      <c r="CJ293" s="476"/>
      <c r="CK293" s="476"/>
      <c r="CL293" s="476"/>
      <c r="CM293" s="476"/>
      <c r="CN293" s="476"/>
      <c r="CO293" s="476"/>
      <c r="CP293" s="476"/>
      <c r="CQ293" s="476"/>
      <c r="CR293" s="476"/>
      <c r="CS293" s="476"/>
      <c r="CT293" s="476"/>
      <c r="CU293" s="476"/>
      <c r="CV293" s="476"/>
      <c r="CW293" s="476"/>
      <c r="CX293" s="476"/>
      <c r="CY293" s="476"/>
      <c r="CZ293" s="476"/>
      <c r="DA293" s="476"/>
      <c r="DB293" s="476"/>
      <c r="DC293" s="476"/>
      <c r="DD293" s="476"/>
      <c r="DE293" s="476"/>
      <c r="DF293" s="476"/>
      <c r="DG293" s="476"/>
      <c r="DH293" s="476"/>
      <c r="DI293" s="476"/>
      <c r="DJ293" s="476"/>
      <c r="DK293" s="476"/>
      <c r="DL293" s="476"/>
      <c r="DM293" s="476"/>
      <c r="DN293" s="476"/>
      <c r="DO293" s="476"/>
      <c r="DP293" s="476"/>
      <c r="DQ293" s="476"/>
      <c r="DR293" s="476"/>
      <c r="DS293" s="476"/>
      <c r="DT293" s="476"/>
      <c r="DU293" s="476"/>
      <c r="DV293" s="476"/>
      <c r="DW293" s="476"/>
      <c r="DX293" s="476"/>
      <c r="DY293" s="476"/>
      <c r="DZ293" s="476"/>
      <c r="EA293" s="476"/>
      <c r="EB293" s="476"/>
      <c r="EC293" s="476"/>
      <c r="ED293" s="476"/>
      <c r="EE293" s="476"/>
      <c r="EF293" s="476"/>
      <c r="EG293" s="476"/>
      <c r="EH293" s="476"/>
      <c r="EI293" s="476"/>
      <c r="EJ293" s="476"/>
      <c r="EK293" s="476"/>
      <c r="EL293" s="476"/>
      <c r="EM293" s="476"/>
      <c r="EN293" s="476"/>
      <c r="EO293" s="476"/>
      <c r="EP293" s="476"/>
      <c r="EQ293" s="476"/>
      <c r="ER293" s="476"/>
      <c r="ES293" s="476"/>
      <c r="ET293" s="476"/>
      <c r="EU293" s="476"/>
      <c r="EV293" s="476"/>
      <c r="EW293" s="476"/>
      <c r="EX293" s="476"/>
      <c r="EY293" s="476"/>
      <c r="EZ293" s="476"/>
      <c r="FA293" s="476"/>
      <c r="FB293" s="476"/>
      <c r="FC293" s="476"/>
      <c r="FD293" s="476"/>
      <c r="FE293" s="476"/>
      <c r="FF293" s="476"/>
      <c r="FG293" s="476"/>
      <c r="FH293" s="476"/>
      <c r="FI293" s="476"/>
      <c r="FJ293" s="476"/>
      <c r="FK293" s="476"/>
      <c r="FL293" s="476"/>
      <c r="FM293" s="476"/>
      <c r="FN293" s="476"/>
      <c r="FO293" s="476"/>
      <c r="FP293" s="476"/>
      <c r="FQ293" s="476"/>
      <c r="FR293" s="476"/>
      <c r="FS293" s="476"/>
      <c r="FT293" s="476"/>
      <c r="FU293" s="476"/>
      <c r="FV293" s="476"/>
      <c r="FW293" s="476"/>
      <c r="FX293" s="476"/>
      <c r="FY293" s="476"/>
      <c r="FZ293" s="476"/>
      <c r="GA293" s="476"/>
      <c r="GB293" s="476"/>
      <c r="GC293" s="476"/>
      <c r="GD293" s="476"/>
      <c r="GE293" s="476"/>
      <c r="GF293" s="476"/>
      <c r="GG293" s="476"/>
      <c r="GH293" s="476"/>
      <c r="GI293" s="476"/>
      <c r="GJ293" s="476"/>
      <c r="GK293" s="476"/>
      <c r="GL293" s="476"/>
      <c r="GM293" s="476"/>
      <c r="GN293" s="476"/>
      <c r="GO293" s="476"/>
      <c r="GP293" s="476"/>
      <c r="GQ293" s="476"/>
      <c r="GR293" s="476"/>
      <c r="GS293" s="476"/>
      <c r="GT293" s="476"/>
      <c r="GU293" s="476"/>
      <c r="GV293" s="476"/>
      <c r="GW293" s="476"/>
      <c r="GX293" s="476"/>
      <c r="GY293" s="476"/>
      <c r="GZ293" s="476"/>
      <c r="HA293" s="476"/>
      <c r="HB293" s="476"/>
      <c r="HC293" s="476"/>
      <c r="HD293" s="476"/>
      <c r="HE293" s="476"/>
      <c r="HF293" s="476"/>
      <c r="HG293" s="476"/>
      <c r="HH293" s="476"/>
      <c r="HI293" s="476"/>
      <c r="HJ293" s="476"/>
      <c r="HK293" s="476"/>
      <c r="HL293" s="476"/>
      <c r="HM293" s="476"/>
      <c r="HN293" s="476"/>
      <c r="HO293" s="476"/>
      <c r="HP293" s="476"/>
      <c r="HQ293" s="476"/>
      <c r="HR293" s="476"/>
      <c r="HS293" s="476"/>
      <c r="HT293" s="476"/>
    </row>
    <row r="294" spans="1:228" s="483" customFormat="1" ht="19.899999999999999" customHeight="1">
      <c r="A294" s="342">
        <v>31</v>
      </c>
      <c r="B294" s="532" t="s">
        <v>961</v>
      </c>
      <c r="C294" s="346" t="s">
        <v>958</v>
      </c>
      <c r="D294" s="532" t="s">
        <v>650</v>
      </c>
      <c r="E294" s="482">
        <v>102000</v>
      </c>
      <c r="F294" s="344"/>
      <c r="G294" s="344"/>
      <c r="H294" s="487"/>
      <c r="J294" s="346" t="s">
        <v>678</v>
      </c>
      <c r="K294" s="135"/>
      <c r="L294" s="345" t="s">
        <v>583</v>
      </c>
      <c r="M294" s="135"/>
      <c r="N294" s="484"/>
      <c r="O294" s="485"/>
      <c r="P294" s="485"/>
      <c r="Q294" s="485"/>
      <c r="R294" s="485"/>
      <c r="S294" s="485"/>
      <c r="T294" s="485"/>
      <c r="U294" s="485"/>
      <c r="V294" s="485"/>
      <c r="W294" s="485"/>
      <c r="X294" s="485"/>
      <c r="Y294" s="485"/>
      <c r="Z294" s="485"/>
      <c r="AA294" s="485"/>
      <c r="AB294" s="485"/>
      <c r="AC294" s="485"/>
      <c r="AD294" s="485"/>
      <c r="AE294" s="485"/>
      <c r="AF294" s="485"/>
      <c r="AG294" s="485"/>
      <c r="AH294" s="485"/>
      <c r="AI294" s="485"/>
      <c r="AJ294" s="485"/>
      <c r="AK294" s="485"/>
      <c r="AL294" s="485"/>
      <c r="AM294" s="485"/>
      <c r="AN294" s="485"/>
      <c r="AO294" s="485"/>
      <c r="AP294" s="485"/>
      <c r="AQ294" s="485"/>
      <c r="AR294" s="485"/>
      <c r="AS294" s="485"/>
      <c r="AT294" s="485"/>
      <c r="AU294" s="485"/>
      <c r="AV294" s="485"/>
      <c r="AW294" s="485"/>
      <c r="AX294" s="485"/>
      <c r="AY294" s="485"/>
      <c r="AZ294" s="485"/>
      <c r="BA294" s="485"/>
      <c r="BB294" s="485"/>
      <c r="BC294" s="485"/>
      <c r="BD294" s="485"/>
      <c r="BE294" s="485"/>
      <c r="BF294" s="485"/>
      <c r="BG294" s="485"/>
      <c r="BH294" s="485"/>
      <c r="BI294" s="485"/>
      <c r="BJ294" s="485"/>
      <c r="BK294" s="485"/>
      <c r="BL294" s="485"/>
      <c r="BM294" s="485"/>
      <c r="BN294" s="485"/>
      <c r="BO294" s="485"/>
      <c r="BP294" s="485"/>
      <c r="BQ294" s="485"/>
      <c r="BR294" s="485"/>
      <c r="BS294" s="485"/>
      <c r="BT294" s="485"/>
      <c r="BU294" s="485"/>
      <c r="BV294" s="485"/>
      <c r="BW294" s="485"/>
      <c r="BX294" s="485"/>
      <c r="BY294" s="485"/>
      <c r="BZ294" s="485"/>
      <c r="CA294" s="485"/>
      <c r="CB294" s="485"/>
      <c r="CC294" s="485"/>
      <c r="CD294" s="485"/>
      <c r="CE294" s="485"/>
      <c r="CF294" s="485"/>
      <c r="CG294" s="485"/>
      <c r="CH294" s="485"/>
      <c r="CI294" s="485"/>
      <c r="CJ294" s="485"/>
      <c r="CK294" s="485"/>
      <c r="CL294" s="485"/>
      <c r="CM294" s="485"/>
      <c r="CN294" s="485"/>
      <c r="CO294" s="485"/>
      <c r="CP294" s="485"/>
      <c r="CQ294" s="485"/>
      <c r="CR294" s="485"/>
      <c r="CS294" s="485"/>
      <c r="CT294" s="485"/>
      <c r="CU294" s="485"/>
      <c r="CV294" s="485"/>
      <c r="CW294" s="485"/>
      <c r="CX294" s="485"/>
      <c r="CY294" s="485"/>
      <c r="CZ294" s="485"/>
      <c r="DA294" s="485"/>
      <c r="DB294" s="485"/>
      <c r="DC294" s="485"/>
      <c r="DD294" s="485"/>
      <c r="DE294" s="485"/>
      <c r="DF294" s="485"/>
      <c r="DG294" s="485"/>
      <c r="DH294" s="485"/>
      <c r="DI294" s="485"/>
      <c r="DJ294" s="485"/>
      <c r="DK294" s="485"/>
      <c r="DL294" s="485"/>
      <c r="DM294" s="485"/>
      <c r="DN294" s="485"/>
      <c r="DO294" s="485"/>
      <c r="DP294" s="485"/>
      <c r="DQ294" s="485"/>
      <c r="DR294" s="485"/>
      <c r="DS294" s="485"/>
      <c r="DT294" s="485"/>
      <c r="DU294" s="485"/>
      <c r="DV294" s="485"/>
      <c r="DW294" s="485"/>
      <c r="DX294" s="485"/>
      <c r="DY294" s="485"/>
      <c r="DZ294" s="485"/>
      <c r="EA294" s="485"/>
      <c r="EB294" s="485"/>
      <c r="EC294" s="485"/>
      <c r="ED294" s="485"/>
      <c r="EE294" s="485"/>
      <c r="EF294" s="485"/>
      <c r="EG294" s="485"/>
      <c r="EH294" s="485"/>
      <c r="EI294" s="485"/>
      <c r="EJ294" s="485"/>
      <c r="EK294" s="485"/>
      <c r="EL294" s="485"/>
      <c r="EM294" s="485"/>
      <c r="EN294" s="485"/>
      <c r="EO294" s="485"/>
      <c r="EP294" s="485"/>
      <c r="EQ294" s="485"/>
      <c r="ER294" s="485"/>
      <c r="ES294" s="485"/>
      <c r="ET294" s="485"/>
      <c r="EU294" s="485"/>
      <c r="EV294" s="485"/>
      <c r="EW294" s="485"/>
      <c r="EX294" s="485"/>
      <c r="EY294" s="485"/>
      <c r="EZ294" s="485"/>
      <c r="FA294" s="485"/>
      <c r="FB294" s="485"/>
      <c r="FC294" s="485"/>
      <c r="FD294" s="485"/>
      <c r="FE294" s="485"/>
      <c r="FF294" s="485"/>
      <c r="FG294" s="485"/>
      <c r="FH294" s="485"/>
      <c r="FI294" s="485"/>
      <c r="FJ294" s="485"/>
      <c r="FK294" s="485"/>
      <c r="FL294" s="485"/>
      <c r="FM294" s="485"/>
      <c r="FN294" s="485"/>
      <c r="FO294" s="485"/>
      <c r="FP294" s="485"/>
      <c r="FQ294" s="485"/>
      <c r="FR294" s="485"/>
      <c r="FS294" s="485"/>
      <c r="FT294" s="485"/>
      <c r="FU294" s="485"/>
      <c r="FV294" s="485"/>
      <c r="FW294" s="485"/>
      <c r="FX294" s="485"/>
      <c r="FY294" s="485"/>
      <c r="FZ294" s="485"/>
      <c r="GA294" s="485"/>
      <c r="GB294" s="485"/>
      <c r="GC294" s="485"/>
      <c r="GD294" s="485"/>
      <c r="GE294" s="485"/>
      <c r="GF294" s="485"/>
      <c r="GG294" s="485"/>
      <c r="GH294" s="485"/>
      <c r="GI294" s="485"/>
      <c r="GJ294" s="485"/>
      <c r="GK294" s="485"/>
      <c r="GL294" s="485"/>
      <c r="GM294" s="485"/>
      <c r="GN294" s="485"/>
      <c r="GO294" s="485"/>
      <c r="GP294" s="485"/>
      <c r="GQ294" s="485"/>
      <c r="GR294" s="485"/>
      <c r="GS294" s="485"/>
      <c r="GT294" s="485"/>
      <c r="GU294" s="485"/>
      <c r="GV294" s="485"/>
      <c r="GW294" s="485"/>
      <c r="GX294" s="485"/>
      <c r="GY294" s="485"/>
      <c r="GZ294" s="485"/>
      <c r="HA294" s="485"/>
      <c r="HB294" s="485"/>
      <c r="HC294" s="485"/>
      <c r="HD294" s="485"/>
      <c r="HE294" s="485"/>
      <c r="HF294" s="485"/>
      <c r="HG294" s="485"/>
      <c r="HH294" s="485"/>
      <c r="HI294" s="485"/>
      <c r="HJ294" s="485"/>
      <c r="HK294" s="485"/>
      <c r="HL294" s="485"/>
      <c r="HM294" s="485"/>
      <c r="HN294" s="485"/>
      <c r="HO294" s="485"/>
      <c r="HP294" s="485"/>
      <c r="HQ294" s="485"/>
      <c r="HR294" s="485"/>
      <c r="HS294" s="485"/>
      <c r="HT294" s="485"/>
    </row>
    <row r="295" spans="1:228" s="483" customFormat="1" ht="19.899999999999999" customHeight="1">
      <c r="A295" s="351"/>
      <c r="B295" s="335" t="s">
        <v>677</v>
      </c>
      <c r="C295" s="350" t="s">
        <v>973</v>
      </c>
      <c r="D295" s="335" t="s">
        <v>653</v>
      </c>
      <c r="E295" s="446" t="s">
        <v>648</v>
      </c>
      <c r="F295" s="349"/>
      <c r="G295" s="349"/>
      <c r="H295" s="487"/>
      <c r="J295" s="350" t="s">
        <v>679</v>
      </c>
      <c r="K295" s="135"/>
      <c r="L295" s="351"/>
      <c r="M295" s="135"/>
      <c r="N295" s="484"/>
      <c r="O295" s="485"/>
      <c r="P295" s="485"/>
      <c r="Q295" s="485"/>
      <c r="R295" s="485"/>
      <c r="S295" s="485"/>
      <c r="T295" s="485"/>
      <c r="U295" s="485"/>
      <c r="V295" s="485"/>
      <c r="W295" s="485"/>
      <c r="X295" s="485"/>
      <c r="Y295" s="485"/>
      <c r="Z295" s="485"/>
      <c r="AA295" s="485"/>
      <c r="AB295" s="485"/>
      <c r="AC295" s="485"/>
      <c r="AD295" s="485"/>
      <c r="AE295" s="485"/>
      <c r="AF295" s="485"/>
      <c r="AG295" s="485"/>
      <c r="AH295" s="485"/>
      <c r="AI295" s="485"/>
      <c r="AJ295" s="485"/>
      <c r="AK295" s="485"/>
      <c r="AL295" s="485"/>
      <c r="AM295" s="485"/>
      <c r="AN295" s="485"/>
      <c r="AO295" s="485"/>
      <c r="AP295" s="485"/>
      <c r="AQ295" s="485"/>
      <c r="AR295" s="485"/>
      <c r="AS295" s="485"/>
      <c r="AT295" s="485"/>
      <c r="AU295" s="485"/>
      <c r="AV295" s="485"/>
      <c r="AW295" s="485"/>
      <c r="AX295" s="485"/>
      <c r="AY295" s="485"/>
      <c r="AZ295" s="485"/>
      <c r="BA295" s="485"/>
      <c r="BB295" s="485"/>
      <c r="BC295" s="485"/>
      <c r="BD295" s="485"/>
      <c r="BE295" s="485"/>
      <c r="BF295" s="485"/>
      <c r="BG295" s="485"/>
      <c r="BH295" s="485"/>
      <c r="BI295" s="485"/>
      <c r="BJ295" s="485"/>
      <c r="BK295" s="485"/>
      <c r="BL295" s="485"/>
      <c r="BM295" s="485"/>
      <c r="BN295" s="485"/>
      <c r="BO295" s="485"/>
      <c r="BP295" s="485"/>
      <c r="BQ295" s="485"/>
      <c r="BR295" s="485"/>
      <c r="BS295" s="485"/>
      <c r="BT295" s="485"/>
      <c r="BU295" s="485"/>
      <c r="BV295" s="485"/>
      <c r="BW295" s="485"/>
      <c r="BX295" s="485"/>
      <c r="BY295" s="485"/>
      <c r="BZ295" s="485"/>
      <c r="CA295" s="485"/>
      <c r="CB295" s="485"/>
      <c r="CC295" s="485"/>
      <c r="CD295" s="485"/>
      <c r="CE295" s="485"/>
      <c r="CF295" s="485"/>
      <c r="CG295" s="485"/>
      <c r="CH295" s="485"/>
      <c r="CI295" s="485"/>
      <c r="CJ295" s="485"/>
      <c r="CK295" s="485"/>
      <c r="CL295" s="485"/>
      <c r="CM295" s="485"/>
      <c r="CN295" s="485"/>
      <c r="CO295" s="485"/>
      <c r="CP295" s="485"/>
      <c r="CQ295" s="485"/>
      <c r="CR295" s="485"/>
      <c r="CS295" s="485"/>
      <c r="CT295" s="485"/>
      <c r="CU295" s="485"/>
      <c r="CV295" s="485"/>
      <c r="CW295" s="485"/>
      <c r="CX295" s="485"/>
      <c r="CY295" s="485"/>
      <c r="CZ295" s="485"/>
      <c r="DA295" s="485"/>
      <c r="DB295" s="485"/>
      <c r="DC295" s="485"/>
      <c r="DD295" s="485"/>
      <c r="DE295" s="485"/>
      <c r="DF295" s="485"/>
      <c r="DG295" s="485"/>
      <c r="DH295" s="485"/>
      <c r="DI295" s="485"/>
      <c r="DJ295" s="485"/>
      <c r="DK295" s="485"/>
      <c r="DL295" s="485"/>
      <c r="DM295" s="485"/>
      <c r="DN295" s="485"/>
      <c r="DO295" s="485"/>
      <c r="DP295" s="485"/>
      <c r="DQ295" s="485"/>
      <c r="DR295" s="485"/>
      <c r="DS295" s="485"/>
      <c r="DT295" s="485"/>
      <c r="DU295" s="485"/>
      <c r="DV295" s="485"/>
      <c r="DW295" s="485"/>
      <c r="DX295" s="485"/>
      <c r="DY295" s="485"/>
      <c r="DZ295" s="485"/>
      <c r="EA295" s="485"/>
      <c r="EB295" s="485"/>
      <c r="EC295" s="485"/>
      <c r="ED295" s="485"/>
      <c r="EE295" s="485"/>
      <c r="EF295" s="485"/>
      <c r="EG295" s="485"/>
      <c r="EH295" s="485"/>
      <c r="EI295" s="485"/>
      <c r="EJ295" s="485"/>
      <c r="EK295" s="485"/>
      <c r="EL295" s="485"/>
      <c r="EM295" s="485"/>
      <c r="EN295" s="485"/>
      <c r="EO295" s="485"/>
      <c r="EP295" s="485"/>
      <c r="EQ295" s="485"/>
      <c r="ER295" s="485"/>
      <c r="ES295" s="485"/>
      <c r="ET295" s="485"/>
      <c r="EU295" s="485"/>
      <c r="EV295" s="485"/>
      <c r="EW295" s="485"/>
      <c r="EX295" s="485"/>
      <c r="EY295" s="485"/>
      <c r="EZ295" s="485"/>
      <c r="FA295" s="485"/>
      <c r="FB295" s="485"/>
      <c r="FC295" s="485"/>
      <c r="FD295" s="485"/>
      <c r="FE295" s="485"/>
      <c r="FF295" s="485"/>
      <c r="FG295" s="485"/>
      <c r="FH295" s="485"/>
      <c r="FI295" s="485"/>
      <c r="FJ295" s="485"/>
      <c r="FK295" s="485"/>
      <c r="FL295" s="485"/>
      <c r="FM295" s="485"/>
      <c r="FN295" s="485"/>
      <c r="FO295" s="485"/>
      <c r="FP295" s="485"/>
      <c r="FQ295" s="485"/>
      <c r="FR295" s="485"/>
      <c r="FS295" s="485"/>
      <c r="FT295" s="485"/>
      <c r="FU295" s="485"/>
      <c r="FV295" s="485"/>
      <c r="FW295" s="485"/>
      <c r="FX295" s="485"/>
      <c r="FY295" s="485"/>
      <c r="FZ295" s="485"/>
      <c r="GA295" s="485"/>
      <c r="GB295" s="485"/>
      <c r="GC295" s="485"/>
      <c r="GD295" s="485"/>
      <c r="GE295" s="485"/>
      <c r="GF295" s="485"/>
      <c r="GG295" s="485"/>
      <c r="GH295" s="485"/>
      <c r="GI295" s="485"/>
      <c r="GJ295" s="485"/>
      <c r="GK295" s="485"/>
      <c r="GL295" s="485"/>
      <c r="GM295" s="485"/>
      <c r="GN295" s="485"/>
      <c r="GO295" s="485"/>
      <c r="GP295" s="485"/>
      <c r="GQ295" s="485"/>
      <c r="GR295" s="485"/>
      <c r="GS295" s="485"/>
      <c r="GT295" s="485"/>
      <c r="GU295" s="485"/>
      <c r="GV295" s="485"/>
      <c r="GW295" s="485"/>
      <c r="GX295" s="485"/>
      <c r="GY295" s="485"/>
      <c r="GZ295" s="485"/>
      <c r="HA295" s="485"/>
      <c r="HB295" s="485"/>
      <c r="HC295" s="485"/>
      <c r="HD295" s="485"/>
      <c r="HE295" s="485"/>
      <c r="HF295" s="485"/>
      <c r="HG295" s="485"/>
      <c r="HH295" s="485"/>
      <c r="HI295" s="485"/>
      <c r="HJ295" s="485"/>
      <c r="HK295" s="485"/>
      <c r="HL295" s="485"/>
      <c r="HM295" s="485"/>
      <c r="HN295" s="485"/>
      <c r="HO295" s="485"/>
      <c r="HP295" s="485"/>
      <c r="HQ295" s="485"/>
      <c r="HR295" s="485"/>
      <c r="HS295" s="485"/>
      <c r="HT295" s="485"/>
    </row>
    <row r="296" spans="1:228" s="483" customFormat="1" ht="19.899999999999999" customHeight="1">
      <c r="A296" s="351"/>
      <c r="B296" s="335" t="s">
        <v>673</v>
      </c>
      <c r="C296" s="350" t="s">
        <v>968</v>
      </c>
      <c r="D296" s="350"/>
      <c r="E296" s="324"/>
      <c r="F296" s="349"/>
      <c r="G296" s="349"/>
      <c r="H296" s="487"/>
      <c r="J296" s="350" t="s">
        <v>680</v>
      </c>
      <c r="K296" s="135"/>
      <c r="L296" s="351"/>
      <c r="M296" s="135"/>
      <c r="N296" s="484"/>
      <c r="O296" s="485"/>
      <c r="P296" s="485"/>
      <c r="Q296" s="485"/>
      <c r="R296" s="485"/>
      <c r="S296" s="485"/>
      <c r="T296" s="485"/>
      <c r="U296" s="485"/>
      <c r="V296" s="485"/>
      <c r="W296" s="485"/>
      <c r="X296" s="485"/>
      <c r="Y296" s="485"/>
      <c r="Z296" s="485"/>
      <c r="AA296" s="485"/>
      <c r="AB296" s="485"/>
      <c r="AC296" s="485"/>
      <c r="AD296" s="485"/>
      <c r="AE296" s="485"/>
      <c r="AF296" s="485"/>
      <c r="AG296" s="485"/>
      <c r="AH296" s="485"/>
      <c r="AI296" s="485"/>
      <c r="AJ296" s="485"/>
      <c r="AK296" s="485"/>
      <c r="AL296" s="485"/>
      <c r="AM296" s="485"/>
      <c r="AN296" s="485"/>
      <c r="AO296" s="485"/>
      <c r="AP296" s="485"/>
      <c r="AQ296" s="485"/>
      <c r="AR296" s="485"/>
      <c r="AS296" s="485"/>
      <c r="AT296" s="485"/>
      <c r="AU296" s="485"/>
      <c r="AV296" s="485"/>
      <c r="AW296" s="485"/>
      <c r="AX296" s="485"/>
      <c r="AY296" s="485"/>
      <c r="AZ296" s="485"/>
      <c r="BA296" s="485"/>
      <c r="BB296" s="485"/>
      <c r="BC296" s="485"/>
      <c r="BD296" s="485"/>
      <c r="BE296" s="485"/>
      <c r="BF296" s="485"/>
      <c r="BG296" s="485"/>
      <c r="BH296" s="485"/>
      <c r="BI296" s="485"/>
      <c r="BJ296" s="485"/>
      <c r="BK296" s="485"/>
      <c r="BL296" s="485"/>
      <c r="BM296" s="485"/>
      <c r="BN296" s="485"/>
      <c r="BO296" s="485"/>
      <c r="BP296" s="485"/>
      <c r="BQ296" s="485"/>
      <c r="BR296" s="485"/>
      <c r="BS296" s="485"/>
      <c r="BT296" s="485"/>
      <c r="BU296" s="485"/>
      <c r="BV296" s="485"/>
      <c r="BW296" s="485"/>
      <c r="BX296" s="485"/>
      <c r="BY296" s="485"/>
      <c r="BZ296" s="485"/>
      <c r="CA296" s="485"/>
      <c r="CB296" s="485"/>
      <c r="CC296" s="485"/>
      <c r="CD296" s="485"/>
      <c r="CE296" s="485"/>
      <c r="CF296" s="485"/>
      <c r="CG296" s="485"/>
      <c r="CH296" s="485"/>
      <c r="CI296" s="485"/>
      <c r="CJ296" s="485"/>
      <c r="CK296" s="485"/>
      <c r="CL296" s="485"/>
      <c r="CM296" s="485"/>
      <c r="CN296" s="485"/>
      <c r="CO296" s="485"/>
      <c r="CP296" s="485"/>
      <c r="CQ296" s="485"/>
      <c r="CR296" s="485"/>
      <c r="CS296" s="485"/>
      <c r="CT296" s="485"/>
      <c r="CU296" s="485"/>
      <c r="CV296" s="485"/>
      <c r="CW296" s="485"/>
      <c r="CX296" s="485"/>
      <c r="CY296" s="485"/>
      <c r="CZ296" s="485"/>
      <c r="DA296" s="485"/>
      <c r="DB296" s="485"/>
      <c r="DC296" s="485"/>
      <c r="DD296" s="485"/>
      <c r="DE296" s="485"/>
      <c r="DF296" s="485"/>
      <c r="DG296" s="485"/>
      <c r="DH296" s="485"/>
      <c r="DI296" s="485"/>
      <c r="DJ296" s="485"/>
      <c r="DK296" s="485"/>
      <c r="DL296" s="485"/>
      <c r="DM296" s="485"/>
      <c r="DN296" s="485"/>
      <c r="DO296" s="485"/>
      <c r="DP296" s="485"/>
      <c r="DQ296" s="485"/>
      <c r="DR296" s="485"/>
      <c r="DS296" s="485"/>
      <c r="DT296" s="485"/>
      <c r="DU296" s="485"/>
      <c r="DV296" s="485"/>
      <c r="DW296" s="485"/>
      <c r="DX296" s="485"/>
      <c r="DY296" s="485"/>
      <c r="DZ296" s="485"/>
      <c r="EA296" s="485"/>
      <c r="EB296" s="485"/>
      <c r="EC296" s="485"/>
      <c r="ED296" s="485"/>
      <c r="EE296" s="485"/>
      <c r="EF296" s="485"/>
      <c r="EG296" s="485"/>
      <c r="EH296" s="485"/>
      <c r="EI296" s="485"/>
      <c r="EJ296" s="485"/>
      <c r="EK296" s="485"/>
      <c r="EL296" s="485"/>
      <c r="EM296" s="485"/>
      <c r="EN296" s="485"/>
      <c r="EO296" s="485"/>
      <c r="EP296" s="485"/>
      <c r="EQ296" s="485"/>
      <c r="ER296" s="485"/>
      <c r="ES296" s="485"/>
      <c r="ET296" s="485"/>
      <c r="EU296" s="485"/>
      <c r="EV296" s="485"/>
      <c r="EW296" s="485"/>
      <c r="EX296" s="485"/>
      <c r="EY296" s="485"/>
      <c r="EZ296" s="485"/>
      <c r="FA296" s="485"/>
      <c r="FB296" s="485"/>
      <c r="FC296" s="485"/>
      <c r="FD296" s="485"/>
      <c r="FE296" s="485"/>
      <c r="FF296" s="485"/>
      <c r="FG296" s="485"/>
      <c r="FH296" s="485"/>
      <c r="FI296" s="485"/>
      <c r="FJ296" s="485"/>
      <c r="FK296" s="485"/>
      <c r="FL296" s="485"/>
      <c r="FM296" s="485"/>
      <c r="FN296" s="485"/>
      <c r="FO296" s="485"/>
      <c r="FP296" s="485"/>
      <c r="FQ296" s="485"/>
      <c r="FR296" s="485"/>
      <c r="FS296" s="485"/>
      <c r="FT296" s="485"/>
      <c r="FU296" s="485"/>
      <c r="FV296" s="485"/>
      <c r="FW296" s="485"/>
      <c r="FX296" s="485"/>
      <c r="FY296" s="485"/>
      <c r="FZ296" s="485"/>
      <c r="GA296" s="485"/>
      <c r="GB296" s="485"/>
      <c r="GC296" s="485"/>
      <c r="GD296" s="485"/>
      <c r="GE296" s="485"/>
      <c r="GF296" s="485"/>
      <c r="GG296" s="485"/>
      <c r="GH296" s="485"/>
      <c r="GI296" s="485"/>
      <c r="GJ296" s="485"/>
      <c r="GK296" s="485"/>
      <c r="GL296" s="485"/>
      <c r="GM296" s="485"/>
      <c r="GN296" s="485"/>
      <c r="GO296" s="485"/>
      <c r="GP296" s="485"/>
      <c r="GQ296" s="485"/>
      <c r="GR296" s="485"/>
      <c r="GS296" s="485"/>
      <c r="GT296" s="485"/>
      <c r="GU296" s="485"/>
      <c r="GV296" s="485"/>
      <c r="GW296" s="485"/>
      <c r="GX296" s="485"/>
      <c r="GY296" s="485"/>
      <c r="GZ296" s="485"/>
      <c r="HA296" s="485"/>
      <c r="HB296" s="485"/>
      <c r="HC296" s="485"/>
      <c r="HD296" s="485"/>
      <c r="HE296" s="485"/>
      <c r="HF296" s="485"/>
      <c r="HG296" s="485"/>
      <c r="HH296" s="485"/>
      <c r="HI296" s="485"/>
      <c r="HJ296" s="485"/>
      <c r="HK296" s="485"/>
      <c r="HL296" s="485"/>
      <c r="HM296" s="485"/>
      <c r="HN296" s="485"/>
      <c r="HO296" s="485"/>
      <c r="HP296" s="485"/>
      <c r="HQ296" s="485"/>
      <c r="HR296" s="485"/>
      <c r="HS296" s="485"/>
      <c r="HT296" s="485"/>
    </row>
    <row r="297" spans="1:228" s="483" customFormat="1" ht="19.899999999999999" customHeight="1">
      <c r="A297" s="351"/>
      <c r="B297" s="335" t="s">
        <v>674</v>
      </c>
      <c r="C297" s="350" t="s">
        <v>974</v>
      </c>
      <c r="D297" s="350"/>
      <c r="E297" s="324"/>
      <c r="F297" s="349"/>
      <c r="G297" s="349"/>
      <c r="H297" s="487"/>
      <c r="J297" s="329" t="s">
        <v>681</v>
      </c>
      <c r="K297" s="135"/>
      <c r="L297" s="351"/>
      <c r="M297" s="135"/>
      <c r="N297" s="484"/>
      <c r="O297" s="485"/>
      <c r="P297" s="485"/>
      <c r="Q297" s="485"/>
      <c r="R297" s="485"/>
      <c r="S297" s="485"/>
      <c r="T297" s="485"/>
      <c r="U297" s="485"/>
      <c r="V297" s="485"/>
      <c r="W297" s="485"/>
      <c r="X297" s="485"/>
      <c r="Y297" s="485"/>
      <c r="Z297" s="485"/>
      <c r="AA297" s="485"/>
      <c r="AB297" s="485"/>
      <c r="AC297" s="485"/>
      <c r="AD297" s="485"/>
      <c r="AE297" s="485"/>
      <c r="AF297" s="485"/>
      <c r="AG297" s="485"/>
      <c r="AH297" s="485"/>
      <c r="AI297" s="485"/>
      <c r="AJ297" s="485"/>
      <c r="AK297" s="485"/>
      <c r="AL297" s="485"/>
      <c r="AM297" s="485"/>
      <c r="AN297" s="485"/>
      <c r="AO297" s="485"/>
      <c r="AP297" s="485"/>
      <c r="AQ297" s="485"/>
      <c r="AR297" s="485"/>
      <c r="AS297" s="485"/>
      <c r="AT297" s="485"/>
      <c r="AU297" s="485"/>
      <c r="AV297" s="485"/>
      <c r="AW297" s="485"/>
      <c r="AX297" s="485"/>
      <c r="AY297" s="485"/>
      <c r="AZ297" s="485"/>
      <c r="BA297" s="485"/>
      <c r="BB297" s="485"/>
      <c r="BC297" s="485"/>
      <c r="BD297" s="485"/>
      <c r="BE297" s="485"/>
      <c r="BF297" s="485"/>
      <c r="BG297" s="485"/>
      <c r="BH297" s="485"/>
      <c r="BI297" s="485"/>
      <c r="BJ297" s="485"/>
      <c r="BK297" s="485"/>
      <c r="BL297" s="485"/>
      <c r="BM297" s="485"/>
      <c r="BN297" s="485"/>
      <c r="BO297" s="485"/>
      <c r="BP297" s="485"/>
      <c r="BQ297" s="485"/>
      <c r="BR297" s="485"/>
      <c r="BS297" s="485"/>
      <c r="BT297" s="485"/>
      <c r="BU297" s="485"/>
      <c r="BV297" s="485"/>
      <c r="BW297" s="485"/>
      <c r="BX297" s="485"/>
      <c r="BY297" s="485"/>
      <c r="BZ297" s="485"/>
      <c r="CA297" s="485"/>
      <c r="CB297" s="485"/>
      <c r="CC297" s="485"/>
      <c r="CD297" s="485"/>
      <c r="CE297" s="485"/>
      <c r="CF297" s="485"/>
      <c r="CG297" s="485"/>
      <c r="CH297" s="485"/>
      <c r="CI297" s="485"/>
      <c r="CJ297" s="485"/>
      <c r="CK297" s="485"/>
      <c r="CL297" s="485"/>
      <c r="CM297" s="485"/>
      <c r="CN297" s="485"/>
      <c r="CO297" s="485"/>
      <c r="CP297" s="485"/>
      <c r="CQ297" s="485"/>
      <c r="CR297" s="485"/>
      <c r="CS297" s="485"/>
      <c r="CT297" s="485"/>
      <c r="CU297" s="485"/>
      <c r="CV297" s="485"/>
      <c r="CW297" s="485"/>
      <c r="CX297" s="485"/>
      <c r="CY297" s="485"/>
      <c r="CZ297" s="485"/>
      <c r="DA297" s="485"/>
      <c r="DB297" s="485"/>
      <c r="DC297" s="485"/>
      <c r="DD297" s="485"/>
      <c r="DE297" s="485"/>
      <c r="DF297" s="485"/>
      <c r="DG297" s="485"/>
      <c r="DH297" s="485"/>
      <c r="DI297" s="485"/>
      <c r="DJ297" s="485"/>
      <c r="DK297" s="485"/>
      <c r="DL297" s="485"/>
      <c r="DM297" s="485"/>
      <c r="DN297" s="485"/>
      <c r="DO297" s="485"/>
      <c r="DP297" s="485"/>
      <c r="DQ297" s="485"/>
      <c r="DR297" s="485"/>
      <c r="DS297" s="485"/>
      <c r="DT297" s="485"/>
      <c r="DU297" s="485"/>
      <c r="DV297" s="485"/>
      <c r="DW297" s="485"/>
      <c r="DX297" s="485"/>
      <c r="DY297" s="485"/>
      <c r="DZ297" s="485"/>
      <c r="EA297" s="485"/>
      <c r="EB297" s="485"/>
      <c r="EC297" s="485"/>
      <c r="ED297" s="485"/>
      <c r="EE297" s="485"/>
      <c r="EF297" s="485"/>
      <c r="EG297" s="485"/>
      <c r="EH297" s="485"/>
      <c r="EI297" s="485"/>
      <c r="EJ297" s="485"/>
      <c r="EK297" s="485"/>
      <c r="EL297" s="485"/>
      <c r="EM297" s="485"/>
      <c r="EN297" s="485"/>
      <c r="EO297" s="485"/>
      <c r="EP297" s="485"/>
      <c r="EQ297" s="485"/>
      <c r="ER297" s="485"/>
      <c r="ES297" s="485"/>
      <c r="ET297" s="485"/>
      <c r="EU297" s="485"/>
      <c r="EV297" s="485"/>
      <c r="EW297" s="485"/>
      <c r="EX297" s="485"/>
      <c r="EY297" s="485"/>
      <c r="EZ297" s="485"/>
      <c r="FA297" s="485"/>
      <c r="FB297" s="485"/>
      <c r="FC297" s="485"/>
      <c r="FD297" s="485"/>
      <c r="FE297" s="485"/>
      <c r="FF297" s="485"/>
      <c r="FG297" s="485"/>
      <c r="FH297" s="485"/>
      <c r="FI297" s="485"/>
      <c r="FJ297" s="485"/>
      <c r="FK297" s="485"/>
      <c r="FL297" s="485"/>
      <c r="FM297" s="485"/>
      <c r="FN297" s="485"/>
      <c r="FO297" s="485"/>
      <c r="FP297" s="485"/>
      <c r="FQ297" s="485"/>
      <c r="FR297" s="485"/>
      <c r="FS297" s="485"/>
      <c r="FT297" s="485"/>
      <c r="FU297" s="485"/>
      <c r="FV297" s="485"/>
      <c r="FW297" s="485"/>
      <c r="FX297" s="485"/>
      <c r="FY297" s="485"/>
      <c r="FZ297" s="485"/>
      <c r="GA297" s="485"/>
      <c r="GB297" s="485"/>
      <c r="GC297" s="485"/>
      <c r="GD297" s="485"/>
      <c r="GE297" s="485"/>
      <c r="GF297" s="485"/>
      <c r="GG297" s="485"/>
      <c r="GH297" s="485"/>
      <c r="GI297" s="485"/>
      <c r="GJ297" s="485"/>
      <c r="GK297" s="485"/>
      <c r="GL297" s="485"/>
      <c r="GM297" s="485"/>
      <c r="GN297" s="485"/>
      <c r="GO297" s="485"/>
      <c r="GP297" s="485"/>
      <c r="GQ297" s="485"/>
      <c r="GR297" s="485"/>
      <c r="GS297" s="485"/>
      <c r="GT297" s="485"/>
      <c r="GU297" s="485"/>
      <c r="GV297" s="485"/>
      <c r="GW297" s="485"/>
      <c r="GX297" s="485"/>
      <c r="GY297" s="485"/>
      <c r="GZ297" s="485"/>
      <c r="HA297" s="485"/>
      <c r="HB297" s="485"/>
      <c r="HC297" s="485"/>
      <c r="HD297" s="485"/>
      <c r="HE297" s="485"/>
      <c r="HF297" s="485"/>
      <c r="HG297" s="485"/>
      <c r="HH297" s="485"/>
      <c r="HI297" s="485"/>
      <c r="HJ297" s="485"/>
      <c r="HK297" s="485"/>
      <c r="HL297" s="485"/>
      <c r="HM297" s="485"/>
      <c r="HN297" s="485"/>
      <c r="HO297" s="485"/>
      <c r="HP297" s="485"/>
      <c r="HQ297" s="485"/>
      <c r="HR297" s="485"/>
      <c r="HS297" s="485"/>
      <c r="HT297" s="485"/>
    </row>
    <row r="298" spans="1:228" s="483" customFormat="1" ht="19.899999999999999" customHeight="1">
      <c r="A298" s="351"/>
      <c r="B298" s="335"/>
      <c r="C298" s="350" t="s">
        <v>757</v>
      </c>
      <c r="D298" s="350"/>
      <c r="E298" s="324"/>
      <c r="F298" s="349"/>
      <c r="G298" s="349"/>
      <c r="H298" s="487"/>
      <c r="J298" s="350"/>
      <c r="K298" s="135"/>
      <c r="L298" s="351"/>
      <c r="M298" s="135"/>
      <c r="N298" s="484"/>
      <c r="O298" s="485"/>
      <c r="P298" s="485"/>
      <c r="Q298" s="485"/>
      <c r="R298" s="485"/>
      <c r="S298" s="485"/>
      <c r="T298" s="485"/>
      <c r="U298" s="485"/>
      <c r="V298" s="485"/>
      <c r="W298" s="485"/>
      <c r="X298" s="485"/>
      <c r="Y298" s="485"/>
      <c r="Z298" s="485"/>
      <c r="AA298" s="485"/>
      <c r="AB298" s="485"/>
      <c r="AC298" s="485"/>
      <c r="AD298" s="485"/>
      <c r="AE298" s="485"/>
      <c r="AF298" s="485"/>
      <c r="AG298" s="485"/>
      <c r="AH298" s="485"/>
      <c r="AI298" s="485"/>
      <c r="AJ298" s="485"/>
      <c r="AK298" s="485"/>
      <c r="AL298" s="485"/>
      <c r="AM298" s="485"/>
      <c r="AN298" s="485"/>
      <c r="AO298" s="485"/>
      <c r="AP298" s="485"/>
      <c r="AQ298" s="485"/>
      <c r="AR298" s="485"/>
      <c r="AS298" s="485"/>
      <c r="AT298" s="485"/>
      <c r="AU298" s="485"/>
      <c r="AV298" s="485"/>
      <c r="AW298" s="485"/>
      <c r="AX298" s="485"/>
      <c r="AY298" s="485"/>
      <c r="AZ298" s="485"/>
      <c r="BA298" s="485"/>
      <c r="BB298" s="485"/>
      <c r="BC298" s="485"/>
      <c r="BD298" s="485"/>
      <c r="BE298" s="485"/>
      <c r="BF298" s="485"/>
      <c r="BG298" s="485"/>
      <c r="BH298" s="485"/>
      <c r="BI298" s="485"/>
      <c r="BJ298" s="485"/>
      <c r="BK298" s="485"/>
      <c r="BL298" s="485"/>
      <c r="BM298" s="485"/>
      <c r="BN298" s="485"/>
      <c r="BO298" s="485"/>
      <c r="BP298" s="485"/>
      <c r="BQ298" s="485"/>
      <c r="BR298" s="485"/>
      <c r="BS298" s="485"/>
      <c r="BT298" s="485"/>
      <c r="BU298" s="485"/>
      <c r="BV298" s="485"/>
      <c r="BW298" s="485"/>
      <c r="BX298" s="485"/>
      <c r="BY298" s="485"/>
      <c r="BZ298" s="485"/>
      <c r="CA298" s="485"/>
      <c r="CB298" s="485"/>
      <c r="CC298" s="485"/>
      <c r="CD298" s="485"/>
      <c r="CE298" s="485"/>
      <c r="CF298" s="485"/>
      <c r="CG298" s="485"/>
      <c r="CH298" s="485"/>
      <c r="CI298" s="485"/>
      <c r="CJ298" s="485"/>
      <c r="CK298" s="485"/>
      <c r="CL298" s="485"/>
      <c r="CM298" s="485"/>
      <c r="CN298" s="485"/>
      <c r="CO298" s="485"/>
      <c r="CP298" s="485"/>
      <c r="CQ298" s="485"/>
      <c r="CR298" s="485"/>
      <c r="CS298" s="485"/>
      <c r="CT298" s="485"/>
      <c r="CU298" s="485"/>
      <c r="CV298" s="485"/>
      <c r="CW298" s="485"/>
      <c r="CX298" s="485"/>
      <c r="CY298" s="485"/>
      <c r="CZ298" s="485"/>
      <c r="DA298" s="485"/>
      <c r="DB298" s="485"/>
      <c r="DC298" s="485"/>
      <c r="DD298" s="485"/>
      <c r="DE298" s="485"/>
      <c r="DF298" s="485"/>
      <c r="DG298" s="485"/>
      <c r="DH298" s="485"/>
      <c r="DI298" s="485"/>
      <c r="DJ298" s="485"/>
      <c r="DK298" s="485"/>
      <c r="DL298" s="485"/>
      <c r="DM298" s="485"/>
      <c r="DN298" s="485"/>
      <c r="DO298" s="485"/>
      <c r="DP298" s="485"/>
      <c r="DQ298" s="485"/>
      <c r="DR298" s="485"/>
      <c r="DS298" s="485"/>
      <c r="DT298" s="485"/>
      <c r="DU298" s="485"/>
      <c r="DV298" s="485"/>
      <c r="DW298" s="485"/>
      <c r="DX298" s="485"/>
      <c r="DY298" s="485"/>
      <c r="DZ298" s="485"/>
      <c r="EA298" s="485"/>
      <c r="EB298" s="485"/>
      <c r="EC298" s="485"/>
      <c r="ED298" s="485"/>
      <c r="EE298" s="485"/>
      <c r="EF298" s="485"/>
      <c r="EG298" s="485"/>
      <c r="EH298" s="485"/>
      <c r="EI298" s="485"/>
      <c r="EJ298" s="485"/>
      <c r="EK298" s="485"/>
      <c r="EL298" s="485"/>
      <c r="EM298" s="485"/>
      <c r="EN298" s="485"/>
      <c r="EO298" s="485"/>
      <c r="EP298" s="485"/>
      <c r="EQ298" s="485"/>
      <c r="ER298" s="485"/>
      <c r="ES298" s="485"/>
      <c r="ET298" s="485"/>
      <c r="EU298" s="485"/>
      <c r="EV298" s="485"/>
      <c r="EW298" s="485"/>
      <c r="EX298" s="485"/>
      <c r="EY298" s="485"/>
      <c r="EZ298" s="485"/>
      <c r="FA298" s="485"/>
      <c r="FB298" s="485"/>
      <c r="FC298" s="485"/>
      <c r="FD298" s="485"/>
      <c r="FE298" s="485"/>
      <c r="FF298" s="485"/>
      <c r="FG298" s="485"/>
      <c r="FH298" s="485"/>
      <c r="FI298" s="485"/>
      <c r="FJ298" s="485"/>
      <c r="FK298" s="485"/>
      <c r="FL298" s="485"/>
      <c r="FM298" s="485"/>
      <c r="FN298" s="485"/>
      <c r="FO298" s="485"/>
      <c r="FP298" s="485"/>
      <c r="FQ298" s="485"/>
      <c r="FR298" s="485"/>
      <c r="FS298" s="485"/>
      <c r="FT298" s="485"/>
      <c r="FU298" s="485"/>
      <c r="FV298" s="485"/>
      <c r="FW298" s="485"/>
      <c r="FX298" s="485"/>
      <c r="FY298" s="485"/>
      <c r="FZ298" s="485"/>
      <c r="GA298" s="485"/>
      <c r="GB298" s="485"/>
      <c r="GC298" s="485"/>
      <c r="GD298" s="485"/>
      <c r="GE298" s="485"/>
      <c r="GF298" s="485"/>
      <c r="GG298" s="485"/>
      <c r="GH298" s="485"/>
      <c r="GI298" s="485"/>
      <c r="GJ298" s="485"/>
      <c r="GK298" s="485"/>
      <c r="GL298" s="485"/>
      <c r="GM298" s="485"/>
      <c r="GN298" s="485"/>
      <c r="GO298" s="485"/>
      <c r="GP298" s="485"/>
      <c r="GQ298" s="485"/>
      <c r="GR298" s="485"/>
      <c r="GS298" s="485"/>
      <c r="GT298" s="485"/>
      <c r="GU298" s="485"/>
      <c r="GV298" s="485"/>
      <c r="GW298" s="485"/>
      <c r="GX298" s="485"/>
      <c r="GY298" s="485"/>
      <c r="GZ298" s="485"/>
      <c r="HA298" s="485"/>
      <c r="HB298" s="485"/>
      <c r="HC298" s="485"/>
      <c r="HD298" s="485"/>
      <c r="HE298" s="485"/>
      <c r="HF298" s="485"/>
      <c r="HG298" s="485"/>
      <c r="HH298" s="485"/>
      <c r="HI298" s="485"/>
      <c r="HJ298" s="485"/>
      <c r="HK298" s="485"/>
      <c r="HL298" s="485"/>
      <c r="HM298" s="485"/>
      <c r="HN298" s="485"/>
      <c r="HO298" s="485"/>
      <c r="HP298" s="485"/>
      <c r="HQ298" s="485"/>
      <c r="HR298" s="485"/>
      <c r="HS298" s="485"/>
      <c r="HT298" s="485"/>
    </row>
    <row r="299" spans="1:228" s="483" customFormat="1" ht="19.899999999999999" customHeight="1">
      <c r="A299" s="356"/>
      <c r="B299" s="364"/>
      <c r="C299" s="382"/>
      <c r="D299" s="382"/>
      <c r="E299" s="416"/>
      <c r="F299" s="416"/>
      <c r="G299" s="416"/>
      <c r="H299" s="488"/>
      <c r="I299" s="486"/>
      <c r="J299" s="382" t="s">
        <v>681</v>
      </c>
      <c r="K299" s="135"/>
      <c r="L299" s="356"/>
      <c r="M299" s="135"/>
      <c r="N299" s="484"/>
      <c r="O299" s="485"/>
      <c r="P299" s="485"/>
      <c r="Q299" s="485"/>
      <c r="R299" s="485"/>
      <c r="S299" s="485"/>
      <c r="T299" s="485"/>
      <c r="U299" s="485"/>
      <c r="V299" s="485"/>
      <c r="W299" s="485"/>
      <c r="X299" s="485"/>
      <c r="Y299" s="485"/>
      <c r="Z299" s="485"/>
      <c r="AA299" s="485"/>
      <c r="AB299" s="485"/>
      <c r="AC299" s="485"/>
      <c r="AD299" s="485"/>
      <c r="AE299" s="485"/>
      <c r="AF299" s="485"/>
      <c r="AG299" s="485"/>
      <c r="AH299" s="485"/>
      <c r="AI299" s="485"/>
      <c r="AJ299" s="485"/>
      <c r="AK299" s="485"/>
      <c r="AL299" s="485"/>
      <c r="AM299" s="485"/>
      <c r="AN299" s="485"/>
      <c r="AO299" s="485"/>
      <c r="AP299" s="485"/>
      <c r="AQ299" s="485"/>
      <c r="AR299" s="485"/>
      <c r="AS299" s="485"/>
      <c r="AT299" s="485"/>
      <c r="AU299" s="485"/>
      <c r="AV299" s="485"/>
      <c r="AW299" s="485"/>
      <c r="AX299" s="485"/>
      <c r="AY299" s="485"/>
      <c r="AZ299" s="485"/>
      <c r="BA299" s="485"/>
      <c r="BB299" s="485"/>
      <c r="BC299" s="485"/>
      <c r="BD299" s="485"/>
      <c r="BE299" s="485"/>
      <c r="BF299" s="485"/>
      <c r="BG299" s="485"/>
      <c r="BH299" s="485"/>
      <c r="BI299" s="485"/>
      <c r="BJ299" s="485"/>
      <c r="BK299" s="485"/>
      <c r="BL299" s="485"/>
      <c r="BM299" s="485"/>
      <c r="BN299" s="485"/>
      <c r="BO299" s="485"/>
      <c r="BP299" s="485"/>
      <c r="BQ299" s="485"/>
      <c r="BR299" s="485"/>
      <c r="BS299" s="485"/>
      <c r="BT299" s="485"/>
      <c r="BU299" s="485"/>
      <c r="BV299" s="485"/>
      <c r="BW299" s="485"/>
      <c r="BX299" s="485"/>
      <c r="BY299" s="485"/>
      <c r="BZ299" s="485"/>
      <c r="CA299" s="485"/>
      <c r="CB299" s="485"/>
      <c r="CC299" s="485"/>
      <c r="CD299" s="485"/>
      <c r="CE299" s="485"/>
      <c r="CF299" s="485"/>
      <c r="CG299" s="485"/>
      <c r="CH299" s="485"/>
      <c r="CI299" s="485"/>
      <c r="CJ299" s="485"/>
      <c r="CK299" s="485"/>
      <c r="CL299" s="485"/>
      <c r="CM299" s="485"/>
      <c r="CN299" s="485"/>
      <c r="CO299" s="485"/>
      <c r="CP299" s="485"/>
      <c r="CQ299" s="485"/>
      <c r="CR299" s="485"/>
      <c r="CS299" s="485"/>
      <c r="CT299" s="485"/>
      <c r="CU299" s="485"/>
      <c r="CV299" s="485"/>
      <c r="CW299" s="485"/>
      <c r="CX299" s="485"/>
      <c r="CY299" s="485"/>
      <c r="CZ299" s="485"/>
      <c r="DA299" s="485"/>
      <c r="DB299" s="485"/>
      <c r="DC299" s="485"/>
      <c r="DD299" s="485"/>
      <c r="DE299" s="485"/>
      <c r="DF299" s="485"/>
      <c r="DG299" s="485"/>
      <c r="DH299" s="485"/>
      <c r="DI299" s="485"/>
      <c r="DJ299" s="485"/>
      <c r="DK299" s="485"/>
      <c r="DL299" s="485"/>
      <c r="DM299" s="485"/>
      <c r="DN299" s="485"/>
      <c r="DO299" s="485"/>
      <c r="DP299" s="485"/>
      <c r="DQ299" s="485"/>
      <c r="DR299" s="485"/>
      <c r="DS299" s="485"/>
      <c r="DT299" s="485"/>
      <c r="DU299" s="485"/>
      <c r="DV299" s="485"/>
      <c r="DW299" s="485"/>
      <c r="DX299" s="485"/>
      <c r="DY299" s="485"/>
      <c r="DZ299" s="485"/>
      <c r="EA299" s="485"/>
      <c r="EB299" s="485"/>
      <c r="EC299" s="485"/>
      <c r="ED299" s="485"/>
      <c r="EE299" s="485"/>
      <c r="EF299" s="485"/>
      <c r="EG299" s="485"/>
      <c r="EH299" s="485"/>
      <c r="EI299" s="485"/>
      <c r="EJ299" s="485"/>
      <c r="EK299" s="485"/>
      <c r="EL299" s="485"/>
      <c r="EM299" s="485"/>
      <c r="EN299" s="485"/>
      <c r="EO299" s="485"/>
      <c r="EP299" s="485"/>
      <c r="EQ299" s="485"/>
      <c r="ER299" s="485"/>
      <c r="ES299" s="485"/>
      <c r="ET299" s="485"/>
      <c r="EU299" s="485"/>
      <c r="EV299" s="485"/>
      <c r="EW299" s="485"/>
      <c r="EX299" s="485"/>
      <c r="EY299" s="485"/>
      <c r="EZ299" s="485"/>
      <c r="FA299" s="485"/>
      <c r="FB299" s="485"/>
      <c r="FC299" s="485"/>
      <c r="FD299" s="485"/>
      <c r="FE299" s="485"/>
      <c r="FF299" s="485"/>
      <c r="FG299" s="485"/>
      <c r="FH299" s="485"/>
      <c r="FI299" s="485"/>
      <c r="FJ299" s="485"/>
      <c r="FK299" s="485"/>
      <c r="FL299" s="485"/>
      <c r="FM299" s="485"/>
      <c r="FN299" s="485"/>
      <c r="FO299" s="485"/>
      <c r="FP299" s="485"/>
      <c r="FQ299" s="485"/>
      <c r="FR299" s="485"/>
      <c r="FS299" s="485"/>
      <c r="FT299" s="485"/>
      <c r="FU299" s="485"/>
      <c r="FV299" s="485"/>
      <c r="FW299" s="485"/>
      <c r="FX299" s="485"/>
      <c r="FY299" s="485"/>
      <c r="FZ299" s="485"/>
      <c r="GA299" s="485"/>
      <c r="GB299" s="485"/>
      <c r="GC299" s="485"/>
      <c r="GD299" s="485"/>
      <c r="GE299" s="485"/>
      <c r="GF299" s="485"/>
      <c r="GG299" s="485"/>
      <c r="GH299" s="485"/>
      <c r="GI299" s="485"/>
      <c r="GJ299" s="485"/>
      <c r="GK299" s="485"/>
      <c r="GL299" s="485"/>
      <c r="GM299" s="485"/>
      <c r="GN299" s="485"/>
      <c r="GO299" s="485"/>
      <c r="GP299" s="485"/>
      <c r="GQ299" s="485"/>
      <c r="GR299" s="485"/>
      <c r="GS299" s="485"/>
      <c r="GT299" s="485"/>
      <c r="GU299" s="485"/>
      <c r="GV299" s="485"/>
      <c r="GW299" s="485"/>
      <c r="GX299" s="485"/>
      <c r="GY299" s="485"/>
      <c r="GZ299" s="485"/>
      <c r="HA299" s="485"/>
      <c r="HB299" s="485"/>
      <c r="HC299" s="485"/>
      <c r="HD299" s="485"/>
      <c r="HE299" s="485"/>
      <c r="HF299" s="485"/>
      <c r="HG299" s="485"/>
      <c r="HH299" s="485"/>
      <c r="HI299" s="485"/>
      <c r="HJ299" s="485"/>
      <c r="HK299" s="485"/>
      <c r="HL299" s="485"/>
      <c r="HM299" s="485"/>
      <c r="HN299" s="485"/>
      <c r="HO299" s="485"/>
      <c r="HP299" s="485"/>
      <c r="HQ299" s="485"/>
      <c r="HR299" s="485"/>
      <c r="HS299" s="485"/>
      <c r="HT299" s="485"/>
    </row>
    <row r="300" spans="1:228" s="504" customFormat="1" ht="19.899999999999999" customHeight="1">
      <c r="A300" s="502">
        <v>44</v>
      </c>
      <c r="B300" s="401" t="s">
        <v>988</v>
      </c>
      <c r="C300" s="401" t="s">
        <v>981</v>
      </c>
      <c r="D300" s="401" t="s">
        <v>983</v>
      </c>
      <c r="E300" s="503">
        <v>95000</v>
      </c>
      <c r="F300" s="401"/>
      <c r="G300" s="401"/>
      <c r="H300" s="27"/>
      <c r="J300" s="401" t="s">
        <v>990</v>
      </c>
      <c r="K300" s="135"/>
      <c r="L300" s="169" t="s">
        <v>583</v>
      </c>
      <c r="M300" s="135"/>
      <c r="N300" s="484"/>
      <c r="O300" s="485"/>
      <c r="P300" s="485"/>
      <c r="Q300" s="485"/>
      <c r="R300" s="485"/>
      <c r="S300" s="485"/>
      <c r="T300" s="485"/>
      <c r="U300" s="485"/>
      <c r="V300" s="485"/>
      <c r="W300" s="485"/>
      <c r="X300" s="485"/>
      <c r="Y300" s="485"/>
      <c r="Z300" s="485"/>
      <c r="AA300" s="485"/>
      <c r="AB300" s="485"/>
      <c r="AC300" s="485"/>
      <c r="AD300" s="485"/>
      <c r="AE300" s="485"/>
      <c r="AF300" s="485"/>
      <c r="AG300" s="485"/>
      <c r="AH300" s="485"/>
      <c r="AI300" s="485"/>
      <c r="AJ300" s="485"/>
      <c r="AK300" s="485"/>
      <c r="AL300" s="485"/>
      <c r="AM300" s="485"/>
      <c r="AN300" s="485"/>
      <c r="AO300" s="485"/>
      <c r="AP300" s="485"/>
      <c r="AQ300" s="485"/>
      <c r="AR300" s="485"/>
      <c r="AS300" s="485"/>
      <c r="AT300" s="485"/>
      <c r="AU300" s="485"/>
      <c r="AV300" s="485"/>
      <c r="AW300" s="485"/>
      <c r="AX300" s="485"/>
      <c r="AY300" s="485"/>
      <c r="AZ300" s="485"/>
      <c r="BA300" s="485"/>
      <c r="BB300" s="485"/>
      <c r="BC300" s="485"/>
      <c r="BD300" s="485"/>
      <c r="BE300" s="485"/>
      <c r="BF300" s="485"/>
      <c r="BG300" s="485"/>
      <c r="BH300" s="485"/>
      <c r="BI300" s="485"/>
      <c r="BJ300" s="485"/>
      <c r="BK300" s="485"/>
      <c r="BL300" s="485"/>
      <c r="BM300" s="485"/>
      <c r="BN300" s="485"/>
      <c r="BO300" s="485"/>
      <c r="BP300" s="485"/>
      <c r="BQ300" s="485"/>
      <c r="BR300" s="485"/>
      <c r="BS300" s="485"/>
      <c r="BT300" s="485"/>
      <c r="BU300" s="485"/>
      <c r="BV300" s="485"/>
      <c r="BW300" s="485"/>
      <c r="BX300" s="485"/>
      <c r="BY300" s="485"/>
      <c r="BZ300" s="485"/>
      <c r="CA300" s="485"/>
      <c r="CB300" s="485"/>
      <c r="CC300" s="485"/>
      <c r="CD300" s="485"/>
      <c r="CE300" s="485"/>
      <c r="CF300" s="485"/>
      <c r="CG300" s="485"/>
      <c r="CH300" s="485"/>
      <c r="CI300" s="485"/>
      <c r="CJ300" s="485"/>
      <c r="CK300" s="485"/>
      <c r="CL300" s="485"/>
      <c r="CM300" s="485"/>
      <c r="CN300" s="485"/>
      <c r="CO300" s="485"/>
      <c r="CP300" s="485"/>
      <c r="CQ300" s="485"/>
      <c r="CR300" s="485"/>
      <c r="CS300" s="485"/>
      <c r="CT300" s="485"/>
      <c r="CU300" s="485"/>
      <c r="CV300" s="485"/>
      <c r="CW300" s="485"/>
      <c r="CX300" s="485"/>
      <c r="CY300" s="485"/>
      <c r="CZ300" s="485"/>
      <c r="DA300" s="485"/>
      <c r="DB300" s="485"/>
      <c r="DC300" s="485"/>
      <c r="DD300" s="485"/>
      <c r="DE300" s="485"/>
      <c r="DF300" s="485"/>
      <c r="DG300" s="485"/>
      <c r="DH300" s="485"/>
      <c r="DI300" s="485"/>
      <c r="DJ300" s="485"/>
      <c r="DK300" s="485"/>
      <c r="DL300" s="485"/>
      <c r="DM300" s="485"/>
      <c r="DN300" s="485"/>
      <c r="DO300" s="485"/>
      <c r="DP300" s="485"/>
      <c r="DQ300" s="485"/>
      <c r="DR300" s="485"/>
      <c r="DS300" s="485"/>
      <c r="DT300" s="485"/>
      <c r="DU300" s="485"/>
      <c r="DV300" s="485"/>
      <c r="DW300" s="485"/>
      <c r="DX300" s="485"/>
      <c r="DY300" s="485"/>
      <c r="DZ300" s="485"/>
      <c r="EA300" s="485"/>
      <c r="EB300" s="485"/>
      <c r="EC300" s="485"/>
      <c r="ED300" s="485"/>
      <c r="EE300" s="485"/>
      <c r="EF300" s="485"/>
      <c r="EG300" s="485"/>
      <c r="EH300" s="485"/>
      <c r="EI300" s="485"/>
      <c r="EJ300" s="485"/>
      <c r="EK300" s="485"/>
      <c r="EL300" s="485"/>
      <c r="EM300" s="485"/>
      <c r="EN300" s="485"/>
      <c r="EO300" s="485"/>
      <c r="EP300" s="485"/>
      <c r="EQ300" s="485"/>
      <c r="ER300" s="485"/>
      <c r="ES300" s="485"/>
      <c r="ET300" s="485"/>
      <c r="EU300" s="485"/>
      <c r="EV300" s="485"/>
      <c r="EW300" s="485"/>
      <c r="EX300" s="485"/>
      <c r="EY300" s="485"/>
      <c r="EZ300" s="485"/>
      <c r="FA300" s="485"/>
      <c r="FB300" s="485"/>
      <c r="FC300" s="485"/>
      <c r="FD300" s="485"/>
      <c r="FE300" s="485"/>
      <c r="FF300" s="485"/>
      <c r="FG300" s="485"/>
      <c r="FH300" s="485"/>
      <c r="FI300" s="485"/>
      <c r="FJ300" s="485"/>
      <c r="FK300" s="485"/>
      <c r="FL300" s="485"/>
      <c r="FM300" s="485"/>
      <c r="FN300" s="485"/>
      <c r="FO300" s="485"/>
      <c r="FP300" s="485"/>
      <c r="FQ300" s="485"/>
      <c r="FR300" s="485"/>
      <c r="FS300" s="485"/>
      <c r="FT300" s="485"/>
      <c r="FU300" s="485"/>
      <c r="FV300" s="485"/>
      <c r="FW300" s="485"/>
      <c r="FX300" s="485"/>
      <c r="FY300" s="485"/>
      <c r="FZ300" s="485"/>
      <c r="GA300" s="485"/>
      <c r="GB300" s="485"/>
      <c r="GC300" s="485"/>
      <c r="GD300" s="485"/>
      <c r="GE300" s="485"/>
      <c r="GF300" s="485"/>
      <c r="GG300" s="485"/>
      <c r="GH300" s="485"/>
      <c r="GI300" s="485"/>
      <c r="GJ300" s="485"/>
      <c r="GK300" s="485"/>
      <c r="GL300" s="485"/>
      <c r="GM300" s="485"/>
      <c r="GN300" s="485"/>
      <c r="GO300" s="485"/>
      <c r="GP300" s="485"/>
      <c r="GQ300" s="485"/>
      <c r="GR300" s="485"/>
      <c r="GS300" s="485"/>
      <c r="GT300" s="485"/>
      <c r="GU300" s="485"/>
      <c r="GV300" s="485"/>
      <c r="GW300" s="485"/>
      <c r="GX300" s="485"/>
      <c r="GY300" s="485"/>
      <c r="GZ300" s="485"/>
      <c r="HA300" s="485"/>
      <c r="HB300" s="485"/>
      <c r="HC300" s="485"/>
      <c r="HD300" s="485"/>
      <c r="HE300" s="485"/>
      <c r="HF300" s="485"/>
      <c r="HG300" s="485"/>
      <c r="HH300" s="485"/>
      <c r="HI300" s="485"/>
      <c r="HJ300" s="485"/>
      <c r="HK300" s="485"/>
      <c r="HL300" s="485"/>
      <c r="HM300" s="485"/>
      <c r="HN300" s="485"/>
      <c r="HO300" s="485"/>
      <c r="HP300" s="485"/>
      <c r="HQ300" s="485"/>
      <c r="HR300" s="485"/>
      <c r="HS300" s="485"/>
      <c r="HT300" s="485"/>
    </row>
    <row r="301" spans="1:228" s="504" customFormat="1" ht="19.899999999999999" customHeight="1">
      <c r="A301" s="505"/>
      <c r="B301" s="402" t="s">
        <v>989</v>
      </c>
      <c r="C301" s="402" t="s">
        <v>982</v>
      </c>
      <c r="D301" s="402" t="s">
        <v>730</v>
      </c>
      <c r="E301" s="506" t="s">
        <v>645</v>
      </c>
      <c r="F301" s="402"/>
      <c r="G301" s="402"/>
      <c r="H301" s="102"/>
      <c r="J301" s="402" t="s">
        <v>991</v>
      </c>
      <c r="K301" s="135"/>
      <c r="L301" s="172"/>
      <c r="M301" s="135"/>
      <c r="N301" s="484"/>
      <c r="O301" s="485"/>
      <c r="P301" s="485"/>
      <c r="Q301" s="485"/>
      <c r="R301" s="485"/>
      <c r="S301" s="485"/>
      <c r="T301" s="485"/>
      <c r="U301" s="485"/>
      <c r="V301" s="485"/>
      <c r="W301" s="485"/>
      <c r="X301" s="485"/>
      <c r="Y301" s="485"/>
      <c r="Z301" s="485"/>
      <c r="AA301" s="485"/>
      <c r="AB301" s="485"/>
      <c r="AC301" s="485"/>
      <c r="AD301" s="485"/>
      <c r="AE301" s="485"/>
      <c r="AF301" s="485"/>
      <c r="AG301" s="485"/>
      <c r="AH301" s="485"/>
      <c r="AI301" s="485"/>
      <c r="AJ301" s="485"/>
      <c r="AK301" s="485"/>
      <c r="AL301" s="485"/>
      <c r="AM301" s="485"/>
      <c r="AN301" s="485"/>
      <c r="AO301" s="485"/>
      <c r="AP301" s="485"/>
      <c r="AQ301" s="485"/>
      <c r="AR301" s="485"/>
      <c r="AS301" s="485"/>
      <c r="AT301" s="485"/>
      <c r="AU301" s="485"/>
      <c r="AV301" s="485"/>
      <c r="AW301" s="485"/>
      <c r="AX301" s="485"/>
      <c r="AY301" s="485"/>
      <c r="AZ301" s="485"/>
      <c r="BA301" s="485"/>
      <c r="BB301" s="485"/>
      <c r="BC301" s="485"/>
      <c r="BD301" s="485"/>
      <c r="BE301" s="485"/>
      <c r="BF301" s="485"/>
      <c r="BG301" s="485"/>
      <c r="BH301" s="485"/>
      <c r="BI301" s="485"/>
      <c r="BJ301" s="485"/>
      <c r="BK301" s="485"/>
      <c r="BL301" s="485"/>
      <c r="BM301" s="485"/>
      <c r="BN301" s="485"/>
      <c r="BO301" s="485"/>
      <c r="BP301" s="485"/>
      <c r="BQ301" s="485"/>
      <c r="BR301" s="485"/>
      <c r="BS301" s="485"/>
      <c r="BT301" s="485"/>
      <c r="BU301" s="485"/>
      <c r="BV301" s="485"/>
      <c r="BW301" s="485"/>
      <c r="BX301" s="485"/>
      <c r="BY301" s="485"/>
      <c r="BZ301" s="485"/>
      <c r="CA301" s="485"/>
      <c r="CB301" s="485"/>
      <c r="CC301" s="485"/>
      <c r="CD301" s="485"/>
      <c r="CE301" s="485"/>
      <c r="CF301" s="485"/>
      <c r="CG301" s="485"/>
      <c r="CH301" s="485"/>
      <c r="CI301" s="485"/>
      <c r="CJ301" s="485"/>
      <c r="CK301" s="485"/>
      <c r="CL301" s="485"/>
      <c r="CM301" s="485"/>
      <c r="CN301" s="485"/>
      <c r="CO301" s="485"/>
      <c r="CP301" s="485"/>
      <c r="CQ301" s="485"/>
      <c r="CR301" s="485"/>
      <c r="CS301" s="485"/>
      <c r="CT301" s="485"/>
      <c r="CU301" s="485"/>
      <c r="CV301" s="485"/>
      <c r="CW301" s="485"/>
      <c r="CX301" s="485"/>
      <c r="CY301" s="485"/>
      <c r="CZ301" s="485"/>
      <c r="DA301" s="485"/>
      <c r="DB301" s="485"/>
      <c r="DC301" s="485"/>
      <c r="DD301" s="485"/>
      <c r="DE301" s="485"/>
      <c r="DF301" s="485"/>
      <c r="DG301" s="485"/>
      <c r="DH301" s="485"/>
      <c r="DI301" s="485"/>
      <c r="DJ301" s="485"/>
      <c r="DK301" s="485"/>
      <c r="DL301" s="485"/>
      <c r="DM301" s="485"/>
      <c r="DN301" s="485"/>
      <c r="DO301" s="485"/>
      <c r="DP301" s="485"/>
      <c r="DQ301" s="485"/>
      <c r="DR301" s="485"/>
      <c r="DS301" s="485"/>
      <c r="DT301" s="485"/>
      <c r="DU301" s="485"/>
      <c r="DV301" s="485"/>
      <c r="DW301" s="485"/>
      <c r="DX301" s="485"/>
      <c r="DY301" s="485"/>
      <c r="DZ301" s="485"/>
      <c r="EA301" s="485"/>
      <c r="EB301" s="485"/>
      <c r="EC301" s="485"/>
      <c r="ED301" s="485"/>
      <c r="EE301" s="485"/>
      <c r="EF301" s="485"/>
      <c r="EG301" s="485"/>
      <c r="EH301" s="485"/>
      <c r="EI301" s="485"/>
      <c r="EJ301" s="485"/>
      <c r="EK301" s="485"/>
      <c r="EL301" s="485"/>
      <c r="EM301" s="485"/>
      <c r="EN301" s="485"/>
      <c r="EO301" s="485"/>
      <c r="EP301" s="485"/>
      <c r="EQ301" s="485"/>
      <c r="ER301" s="485"/>
      <c r="ES301" s="485"/>
      <c r="ET301" s="485"/>
      <c r="EU301" s="485"/>
      <c r="EV301" s="485"/>
      <c r="EW301" s="485"/>
      <c r="EX301" s="485"/>
      <c r="EY301" s="485"/>
      <c r="EZ301" s="485"/>
      <c r="FA301" s="485"/>
      <c r="FB301" s="485"/>
      <c r="FC301" s="485"/>
      <c r="FD301" s="485"/>
      <c r="FE301" s="485"/>
      <c r="FF301" s="485"/>
      <c r="FG301" s="485"/>
      <c r="FH301" s="485"/>
      <c r="FI301" s="485"/>
      <c r="FJ301" s="485"/>
      <c r="FK301" s="485"/>
      <c r="FL301" s="485"/>
      <c r="FM301" s="485"/>
      <c r="FN301" s="485"/>
      <c r="FO301" s="485"/>
      <c r="FP301" s="485"/>
      <c r="FQ301" s="485"/>
      <c r="FR301" s="485"/>
      <c r="FS301" s="485"/>
      <c r="FT301" s="485"/>
      <c r="FU301" s="485"/>
      <c r="FV301" s="485"/>
      <c r="FW301" s="485"/>
      <c r="FX301" s="485"/>
      <c r="FY301" s="485"/>
      <c r="FZ301" s="485"/>
      <c r="GA301" s="485"/>
      <c r="GB301" s="485"/>
      <c r="GC301" s="485"/>
      <c r="GD301" s="485"/>
      <c r="GE301" s="485"/>
      <c r="GF301" s="485"/>
      <c r="GG301" s="485"/>
      <c r="GH301" s="485"/>
      <c r="GI301" s="485"/>
      <c r="GJ301" s="485"/>
      <c r="GK301" s="485"/>
      <c r="GL301" s="485"/>
      <c r="GM301" s="485"/>
      <c r="GN301" s="485"/>
      <c r="GO301" s="485"/>
      <c r="GP301" s="485"/>
      <c r="GQ301" s="485"/>
      <c r="GR301" s="485"/>
      <c r="GS301" s="485"/>
      <c r="GT301" s="485"/>
      <c r="GU301" s="485"/>
      <c r="GV301" s="485"/>
      <c r="GW301" s="485"/>
      <c r="GX301" s="485"/>
      <c r="GY301" s="485"/>
      <c r="GZ301" s="485"/>
      <c r="HA301" s="485"/>
      <c r="HB301" s="485"/>
      <c r="HC301" s="485"/>
      <c r="HD301" s="485"/>
      <c r="HE301" s="485"/>
      <c r="HF301" s="485"/>
      <c r="HG301" s="485"/>
      <c r="HH301" s="485"/>
      <c r="HI301" s="485"/>
      <c r="HJ301" s="485"/>
      <c r="HK301" s="485"/>
      <c r="HL301" s="485"/>
      <c r="HM301" s="485"/>
      <c r="HN301" s="485"/>
      <c r="HO301" s="485"/>
      <c r="HP301" s="485"/>
      <c r="HQ301" s="485"/>
      <c r="HR301" s="485"/>
      <c r="HS301" s="485"/>
      <c r="HT301" s="485"/>
    </row>
    <row r="302" spans="1:228" s="504" customFormat="1" ht="19.899999999999999" customHeight="1">
      <c r="A302" s="505"/>
      <c r="B302" s="402" t="s">
        <v>653</v>
      </c>
      <c r="C302" s="402" t="s">
        <v>745</v>
      </c>
      <c r="D302" s="402"/>
      <c r="E302" s="506"/>
      <c r="F302" s="402"/>
      <c r="G302" s="402"/>
      <c r="H302" s="102"/>
      <c r="J302" s="402" t="s">
        <v>746</v>
      </c>
      <c r="K302" s="135"/>
      <c r="L302" s="172"/>
      <c r="M302" s="135"/>
      <c r="N302" s="484"/>
      <c r="O302" s="485"/>
      <c r="P302" s="485"/>
      <c r="Q302" s="485"/>
      <c r="R302" s="485"/>
      <c r="S302" s="485"/>
      <c r="T302" s="485"/>
      <c r="U302" s="485"/>
      <c r="V302" s="485"/>
      <c r="W302" s="485"/>
      <c r="X302" s="485"/>
      <c r="Y302" s="485"/>
      <c r="Z302" s="485"/>
      <c r="AA302" s="485"/>
      <c r="AB302" s="485"/>
      <c r="AC302" s="485"/>
      <c r="AD302" s="485"/>
      <c r="AE302" s="485"/>
      <c r="AF302" s="485"/>
      <c r="AG302" s="485"/>
      <c r="AH302" s="485"/>
      <c r="AI302" s="485"/>
      <c r="AJ302" s="485"/>
      <c r="AK302" s="485"/>
      <c r="AL302" s="485"/>
      <c r="AM302" s="485"/>
      <c r="AN302" s="485"/>
      <c r="AO302" s="485"/>
      <c r="AP302" s="485"/>
      <c r="AQ302" s="485"/>
      <c r="AR302" s="485"/>
      <c r="AS302" s="485"/>
      <c r="AT302" s="485"/>
      <c r="AU302" s="485"/>
      <c r="AV302" s="485"/>
      <c r="AW302" s="485"/>
      <c r="AX302" s="485"/>
      <c r="AY302" s="485"/>
      <c r="AZ302" s="485"/>
      <c r="BA302" s="485"/>
      <c r="BB302" s="485"/>
      <c r="BC302" s="485"/>
      <c r="BD302" s="485"/>
      <c r="BE302" s="485"/>
      <c r="BF302" s="485"/>
      <c r="BG302" s="485"/>
      <c r="BH302" s="485"/>
      <c r="BI302" s="485"/>
      <c r="BJ302" s="485"/>
      <c r="BK302" s="485"/>
      <c r="BL302" s="485"/>
      <c r="BM302" s="485"/>
      <c r="BN302" s="485"/>
      <c r="BO302" s="485"/>
      <c r="BP302" s="485"/>
      <c r="BQ302" s="485"/>
      <c r="BR302" s="485"/>
      <c r="BS302" s="485"/>
      <c r="BT302" s="485"/>
      <c r="BU302" s="485"/>
      <c r="BV302" s="485"/>
      <c r="BW302" s="485"/>
      <c r="BX302" s="485"/>
      <c r="BY302" s="485"/>
      <c r="BZ302" s="485"/>
      <c r="CA302" s="485"/>
      <c r="CB302" s="485"/>
      <c r="CC302" s="485"/>
      <c r="CD302" s="485"/>
      <c r="CE302" s="485"/>
      <c r="CF302" s="485"/>
      <c r="CG302" s="485"/>
      <c r="CH302" s="485"/>
      <c r="CI302" s="485"/>
      <c r="CJ302" s="485"/>
      <c r="CK302" s="485"/>
      <c r="CL302" s="485"/>
      <c r="CM302" s="485"/>
      <c r="CN302" s="485"/>
      <c r="CO302" s="485"/>
      <c r="CP302" s="485"/>
      <c r="CQ302" s="485"/>
      <c r="CR302" s="485"/>
      <c r="CS302" s="485"/>
      <c r="CT302" s="485"/>
      <c r="CU302" s="485"/>
      <c r="CV302" s="485"/>
      <c r="CW302" s="485"/>
      <c r="CX302" s="485"/>
      <c r="CY302" s="485"/>
      <c r="CZ302" s="485"/>
      <c r="DA302" s="485"/>
      <c r="DB302" s="485"/>
      <c r="DC302" s="485"/>
      <c r="DD302" s="485"/>
      <c r="DE302" s="485"/>
      <c r="DF302" s="485"/>
      <c r="DG302" s="485"/>
      <c r="DH302" s="485"/>
      <c r="DI302" s="485"/>
      <c r="DJ302" s="485"/>
      <c r="DK302" s="485"/>
      <c r="DL302" s="485"/>
      <c r="DM302" s="485"/>
      <c r="DN302" s="485"/>
      <c r="DO302" s="485"/>
      <c r="DP302" s="485"/>
      <c r="DQ302" s="485"/>
      <c r="DR302" s="485"/>
      <c r="DS302" s="485"/>
      <c r="DT302" s="485"/>
      <c r="DU302" s="485"/>
      <c r="DV302" s="485"/>
      <c r="DW302" s="485"/>
      <c r="DX302" s="485"/>
      <c r="DY302" s="485"/>
      <c r="DZ302" s="485"/>
      <c r="EA302" s="485"/>
      <c r="EB302" s="485"/>
      <c r="EC302" s="485"/>
      <c r="ED302" s="485"/>
      <c r="EE302" s="485"/>
      <c r="EF302" s="485"/>
      <c r="EG302" s="485"/>
      <c r="EH302" s="485"/>
      <c r="EI302" s="485"/>
      <c r="EJ302" s="485"/>
      <c r="EK302" s="485"/>
      <c r="EL302" s="485"/>
      <c r="EM302" s="485"/>
      <c r="EN302" s="485"/>
      <c r="EO302" s="485"/>
      <c r="EP302" s="485"/>
      <c r="EQ302" s="485"/>
      <c r="ER302" s="485"/>
      <c r="ES302" s="485"/>
      <c r="ET302" s="485"/>
      <c r="EU302" s="485"/>
      <c r="EV302" s="485"/>
      <c r="EW302" s="485"/>
      <c r="EX302" s="485"/>
      <c r="EY302" s="485"/>
      <c r="EZ302" s="485"/>
      <c r="FA302" s="485"/>
      <c r="FB302" s="485"/>
      <c r="FC302" s="485"/>
      <c r="FD302" s="485"/>
      <c r="FE302" s="485"/>
      <c r="FF302" s="485"/>
      <c r="FG302" s="485"/>
      <c r="FH302" s="485"/>
      <c r="FI302" s="485"/>
      <c r="FJ302" s="485"/>
      <c r="FK302" s="485"/>
      <c r="FL302" s="485"/>
      <c r="FM302" s="485"/>
      <c r="FN302" s="485"/>
      <c r="FO302" s="485"/>
      <c r="FP302" s="485"/>
      <c r="FQ302" s="485"/>
      <c r="FR302" s="485"/>
      <c r="FS302" s="485"/>
      <c r="FT302" s="485"/>
      <c r="FU302" s="485"/>
      <c r="FV302" s="485"/>
      <c r="FW302" s="485"/>
      <c r="FX302" s="485"/>
      <c r="FY302" s="485"/>
      <c r="FZ302" s="485"/>
      <c r="GA302" s="485"/>
      <c r="GB302" s="485"/>
      <c r="GC302" s="485"/>
      <c r="GD302" s="485"/>
      <c r="GE302" s="485"/>
      <c r="GF302" s="485"/>
      <c r="GG302" s="485"/>
      <c r="GH302" s="485"/>
      <c r="GI302" s="485"/>
      <c r="GJ302" s="485"/>
      <c r="GK302" s="485"/>
      <c r="GL302" s="485"/>
      <c r="GM302" s="485"/>
      <c r="GN302" s="485"/>
      <c r="GO302" s="485"/>
      <c r="GP302" s="485"/>
      <c r="GQ302" s="485"/>
      <c r="GR302" s="485"/>
      <c r="GS302" s="485"/>
      <c r="GT302" s="485"/>
      <c r="GU302" s="485"/>
      <c r="GV302" s="485"/>
      <c r="GW302" s="485"/>
      <c r="GX302" s="485"/>
      <c r="GY302" s="485"/>
      <c r="GZ302" s="485"/>
      <c r="HA302" s="485"/>
      <c r="HB302" s="485"/>
      <c r="HC302" s="485"/>
      <c r="HD302" s="485"/>
      <c r="HE302" s="485"/>
      <c r="HF302" s="485"/>
      <c r="HG302" s="485"/>
      <c r="HH302" s="485"/>
      <c r="HI302" s="485"/>
      <c r="HJ302" s="485"/>
      <c r="HK302" s="485"/>
      <c r="HL302" s="485"/>
      <c r="HM302" s="485"/>
      <c r="HN302" s="485"/>
      <c r="HO302" s="485"/>
      <c r="HP302" s="485"/>
      <c r="HQ302" s="485"/>
      <c r="HR302" s="485"/>
      <c r="HS302" s="485"/>
      <c r="HT302" s="485"/>
    </row>
    <row r="303" spans="1:228" s="504" customFormat="1" ht="19.899999999999999" customHeight="1">
      <c r="A303" s="505"/>
      <c r="B303" s="402"/>
      <c r="C303" s="402"/>
      <c r="D303" s="402"/>
      <c r="E303" s="507"/>
      <c r="F303" s="402"/>
      <c r="G303" s="402"/>
      <c r="H303" s="102"/>
      <c r="J303" s="402"/>
      <c r="K303" s="135"/>
      <c r="L303" s="172"/>
      <c r="M303" s="135"/>
      <c r="N303" s="484"/>
      <c r="O303" s="485"/>
      <c r="P303" s="485"/>
      <c r="Q303" s="485"/>
      <c r="R303" s="485"/>
      <c r="S303" s="485"/>
      <c r="T303" s="485"/>
      <c r="U303" s="485"/>
      <c r="V303" s="485"/>
      <c r="W303" s="485"/>
      <c r="X303" s="485"/>
      <c r="Y303" s="485"/>
      <c r="Z303" s="485"/>
      <c r="AA303" s="485"/>
      <c r="AB303" s="485"/>
      <c r="AC303" s="485"/>
      <c r="AD303" s="485"/>
      <c r="AE303" s="485"/>
      <c r="AF303" s="485"/>
      <c r="AG303" s="485"/>
      <c r="AH303" s="485"/>
      <c r="AI303" s="485"/>
      <c r="AJ303" s="485"/>
      <c r="AK303" s="485"/>
      <c r="AL303" s="485"/>
      <c r="AM303" s="485"/>
      <c r="AN303" s="485"/>
      <c r="AO303" s="485"/>
      <c r="AP303" s="485"/>
      <c r="AQ303" s="485"/>
      <c r="AR303" s="485"/>
      <c r="AS303" s="485"/>
      <c r="AT303" s="485"/>
      <c r="AU303" s="485"/>
      <c r="AV303" s="485"/>
      <c r="AW303" s="485"/>
      <c r="AX303" s="485"/>
      <c r="AY303" s="485"/>
      <c r="AZ303" s="485"/>
      <c r="BA303" s="485"/>
      <c r="BB303" s="485"/>
      <c r="BC303" s="485"/>
      <c r="BD303" s="485"/>
      <c r="BE303" s="485"/>
      <c r="BF303" s="485"/>
      <c r="BG303" s="485"/>
      <c r="BH303" s="485"/>
      <c r="BI303" s="485"/>
      <c r="BJ303" s="485"/>
      <c r="BK303" s="485"/>
      <c r="BL303" s="485"/>
      <c r="BM303" s="485"/>
      <c r="BN303" s="485"/>
      <c r="BO303" s="485"/>
      <c r="BP303" s="485"/>
      <c r="BQ303" s="485"/>
      <c r="BR303" s="485"/>
      <c r="BS303" s="485"/>
      <c r="BT303" s="485"/>
      <c r="BU303" s="485"/>
      <c r="BV303" s="485"/>
      <c r="BW303" s="485"/>
      <c r="BX303" s="485"/>
      <c r="BY303" s="485"/>
      <c r="BZ303" s="485"/>
      <c r="CA303" s="485"/>
      <c r="CB303" s="485"/>
      <c r="CC303" s="485"/>
      <c r="CD303" s="485"/>
      <c r="CE303" s="485"/>
      <c r="CF303" s="485"/>
      <c r="CG303" s="485"/>
      <c r="CH303" s="485"/>
      <c r="CI303" s="485"/>
      <c r="CJ303" s="485"/>
      <c r="CK303" s="485"/>
      <c r="CL303" s="485"/>
      <c r="CM303" s="485"/>
      <c r="CN303" s="485"/>
      <c r="CO303" s="485"/>
      <c r="CP303" s="485"/>
      <c r="CQ303" s="485"/>
      <c r="CR303" s="485"/>
      <c r="CS303" s="485"/>
      <c r="CT303" s="485"/>
      <c r="CU303" s="485"/>
      <c r="CV303" s="485"/>
      <c r="CW303" s="485"/>
      <c r="CX303" s="485"/>
      <c r="CY303" s="485"/>
      <c r="CZ303" s="485"/>
      <c r="DA303" s="485"/>
      <c r="DB303" s="485"/>
      <c r="DC303" s="485"/>
      <c r="DD303" s="485"/>
      <c r="DE303" s="485"/>
      <c r="DF303" s="485"/>
      <c r="DG303" s="485"/>
      <c r="DH303" s="485"/>
      <c r="DI303" s="485"/>
      <c r="DJ303" s="485"/>
      <c r="DK303" s="485"/>
      <c r="DL303" s="485"/>
      <c r="DM303" s="485"/>
      <c r="DN303" s="485"/>
      <c r="DO303" s="485"/>
      <c r="DP303" s="485"/>
      <c r="DQ303" s="485"/>
      <c r="DR303" s="485"/>
      <c r="DS303" s="485"/>
      <c r="DT303" s="485"/>
      <c r="DU303" s="485"/>
      <c r="DV303" s="485"/>
      <c r="DW303" s="485"/>
      <c r="DX303" s="485"/>
      <c r="DY303" s="485"/>
      <c r="DZ303" s="485"/>
      <c r="EA303" s="485"/>
      <c r="EB303" s="485"/>
      <c r="EC303" s="485"/>
      <c r="ED303" s="485"/>
      <c r="EE303" s="485"/>
      <c r="EF303" s="485"/>
      <c r="EG303" s="485"/>
      <c r="EH303" s="485"/>
      <c r="EI303" s="485"/>
      <c r="EJ303" s="485"/>
      <c r="EK303" s="485"/>
      <c r="EL303" s="485"/>
      <c r="EM303" s="485"/>
      <c r="EN303" s="485"/>
      <c r="EO303" s="485"/>
      <c r="EP303" s="485"/>
      <c r="EQ303" s="485"/>
      <c r="ER303" s="485"/>
      <c r="ES303" s="485"/>
      <c r="ET303" s="485"/>
      <c r="EU303" s="485"/>
      <c r="EV303" s="485"/>
      <c r="EW303" s="485"/>
      <c r="EX303" s="485"/>
      <c r="EY303" s="485"/>
      <c r="EZ303" s="485"/>
      <c r="FA303" s="485"/>
      <c r="FB303" s="485"/>
      <c r="FC303" s="485"/>
      <c r="FD303" s="485"/>
      <c r="FE303" s="485"/>
      <c r="FF303" s="485"/>
      <c r="FG303" s="485"/>
      <c r="FH303" s="485"/>
      <c r="FI303" s="485"/>
      <c r="FJ303" s="485"/>
      <c r="FK303" s="485"/>
      <c r="FL303" s="485"/>
      <c r="FM303" s="485"/>
      <c r="FN303" s="485"/>
      <c r="FO303" s="485"/>
      <c r="FP303" s="485"/>
      <c r="FQ303" s="485"/>
      <c r="FR303" s="485"/>
      <c r="FS303" s="485"/>
      <c r="FT303" s="485"/>
      <c r="FU303" s="485"/>
      <c r="FV303" s="485"/>
      <c r="FW303" s="485"/>
      <c r="FX303" s="485"/>
      <c r="FY303" s="485"/>
      <c r="FZ303" s="485"/>
      <c r="GA303" s="485"/>
      <c r="GB303" s="485"/>
      <c r="GC303" s="485"/>
      <c r="GD303" s="485"/>
      <c r="GE303" s="485"/>
      <c r="GF303" s="485"/>
      <c r="GG303" s="485"/>
      <c r="GH303" s="485"/>
      <c r="GI303" s="485"/>
      <c r="GJ303" s="485"/>
      <c r="GK303" s="485"/>
      <c r="GL303" s="485"/>
      <c r="GM303" s="485"/>
      <c r="GN303" s="485"/>
      <c r="GO303" s="485"/>
      <c r="GP303" s="485"/>
      <c r="GQ303" s="485"/>
      <c r="GR303" s="485"/>
      <c r="GS303" s="485"/>
      <c r="GT303" s="485"/>
      <c r="GU303" s="485"/>
      <c r="GV303" s="485"/>
      <c r="GW303" s="485"/>
      <c r="GX303" s="485"/>
      <c r="GY303" s="485"/>
      <c r="GZ303" s="485"/>
      <c r="HA303" s="485"/>
      <c r="HB303" s="485"/>
      <c r="HC303" s="485"/>
      <c r="HD303" s="485"/>
      <c r="HE303" s="485"/>
      <c r="HF303" s="485"/>
      <c r="HG303" s="485"/>
      <c r="HH303" s="485"/>
      <c r="HI303" s="485"/>
      <c r="HJ303" s="485"/>
      <c r="HK303" s="485"/>
      <c r="HL303" s="485"/>
      <c r="HM303" s="485"/>
      <c r="HN303" s="485"/>
      <c r="HO303" s="485"/>
      <c r="HP303" s="485"/>
      <c r="HQ303" s="485"/>
      <c r="HR303" s="485"/>
      <c r="HS303" s="485"/>
      <c r="HT303" s="485"/>
    </row>
    <row r="304" spans="1:228" s="504" customFormat="1" ht="19.899999999999999" customHeight="1">
      <c r="A304" s="508"/>
      <c r="B304" s="509"/>
      <c r="C304" s="144"/>
      <c r="D304" s="509"/>
      <c r="E304" s="510"/>
      <c r="F304" s="511"/>
      <c r="G304" s="511"/>
      <c r="H304" s="512"/>
      <c r="I304" s="126"/>
      <c r="J304" s="513"/>
      <c r="K304" s="135"/>
      <c r="L304" s="511"/>
      <c r="M304" s="135"/>
      <c r="N304" s="484"/>
      <c r="O304" s="485"/>
      <c r="P304" s="485"/>
      <c r="Q304" s="485"/>
      <c r="R304" s="485"/>
      <c r="S304" s="485"/>
      <c r="T304" s="485"/>
      <c r="U304" s="485"/>
      <c r="V304" s="485"/>
      <c r="W304" s="485"/>
      <c r="X304" s="485"/>
      <c r="Y304" s="485"/>
      <c r="Z304" s="485"/>
      <c r="AA304" s="485"/>
      <c r="AB304" s="485"/>
      <c r="AC304" s="485"/>
      <c r="AD304" s="485"/>
      <c r="AE304" s="485"/>
      <c r="AF304" s="485"/>
      <c r="AG304" s="485"/>
      <c r="AH304" s="485"/>
      <c r="AI304" s="485"/>
      <c r="AJ304" s="485"/>
      <c r="AK304" s="485"/>
      <c r="AL304" s="485"/>
      <c r="AM304" s="485"/>
      <c r="AN304" s="485"/>
      <c r="AO304" s="485"/>
      <c r="AP304" s="485"/>
      <c r="AQ304" s="485"/>
      <c r="AR304" s="485"/>
      <c r="AS304" s="485"/>
      <c r="AT304" s="485"/>
      <c r="AU304" s="485"/>
      <c r="AV304" s="485"/>
      <c r="AW304" s="485"/>
      <c r="AX304" s="485"/>
      <c r="AY304" s="485"/>
      <c r="AZ304" s="485"/>
      <c r="BA304" s="485"/>
      <c r="BB304" s="485"/>
      <c r="BC304" s="485"/>
      <c r="BD304" s="485"/>
      <c r="BE304" s="485"/>
      <c r="BF304" s="485"/>
      <c r="BG304" s="485"/>
      <c r="BH304" s="485"/>
      <c r="BI304" s="485"/>
      <c r="BJ304" s="485"/>
      <c r="BK304" s="485"/>
      <c r="BL304" s="485"/>
      <c r="BM304" s="485"/>
      <c r="BN304" s="485"/>
      <c r="BO304" s="485"/>
      <c r="BP304" s="485"/>
      <c r="BQ304" s="485"/>
      <c r="BR304" s="485"/>
      <c r="BS304" s="485"/>
      <c r="BT304" s="485"/>
      <c r="BU304" s="485"/>
      <c r="BV304" s="485"/>
      <c r="BW304" s="485"/>
      <c r="BX304" s="485"/>
      <c r="BY304" s="485"/>
      <c r="BZ304" s="485"/>
      <c r="CA304" s="485"/>
      <c r="CB304" s="485"/>
      <c r="CC304" s="485"/>
      <c r="CD304" s="485"/>
      <c r="CE304" s="485"/>
      <c r="CF304" s="485"/>
      <c r="CG304" s="485"/>
      <c r="CH304" s="485"/>
      <c r="CI304" s="485"/>
      <c r="CJ304" s="485"/>
      <c r="CK304" s="485"/>
      <c r="CL304" s="485"/>
      <c r="CM304" s="485"/>
      <c r="CN304" s="485"/>
      <c r="CO304" s="485"/>
      <c r="CP304" s="485"/>
      <c r="CQ304" s="485"/>
      <c r="CR304" s="485"/>
      <c r="CS304" s="485"/>
      <c r="CT304" s="485"/>
      <c r="CU304" s="485"/>
      <c r="CV304" s="485"/>
      <c r="CW304" s="485"/>
      <c r="CX304" s="485"/>
      <c r="CY304" s="485"/>
      <c r="CZ304" s="485"/>
      <c r="DA304" s="485"/>
      <c r="DB304" s="485"/>
      <c r="DC304" s="485"/>
      <c r="DD304" s="485"/>
      <c r="DE304" s="485"/>
      <c r="DF304" s="485"/>
      <c r="DG304" s="485"/>
      <c r="DH304" s="485"/>
      <c r="DI304" s="485"/>
      <c r="DJ304" s="485"/>
      <c r="DK304" s="485"/>
      <c r="DL304" s="485"/>
      <c r="DM304" s="485"/>
      <c r="DN304" s="485"/>
      <c r="DO304" s="485"/>
      <c r="DP304" s="485"/>
      <c r="DQ304" s="485"/>
      <c r="DR304" s="485"/>
      <c r="DS304" s="485"/>
      <c r="DT304" s="485"/>
      <c r="DU304" s="485"/>
      <c r="DV304" s="485"/>
      <c r="DW304" s="485"/>
      <c r="DX304" s="485"/>
      <c r="DY304" s="485"/>
      <c r="DZ304" s="485"/>
      <c r="EA304" s="485"/>
      <c r="EB304" s="485"/>
      <c r="EC304" s="485"/>
      <c r="ED304" s="485"/>
      <c r="EE304" s="485"/>
      <c r="EF304" s="485"/>
      <c r="EG304" s="485"/>
      <c r="EH304" s="485"/>
      <c r="EI304" s="485"/>
      <c r="EJ304" s="485"/>
      <c r="EK304" s="485"/>
      <c r="EL304" s="485"/>
      <c r="EM304" s="485"/>
      <c r="EN304" s="485"/>
      <c r="EO304" s="485"/>
      <c r="EP304" s="485"/>
      <c r="EQ304" s="485"/>
      <c r="ER304" s="485"/>
      <c r="ES304" s="485"/>
      <c r="ET304" s="485"/>
      <c r="EU304" s="485"/>
      <c r="EV304" s="485"/>
      <c r="EW304" s="485"/>
      <c r="EX304" s="485"/>
      <c r="EY304" s="485"/>
      <c r="EZ304" s="485"/>
      <c r="FA304" s="485"/>
      <c r="FB304" s="485"/>
      <c r="FC304" s="485"/>
      <c r="FD304" s="485"/>
      <c r="FE304" s="485"/>
      <c r="FF304" s="485"/>
      <c r="FG304" s="485"/>
      <c r="FH304" s="485"/>
      <c r="FI304" s="485"/>
      <c r="FJ304" s="485"/>
      <c r="FK304" s="485"/>
      <c r="FL304" s="485"/>
      <c r="FM304" s="485"/>
      <c r="FN304" s="485"/>
      <c r="FO304" s="485"/>
      <c r="FP304" s="485"/>
      <c r="FQ304" s="485"/>
      <c r="FR304" s="485"/>
      <c r="FS304" s="485"/>
      <c r="FT304" s="485"/>
      <c r="FU304" s="485"/>
      <c r="FV304" s="485"/>
      <c r="FW304" s="485"/>
      <c r="FX304" s="485"/>
      <c r="FY304" s="485"/>
      <c r="FZ304" s="485"/>
      <c r="GA304" s="485"/>
      <c r="GB304" s="485"/>
      <c r="GC304" s="485"/>
      <c r="GD304" s="485"/>
      <c r="GE304" s="485"/>
      <c r="GF304" s="485"/>
      <c r="GG304" s="485"/>
      <c r="GH304" s="485"/>
      <c r="GI304" s="485"/>
      <c r="GJ304" s="485"/>
      <c r="GK304" s="485"/>
      <c r="GL304" s="485"/>
      <c r="GM304" s="485"/>
      <c r="GN304" s="485"/>
      <c r="GO304" s="485"/>
      <c r="GP304" s="485"/>
      <c r="GQ304" s="485"/>
      <c r="GR304" s="485"/>
      <c r="GS304" s="485"/>
      <c r="GT304" s="485"/>
      <c r="GU304" s="485"/>
      <c r="GV304" s="485"/>
      <c r="GW304" s="485"/>
      <c r="GX304" s="485"/>
      <c r="GY304" s="485"/>
      <c r="GZ304" s="485"/>
      <c r="HA304" s="485"/>
      <c r="HB304" s="485"/>
      <c r="HC304" s="485"/>
      <c r="HD304" s="485"/>
      <c r="HE304" s="485"/>
      <c r="HF304" s="485"/>
      <c r="HG304" s="485"/>
      <c r="HH304" s="485"/>
      <c r="HI304" s="485"/>
      <c r="HJ304" s="485"/>
      <c r="HK304" s="485"/>
      <c r="HL304" s="485"/>
      <c r="HM304" s="485"/>
      <c r="HN304" s="485"/>
      <c r="HO304" s="485"/>
      <c r="HP304" s="485"/>
      <c r="HQ304" s="485"/>
      <c r="HR304" s="485"/>
      <c r="HS304" s="485"/>
      <c r="HT304" s="485"/>
    </row>
    <row r="305" spans="1:228" s="256" customFormat="1" ht="19.899999999999999" customHeight="1">
      <c r="A305" s="269">
        <v>45</v>
      </c>
      <c r="B305" s="389" t="s">
        <v>992</v>
      </c>
      <c r="C305" s="514" t="s">
        <v>993</v>
      </c>
      <c r="D305" s="389" t="s">
        <v>747</v>
      </c>
      <c r="E305" s="515" t="s">
        <v>742</v>
      </c>
      <c r="F305" s="514"/>
      <c r="G305" s="389"/>
      <c r="H305" s="521"/>
      <c r="J305" s="389" t="s">
        <v>748</v>
      </c>
      <c r="K305" s="135"/>
      <c r="L305" s="516" t="s">
        <v>583</v>
      </c>
      <c r="M305" s="135"/>
      <c r="N305" s="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  <c r="CR305" s="51"/>
      <c r="CS305" s="51"/>
      <c r="CT305" s="51"/>
      <c r="CU305" s="51"/>
      <c r="CV305" s="51"/>
      <c r="CW305" s="51"/>
      <c r="CX305" s="51"/>
      <c r="CY305" s="51"/>
      <c r="CZ305" s="51"/>
      <c r="DA305" s="51"/>
      <c r="DB305" s="51"/>
      <c r="DC305" s="51"/>
      <c r="DD305" s="51"/>
      <c r="DE305" s="51"/>
      <c r="DF305" s="51"/>
      <c r="DG305" s="51"/>
      <c r="DH305" s="51"/>
      <c r="DI305" s="51"/>
      <c r="DJ305" s="51"/>
      <c r="DK305" s="51"/>
      <c r="DL305" s="51"/>
      <c r="DM305" s="51"/>
      <c r="DN305" s="51"/>
      <c r="DO305" s="51"/>
      <c r="DP305" s="51"/>
      <c r="DQ305" s="51"/>
      <c r="DR305" s="51"/>
      <c r="DS305" s="51"/>
      <c r="DT305" s="51"/>
      <c r="DU305" s="51"/>
      <c r="DV305" s="51"/>
      <c r="DW305" s="51"/>
      <c r="DX305" s="51"/>
      <c r="DY305" s="51"/>
      <c r="DZ305" s="51"/>
      <c r="EA305" s="51"/>
      <c r="EB305" s="51"/>
      <c r="EC305" s="51"/>
      <c r="ED305" s="51"/>
      <c r="EE305" s="51"/>
      <c r="EF305" s="51"/>
      <c r="EG305" s="51"/>
      <c r="EH305" s="51"/>
      <c r="EI305" s="51"/>
      <c r="EJ305" s="51"/>
      <c r="EK305" s="51"/>
      <c r="EL305" s="51"/>
      <c r="EM305" s="51"/>
      <c r="EN305" s="51"/>
      <c r="EO305" s="51"/>
      <c r="EP305" s="51"/>
      <c r="EQ305" s="51"/>
      <c r="ER305" s="51"/>
      <c r="ES305" s="51"/>
      <c r="ET305" s="51"/>
      <c r="EU305" s="51"/>
      <c r="EV305" s="51"/>
      <c r="EW305" s="51"/>
      <c r="EX305" s="51"/>
      <c r="EY305" s="51"/>
      <c r="EZ305" s="51"/>
      <c r="FA305" s="51"/>
      <c r="FB305" s="51"/>
      <c r="FC305" s="51"/>
      <c r="FD305" s="51"/>
      <c r="FE305" s="51"/>
      <c r="FF305" s="51"/>
      <c r="FG305" s="51"/>
      <c r="FH305" s="51"/>
      <c r="FI305" s="51"/>
      <c r="FJ305" s="51"/>
      <c r="FK305" s="51"/>
      <c r="FL305" s="51"/>
      <c r="FM305" s="51"/>
      <c r="FN305" s="51"/>
      <c r="FO305" s="51"/>
      <c r="FP305" s="51"/>
      <c r="FQ305" s="51"/>
      <c r="FR305" s="51"/>
      <c r="FS305" s="51"/>
      <c r="FT305" s="51"/>
      <c r="FU305" s="51"/>
      <c r="FV305" s="51"/>
      <c r="FW305" s="51"/>
      <c r="FX305" s="51"/>
      <c r="FY305" s="51"/>
      <c r="FZ305" s="51"/>
      <c r="GA305" s="51"/>
      <c r="GB305" s="51"/>
      <c r="GC305" s="51"/>
      <c r="GD305" s="51"/>
      <c r="GE305" s="51"/>
      <c r="GF305" s="51"/>
      <c r="GG305" s="51"/>
      <c r="GH305" s="51"/>
      <c r="GI305" s="51"/>
      <c r="GJ305" s="51"/>
      <c r="GK305" s="51"/>
      <c r="GL305" s="51"/>
      <c r="GM305" s="51"/>
      <c r="GN305" s="51"/>
      <c r="GO305" s="51"/>
      <c r="GP305" s="51"/>
      <c r="GQ305" s="51"/>
      <c r="GR305" s="51"/>
      <c r="GS305" s="51"/>
      <c r="GT305" s="51"/>
      <c r="GU305" s="51"/>
      <c r="GV305" s="51"/>
      <c r="GW305" s="51"/>
      <c r="GX305" s="51"/>
      <c r="GY305" s="51"/>
      <c r="GZ305" s="51"/>
      <c r="HA305" s="51"/>
      <c r="HB305" s="51"/>
      <c r="HC305" s="51"/>
      <c r="HD305" s="51"/>
      <c r="HE305" s="51"/>
      <c r="HF305" s="51"/>
      <c r="HG305" s="51"/>
      <c r="HH305" s="51"/>
      <c r="HI305" s="51"/>
      <c r="HJ305" s="51"/>
      <c r="HK305" s="51"/>
      <c r="HL305" s="51"/>
      <c r="HM305" s="51"/>
      <c r="HN305" s="51"/>
      <c r="HO305" s="51"/>
      <c r="HP305" s="51"/>
      <c r="HQ305" s="51"/>
      <c r="HR305" s="51"/>
      <c r="HS305" s="51"/>
      <c r="HT305" s="51"/>
    </row>
    <row r="306" spans="1:228" s="256" customFormat="1" ht="19.899999999999999" customHeight="1">
      <c r="A306" s="63"/>
      <c r="B306" s="244"/>
      <c r="C306" s="518" t="s">
        <v>994</v>
      </c>
      <c r="D306" s="244" t="s">
        <v>750</v>
      </c>
      <c r="E306" s="403" t="s">
        <v>149</v>
      </c>
      <c r="F306" s="518"/>
      <c r="G306" s="244"/>
      <c r="H306" s="522"/>
      <c r="J306" s="244" t="s">
        <v>751</v>
      </c>
      <c r="K306" s="135"/>
      <c r="L306" s="77"/>
      <c r="M306" s="135"/>
      <c r="N306" s="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  <c r="CR306" s="51"/>
      <c r="CS306" s="51"/>
      <c r="CT306" s="51"/>
      <c r="CU306" s="51"/>
      <c r="CV306" s="51"/>
      <c r="CW306" s="51"/>
      <c r="CX306" s="51"/>
      <c r="CY306" s="51"/>
      <c r="CZ306" s="51"/>
      <c r="DA306" s="51"/>
      <c r="DB306" s="51"/>
      <c r="DC306" s="51"/>
      <c r="DD306" s="51"/>
      <c r="DE306" s="51"/>
      <c r="DF306" s="51"/>
      <c r="DG306" s="51"/>
      <c r="DH306" s="51"/>
      <c r="DI306" s="51"/>
      <c r="DJ306" s="51"/>
      <c r="DK306" s="51"/>
      <c r="DL306" s="51"/>
      <c r="DM306" s="51"/>
      <c r="DN306" s="51"/>
      <c r="DO306" s="51"/>
      <c r="DP306" s="51"/>
      <c r="DQ306" s="51"/>
      <c r="DR306" s="51"/>
      <c r="DS306" s="51"/>
      <c r="DT306" s="51"/>
      <c r="DU306" s="51"/>
      <c r="DV306" s="51"/>
      <c r="DW306" s="51"/>
      <c r="DX306" s="51"/>
      <c r="DY306" s="51"/>
      <c r="DZ306" s="51"/>
      <c r="EA306" s="51"/>
      <c r="EB306" s="51"/>
      <c r="EC306" s="51"/>
      <c r="ED306" s="51"/>
      <c r="EE306" s="51"/>
      <c r="EF306" s="51"/>
      <c r="EG306" s="51"/>
      <c r="EH306" s="51"/>
      <c r="EI306" s="51"/>
      <c r="EJ306" s="51"/>
      <c r="EK306" s="51"/>
      <c r="EL306" s="51"/>
      <c r="EM306" s="51"/>
      <c r="EN306" s="51"/>
      <c r="EO306" s="51"/>
      <c r="EP306" s="51"/>
      <c r="EQ306" s="51"/>
      <c r="ER306" s="51"/>
      <c r="ES306" s="51"/>
      <c r="ET306" s="51"/>
      <c r="EU306" s="51"/>
      <c r="EV306" s="51"/>
      <c r="EW306" s="51"/>
      <c r="EX306" s="51"/>
      <c r="EY306" s="51"/>
      <c r="EZ306" s="51"/>
      <c r="FA306" s="51"/>
      <c r="FB306" s="51"/>
      <c r="FC306" s="51"/>
      <c r="FD306" s="51"/>
      <c r="FE306" s="51"/>
      <c r="FF306" s="51"/>
      <c r="FG306" s="51"/>
      <c r="FH306" s="51"/>
      <c r="FI306" s="51"/>
      <c r="FJ306" s="51"/>
      <c r="FK306" s="51"/>
      <c r="FL306" s="51"/>
      <c r="FM306" s="51"/>
      <c r="FN306" s="51"/>
      <c r="FO306" s="51"/>
      <c r="FP306" s="51"/>
      <c r="FQ306" s="51"/>
      <c r="FR306" s="51"/>
      <c r="FS306" s="51"/>
      <c r="FT306" s="51"/>
      <c r="FU306" s="51"/>
      <c r="FV306" s="51"/>
      <c r="FW306" s="51"/>
      <c r="FX306" s="51"/>
      <c r="FY306" s="51"/>
      <c r="FZ306" s="51"/>
      <c r="GA306" s="51"/>
      <c r="GB306" s="51"/>
      <c r="GC306" s="51"/>
      <c r="GD306" s="51"/>
      <c r="GE306" s="51"/>
      <c r="GF306" s="51"/>
      <c r="GG306" s="51"/>
      <c r="GH306" s="51"/>
      <c r="GI306" s="51"/>
      <c r="GJ306" s="51"/>
      <c r="GK306" s="51"/>
      <c r="GL306" s="51"/>
      <c r="GM306" s="51"/>
      <c r="GN306" s="51"/>
      <c r="GO306" s="51"/>
      <c r="GP306" s="51"/>
      <c r="GQ306" s="51"/>
      <c r="GR306" s="51"/>
      <c r="GS306" s="51"/>
      <c r="GT306" s="51"/>
      <c r="GU306" s="51"/>
      <c r="GV306" s="51"/>
      <c r="GW306" s="51"/>
      <c r="GX306" s="51"/>
      <c r="GY306" s="51"/>
      <c r="GZ306" s="51"/>
      <c r="HA306" s="51"/>
      <c r="HB306" s="51"/>
      <c r="HC306" s="51"/>
      <c r="HD306" s="51"/>
      <c r="HE306" s="51"/>
      <c r="HF306" s="51"/>
      <c r="HG306" s="51"/>
      <c r="HH306" s="51"/>
      <c r="HI306" s="51"/>
      <c r="HJ306" s="51"/>
      <c r="HK306" s="51"/>
      <c r="HL306" s="51"/>
      <c r="HM306" s="51"/>
      <c r="HN306" s="51"/>
      <c r="HO306" s="51"/>
      <c r="HP306" s="51"/>
      <c r="HQ306" s="51"/>
      <c r="HR306" s="51"/>
      <c r="HS306" s="51"/>
      <c r="HT306" s="51"/>
    </row>
    <row r="307" spans="1:228" s="256" customFormat="1" ht="19.899999999999999" customHeight="1">
      <c r="A307" s="74"/>
      <c r="B307" s="244"/>
      <c r="C307" s="518" t="s">
        <v>757</v>
      </c>
      <c r="D307" s="244"/>
      <c r="E307" s="403"/>
      <c r="F307" s="518"/>
      <c r="G307" s="244"/>
      <c r="H307" s="522"/>
      <c r="J307" s="244"/>
      <c r="K307" s="135"/>
      <c r="L307" s="77"/>
      <c r="M307" s="135"/>
      <c r="N307" s="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  <c r="CR307" s="51"/>
      <c r="CS307" s="51"/>
      <c r="CT307" s="51"/>
      <c r="CU307" s="51"/>
      <c r="CV307" s="51"/>
      <c r="CW307" s="51"/>
      <c r="CX307" s="51"/>
      <c r="CY307" s="51"/>
      <c r="CZ307" s="51"/>
      <c r="DA307" s="51"/>
      <c r="DB307" s="51"/>
      <c r="DC307" s="51"/>
      <c r="DD307" s="51"/>
      <c r="DE307" s="51"/>
      <c r="DF307" s="51"/>
      <c r="DG307" s="51"/>
      <c r="DH307" s="51"/>
      <c r="DI307" s="51"/>
      <c r="DJ307" s="51"/>
      <c r="DK307" s="51"/>
      <c r="DL307" s="51"/>
      <c r="DM307" s="51"/>
      <c r="DN307" s="51"/>
      <c r="DO307" s="51"/>
      <c r="DP307" s="51"/>
      <c r="DQ307" s="51"/>
      <c r="DR307" s="51"/>
      <c r="DS307" s="51"/>
      <c r="DT307" s="51"/>
      <c r="DU307" s="51"/>
      <c r="DV307" s="51"/>
      <c r="DW307" s="51"/>
      <c r="DX307" s="51"/>
      <c r="DY307" s="51"/>
      <c r="DZ307" s="51"/>
      <c r="EA307" s="51"/>
      <c r="EB307" s="51"/>
      <c r="EC307" s="51"/>
      <c r="ED307" s="51"/>
      <c r="EE307" s="51"/>
      <c r="EF307" s="51"/>
      <c r="EG307" s="51"/>
      <c r="EH307" s="51"/>
      <c r="EI307" s="51"/>
      <c r="EJ307" s="51"/>
      <c r="EK307" s="51"/>
      <c r="EL307" s="51"/>
      <c r="EM307" s="51"/>
      <c r="EN307" s="51"/>
      <c r="EO307" s="51"/>
      <c r="EP307" s="51"/>
      <c r="EQ307" s="51"/>
      <c r="ER307" s="51"/>
      <c r="ES307" s="51"/>
      <c r="ET307" s="51"/>
      <c r="EU307" s="51"/>
      <c r="EV307" s="51"/>
      <c r="EW307" s="51"/>
      <c r="EX307" s="51"/>
      <c r="EY307" s="51"/>
      <c r="EZ307" s="51"/>
      <c r="FA307" s="51"/>
      <c r="FB307" s="51"/>
      <c r="FC307" s="51"/>
      <c r="FD307" s="51"/>
      <c r="FE307" s="51"/>
      <c r="FF307" s="51"/>
      <c r="FG307" s="51"/>
      <c r="FH307" s="51"/>
      <c r="FI307" s="51"/>
      <c r="FJ307" s="51"/>
      <c r="FK307" s="51"/>
      <c r="FL307" s="51"/>
      <c r="FM307" s="51"/>
      <c r="FN307" s="51"/>
      <c r="FO307" s="51"/>
      <c r="FP307" s="51"/>
      <c r="FQ307" s="51"/>
      <c r="FR307" s="51"/>
      <c r="FS307" s="51"/>
      <c r="FT307" s="51"/>
      <c r="FU307" s="51"/>
      <c r="FV307" s="51"/>
      <c r="FW307" s="51"/>
      <c r="FX307" s="51"/>
      <c r="FY307" s="51"/>
      <c r="FZ307" s="51"/>
      <c r="GA307" s="51"/>
      <c r="GB307" s="51"/>
      <c r="GC307" s="51"/>
      <c r="GD307" s="51"/>
      <c r="GE307" s="51"/>
      <c r="GF307" s="51"/>
      <c r="GG307" s="51"/>
      <c r="GH307" s="51"/>
      <c r="GI307" s="51"/>
      <c r="GJ307" s="51"/>
      <c r="GK307" s="51"/>
      <c r="GL307" s="51"/>
      <c r="GM307" s="51"/>
      <c r="GN307" s="51"/>
      <c r="GO307" s="51"/>
      <c r="GP307" s="51"/>
      <c r="GQ307" s="51"/>
      <c r="GR307" s="51"/>
      <c r="GS307" s="51"/>
      <c r="GT307" s="51"/>
      <c r="GU307" s="51"/>
      <c r="GV307" s="51"/>
      <c r="GW307" s="51"/>
      <c r="GX307" s="51"/>
      <c r="GY307" s="51"/>
      <c r="GZ307" s="51"/>
      <c r="HA307" s="51"/>
      <c r="HB307" s="51"/>
      <c r="HC307" s="51"/>
      <c r="HD307" s="51"/>
      <c r="HE307" s="51"/>
      <c r="HF307" s="51"/>
      <c r="HG307" s="51"/>
      <c r="HH307" s="51"/>
      <c r="HI307" s="51"/>
      <c r="HJ307" s="51"/>
      <c r="HK307" s="51"/>
      <c r="HL307" s="51"/>
      <c r="HM307" s="51"/>
      <c r="HN307" s="51"/>
      <c r="HO307" s="51"/>
      <c r="HP307" s="51"/>
      <c r="HQ307" s="51"/>
      <c r="HR307" s="51"/>
      <c r="HS307" s="51"/>
      <c r="HT307" s="51"/>
    </row>
    <row r="308" spans="1:228" s="256" customFormat="1" ht="19.899999999999999" customHeight="1">
      <c r="A308" s="74"/>
      <c r="B308" s="244"/>
      <c r="C308" s="518"/>
      <c r="D308" s="244"/>
      <c r="E308" s="403"/>
      <c r="F308" s="518"/>
      <c r="G308" s="244"/>
      <c r="H308" s="522"/>
      <c r="J308" s="244"/>
      <c r="K308" s="135"/>
      <c r="L308" s="77"/>
      <c r="M308" s="135"/>
      <c r="N308" s="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  <c r="CR308" s="51"/>
      <c r="CS308" s="51"/>
      <c r="CT308" s="51"/>
      <c r="CU308" s="51"/>
      <c r="CV308" s="51"/>
      <c r="CW308" s="51"/>
      <c r="CX308" s="51"/>
      <c r="CY308" s="51"/>
      <c r="CZ308" s="51"/>
      <c r="DA308" s="51"/>
      <c r="DB308" s="51"/>
      <c r="DC308" s="51"/>
      <c r="DD308" s="51"/>
      <c r="DE308" s="51"/>
      <c r="DF308" s="51"/>
      <c r="DG308" s="51"/>
      <c r="DH308" s="51"/>
      <c r="DI308" s="51"/>
      <c r="DJ308" s="51"/>
      <c r="DK308" s="51"/>
      <c r="DL308" s="51"/>
      <c r="DM308" s="51"/>
      <c r="DN308" s="51"/>
      <c r="DO308" s="51"/>
      <c r="DP308" s="51"/>
      <c r="DQ308" s="51"/>
      <c r="DR308" s="51"/>
      <c r="DS308" s="51"/>
      <c r="DT308" s="51"/>
      <c r="DU308" s="51"/>
      <c r="DV308" s="51"/>
      <c r="DW308" s="51"/>
      <c r="DX308" s="51"/>
      <c r="DY308" s="51"/>
      <c r="DZ308" s="51"/>
      <c r="EA308" s="51"/>
      <c r="EB308" s="51"/>
      <c r="EC308" s="51"/>
      <c r="ED308" s="51"/>
      <c r="EE308" s="51"/>
      <c r="EF308" s="51"/>
      <c r="EG308" s="51"/>
      <c r="EH308" s="51"/>
      <c r="EI308" s="51"/>
      <c r="EJ308" s="51"/>
      <c r="EK308" s="51"/>
      <c r="EL308" s="51"/>
      <c r="EM308" s="51"/>
      <c r="EN308" s="51"/>
      <c r="EO308" s="51"/>
      <c r="EP308" s="51"/>
      <c r="EQ308" s="51"/>
      <c r="ER308" s="51"/>
      <c r="ES308" s="51"/>
      <c r="ET308" s="51"/>
      <c r="EU308" s="51"/>
      <c r="EV308" s="51"/>
      <c r="EW308" s="51"/>
      <c r="EX308" s="51"/>
      <c r="EY308" s="51"/>
      <c r="EZ308" s="51"/>
      <c r="FA308" s="51"/>
      <c r="FB308" s="51"/>
      <c r="FC308" s="51"/>
      <c r="FD308" s="51"/>
      <c r="FE308" s="51"/>
      <c r="FF308" s="51"/>
      <c r="FG308" s="51"/>
      <c r="FH308" s="51"/>
      <c r="FI308" s="51"/>
      <c r="FJ308" s="51"/>
      <c r="FK308" s="51"/>
      <c r="FL308" s="51"/>
      <c r="FM308" s="51"/>
      <c r="FN308" s="51"/>
      <c r="FO308" s="51"/>
      <c r="FP308" s="51"/>
      <c r="FQ308" s="51"/>
      <c r="FR308" s="51"/>
      <c r="FS308" s="51"/>
      <c r="FT308" s="51"/>
      <c r="FU308" s="51"/>
      <c r="FV308" s="51"/>
      <c r="FW308" s="51"/>
      <c r="FX308" s="51"/>
      <c r="FY308" s="51"/>
      <c r="FZ308" s="51"/>
      <c r="GA308" s="51"/>
      <c r="GB308" s="51"/>
      <c r="GC308" s="51"/>
      <c r="GD308" s="51"/>
      <c r="GE308" s="51"/>
      <c r="GF308" s="51"/>
      <c r="GG308" s="51"/>
      <c r="GH308" s="51"/>
      <c r="GI308" s="51"/>
      <c r="GJ308" s="51"/>
      <c r="GK308" s="51"/>
      <c r="GL308" s="51"/>
      <c r="GM308" s="51"/>
      <c r="GN308" s="51"/>
      <c r="GO308" s="51"/>
      <c r="GP308" s="51"/>
      <c r="GQ308" s="51"/>
      <c r="GR308" s="51"/>
      <c r="GS308" s="51"/>
      <c r="GT308" s="51"/>
      <c r="GU308" s="51"/>
      <c r="GV308" s="51"/>
      <c r="GW308" s="51"/>
      <c r="GX308" s="51"/>
      <c r="GY308" s="51"/>
      <c r="GZ308" s="51"/>
      <c r="HA308" s="51"/>
      <c r="HB308" s="51"/>
      <c r="HC308" s="51"/>
      <c r="HD308" s="51"/>
      <c r="HE308" s="51"/>
      <c r="HF308" s="51"/>
      <c r="HG308" s="51"/>
      <c r="HH308" s="51"/>
      <c r="HI308" s="51"/>
      <c r="HJ308" s="51"/>
      <c r="HK308" s="51"/>
      <c r="HL308" s="51"/>
      <c r="HM308" s="51"/>
      <c r="HN308" s="51"/>
      <c r="HO308" s="51"/>
      <c r="HP308" s="51"/>
      <c r="HQ308" s="51"/>
      <c r="HR308" s="51"/>
      <c r="HS308" s="51"/>
      <c r="HT308" s="51"/>
    </row>
    <row r="309" spans="1:228" s="256" customFormat="1" ht="19.899999999999999" customHeight="1">
      <c r="A309" s="78"/>
      <c r="B309" s="398"/>
      <c r="C309" s="517"/>
      <c r="D309" s="398"/>
      <c r="E309" s="579"/>
      <c r="F309" s="517"/>
      <c r="G309" s="398"/>
      <c r="H309" s="523"/>
      <c r="I309" s="520"/>
      <c r="J309" s="398"/>
      <c r="K309" s="436"/>
      <c r="L309" s="80"/>
      <c r="M309" s="135"/>
      <c r="N309" s="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  <c r="CR309" s="51"/>
      <c r="CS309" s="51"/>
      <c r="CT309" s="51"/>
      <c r="CU309" s="51"/>
      <c r="CV309" s="51"/>
      <c r="CW309" s="51"/>
      <c r="CX309" s="51"/>
      <c r="CY309" s="51"/>
      <c r="CZ309" s="51"/>
      <c r="DA309" s="51"/>
      <c r="DB309" s="51"/>
      <c r="DC309" s="51"/>
      <c r="DD309" s="51"/>
      <c r="DE309" s="51"/>
      <c r="DF309" s="51"/>
      <c r="DG309" s="51"/>
      <c r="DH309" s="51"/>
      <c r="DI309" s="51"/>
      <c r="DJ309" s="51"/>
      <c r="DK309" s="51"/>
      <c r="DL309" s="51"/>
      <c r="DM309" s="51"/>
      <c r="DN309" s="51"/>
      <c r="DO309" s="51"/>
      <c r="DP309" s="51"/>
      <c r="DQ309" s="51"/>
      <c r="DR309" s="51"/>
      <c r="DS309" s="51"/>
      <c r="DT309" s="51"/>
      <c r="DU309" s="51"/>
      <c r="DV309" s="51"/>
      <c r="DW309" s="51"/>
      <c r="DX309" s="51"/>
      <c r="DY309" s="51"/>
      <c r="DZ309" s="51"/>
      <c r="EA309" s="51"/>
      <c r="EB309" s="51"/>
      <c r="EC309" s="51"/>
      <c r="ED309" s="51"/>
      <c r="EE309" s="51"/>
      <c r="EF309" s="51"/>
      <c r="EG309" s="51"/>
      <c r="EH309" s="51"/>
      <c r="EI309" s="51"/>
      <c r="EJ309" s="51"/>
      <c r="EK309" s="51"/>
      <c r="EL309" s="51"/>
      <c r="EM309" s="51"/>
      <c r="EN309" s="51"/>
      <c r="EO309" s="51"/>
      <c r="EP309" s="51"/>
      <c r="EQ309" s="51"/>
      <c r="ER309" s="51"/>
      <c r="ES309" s="51"/>
      <c r="ET309" s="51"/>
      <c r="EU309" s="51"/>
      <c r="EV309" s="51"/>
      <c r="EW309" s="51"/>
      <c r="EX309" s="51"/>
      <c r="EY309" s="51"/>
      <c r="EZ309" s="51"/>
      <c r="FA309" s="51"/>
      <c r="FB309" s="51"/>
      <c r="FC309" s="51"/>
      <c r="FD309" s="51"/>
      <c r="FE309" s="51"/>
      <c r="FF309" s="51"/>
      <c r="FG309" s="51"/>
      <c r="FH309" s="51"/>
      <c r="FI309" s="51"/>
      <c r="FJ309" s="51"/>
      <c r="FK309" s="51"/>
      <c r="FL309" s="51"/>
      <c r="FM309" s="51"/>
      <c r="FN309" s="51"/>
      <c r="FO309" s="51"/>
      <c r="FP309" s="51"/>
      <c r="FQ309" s="51"/>
      <c r="FR309" s="51"/>
      <c r="FS309" s="51"/>
      <c r="FT309" s="51"/>
      <c r="FU309" s="51"/>
      <c r="FV309" s="51"/>
      <c r="FW309" s="51"/>
      <c r="FX309" s="51"/>
      <c r="FY309" s="51"/>
      <c r="FZ309" s="51"/>
      <c r="GA309" s="51"/>
      <c r="GB309" s="51"/>
      <c r="GC309" s="51"/>
      <c r="GD309" s="51"/>
      <c r="GE309" s="51"/>
      <c r="GF309" s="51"/>
      <c r="GG309" s="51"/>
      <c r="GH309" s="51"/>
      <c r="GI309" s="51"/>
      <c r="GJ309" s="51"/>
      <c r="GK309" s="51"/>
      <c r="GL309" s="51"/>
      <c r="GM309" s="51"/>
      <c r="GN309" s="51"/>
      <c r="GO309" s="51"/>
      <c r="GP309" s="51"/>
      <c r="GQ309" s="51"/>
      <c r="GR309" s="51"/>
      <c r="GS309" s="51"/>
      <c r="GT309" s="51"/>
      <c r="GU309" s="51"/>
      <c r="GV309" s="51"/>
      <c r="GW309" s="51"/>
      <c r="GX309" s="51"/>
      <c r="GY309" s="51"/>
      <c r="GZ309" s="51"/>
      <c r="HA309" s="51"/>
      <c r="HB309" s="51"/>
      <c r="HC309" s="51"/>
      <c r="HD309" s="51"/>
      <c r="HE309" s="51"/>
      <c r="HF309" s="51"/>
      <c r="HG309" s="51"/>
      <c r="HH309" s="51"/>
      <c r="HI309" s="51"/>
      <c r="HJ309" s="51"/>
      <c r="HK309" s="51"/>
      <c r="HL309" s="51"/>
      <c r="HM309" s="51"/>
      <c r="HN309" s="51"/>
      <c r="HO309" s="51"/>
      <c r="HP309" s="51"/>
      <c r="HQ309" s="51"/>
      <c r="HR309" s="51"/>
      <c r="HS309" s="51"/>
      <c r="HT309" s="51"/>
    </row>
    <row r="310" spans="1:228" s="128" customFormat="1" ht="19.899999999999999" customHeight="1">
      <c r="A310" s="481">
        <v>46</v>
      </c>
      <c r="B310" s="350" t="s">
        <v>996</v>
      </c>
      <c r="C310" s="415" t="s">
        <v>752</v>
      </c>
      <c r="D310" s="350" t="s">
        <v>995</v>
      </c>
      <c r="E310" s="525">
        <v>20000</v>
      </c>
      <c r="F310" s="351"/>
      <c r="G310" s="351"/>
      <c r="H310" s="440"/>
      <c r="J310" s="350" t="s">
        <v>753</v>
      </c>
      <c r="K310" s="135"/>
      <c r="L310" s="351" t="s">
        <v>583</v>
      </c>
      <c r="M310" s="135"/>
      <c r="N310" s="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  <c r="CR310" s="51"/>
      <c r="CS310" s="51"/>
      <c r="CT310" s="51"/>
      <c r="CU310" s="51"/>
      <c r="CV310" s="51"/>
      <c r="CW310" s="51"/>
      <c r="CX310" s="51"/>
      <c r="CY310" s="51"/>
      <c r="CZ310" s="51"/>
      <c r="DA310" s="51"/>
      <c r="DB310" s="51"/>
      <c r="DC310" s="51"/>
      <c r="DD310" s="51"/>
      <c r="DE310" s="51"/>
      <c r="DF310" s="51"/>
      <c r="DG310" s="51"/>
      <c r="DH310" s="51"/>
      <c r="DI310" s="51"/>
      <c r="DJ310" s="51"/>
      <c r="DK310" s="51"/>
      <c r="DL310" s="51"/>
      <c r="DM310" s="51"/>
      <c r="DN310" s="51"/>
      <c r="DO310" s="51"/>
      <c r="DP310" s="51"/>
      <c r="DQ310" s="51"/>
      <c r="DR310" s="51"/>
      <c r="DS310" s="51"/>
      <c r="DT310" s="51"/>
      <c r="DU310" s="51"/>
      <c r="DV310" s="51"/>
      <c r="DW310" s="51"/>
      <c r="DX310" s="51"/>
      <c r="DY310" s="51"/>
      <c r="DZ310" s="51"/>
      <c r="EA310" s="51"/>
      <c r="EB310" s="51"/>
      <c r="EC310" s="51"/>
      <c r="ED310" s="51"/>
      <c r="EE310" s="51"/>
      <c r="EF310" s="51"/>
      <c r="EG310" s="51"/>
      <c r="EH310" s="51"/>
      <c r="EI310" s="51"/>
      <c r="EJ310" s="51"/>
      <c r="EK310" s="51"/>
      <c r="EL310" s="51"/>
      <c r="EM310" s="51"/>
      <c r="EN310" s="51"/>
      <c r="EO310" s="51"/>
      <c r="EP310" s="51"/>
      <c r="EQ310" s="51"/>
      <c r="ER310" s="51"/>
      <c r="ES310" s="51"/>
      <c r="ET310" s="51"/>
      <c r="EU310" s="51"/>
      <c r="EV310" s="51"/>
      <c r="EW310" s="51"/>
      <c r="EX310" s="51"/>
      <c r="EY310" s="51"/>
      <c r="EZ310" s="51"/>
      <c r="FA310" s="51"/>
      <c r="FB310" s="51"/>
      <c r="FC310" s="51"/>
      <c r="FD310" s="51"/>
      <c r="FE310" s="51"/>
      <c r="FF310" s="51"/>
      <c r="FG310" s="51"/>
      <c r="FH310" s="51"/>
      <c r="FI310" s="51"/>
      <c r="FJ310" s="51"/>
      <c r="FK310" s="51"/>
      <c r="FL310" s="51"/>
      <c r="FM310" s="51"/>
      <c r="FN310" s="51"/>
      <c r="FO310" s="51"/>
      <c r="FP310" s="51"/>
      <c r="FQ310" s="51"/>
      <c r="FR310" s="51"/>
      <c r="FS310" s="51"/>
      <c r="FT310" s="51"/>
      <c r="FU310" s="51"/>
      <c r="FV310" s="51"/>
      <c r="FW310" s="51"/>
      <c r="FX310" s="51"/>
      <c r="FY310" s="51"/>
      <c r="FZ310" s="51"/>
      <c r="GA310" s="51"/>
      <c r="GB310" s="51"/>
      <c r="GC310" s="51"/>
      <c r="GD310" s="51"/>
      <c r="GE310" s="51"/>
      <c r="GF310" s="51"/>
      <c r="GG310" s="51"/>
      <c r="GH310" s="51"/>
      <c r="GI310" s="51"/>
      <c r="GJ310" s="51"/>
      <c r="GK310" s="51"/>
      <c r="GL310" s="51"/>
      <c r="GM310" s="51"/>
      <c r="GN310" s="51"/>
      <c r="GO310" s="51"/>
      <c r="GP310" s="51"/>
      <c r="GQ310" s="51"/>
      <c r="GR310" s="51"/>
      <c r="GS310" s="51"/>
      <c r="GT310" s="51"/>
      <c r="GU310" s="51"/>
      <c r="GV310" s="51"/>
      <c r="GW310" s="51"/>
      <c r="GX310" s="51"/>
      <c r="GY310" s="51"/>
      <c r="GZ310" s="51"/>
      <c r="HA310" s="51"/>
      <c r="HB310" s="51"/>
      <c r="HC310" s="51"/>
      <c r="HD310" s="51"/>
      <c r="HE310" s="51"/>
      <c r="HF310" s="51"/>
      <c r="HG310" s="51"/>
      <c r="HH310" s="51"/>
      <c r="HI310" s="51"/>
      <c r="HJ310" s="51"/>
      <c r="HK310" s="51"/>
      <c r="HL310" s="51"/>
      <c r="HM310" s="51"/>
      <c r="HN310" s="51"/>
      <c r="HO310" s="51"/>
      <c r="HP310" s="51"/>
      <c r="HQ310" s="51"/>
      <c r="HR310" s="51"/>
      <c r="HS310" s="51"/>
      <c r="HT310" s="51"/>
    </row>
    <row r="311" spans="1:228" s="128" customFormat="1" ht="19.899999999999999" customHeight="1">
      <c r="A311" s="481"/>
      <c r="B311" s="350" t="s">
        <v>997</v>
      </c>
      <c r="C311" s="415" t="s">
        <v>755</v>
      </c>
      <c r="D311" s="350" t="s">
        <v>683</v>
      </c>
      <c r="E311" s="555" t="s">
        <v>645</v>
      </c>
      <c r="F311" s="351"/>
      <c r="G311" s="351"/>
      <c r="H311" s="406"/>
      <c r="J311" s="350" t="s">
        <v>756</v>
      </c>
      <c r="K311" s="135"/>
      <c r="L311" s="351"/>
      <c r="M311" s="135"/>
      <c r="N311" s="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1"/>
      <c r="CS311" s="51"/>
      <c r="CT311" s="51"/>
      <c r="CU311" s="51"/>
      <c r="CV311" s="51"/>
      <c r="CW311" s="51"/>
      <c r="CX311" s="51"/>
      <c r="CY311" s="51"/>
      <c r="CZ311" s="51"/>
      <c r="DA311" s="51"/>
      <c r="DB311" s="51"/>
      <c r="DC311" s="51"/>
      <c r="DD311" s="51"/>
      <c r="DE311" s="51"/>
      <c r="DF311" s="51"/>
      <c r="DG311" s="51"/>
      <c r="DH311" s="51"/>
      <c r="DI311" s="51"/>
      <c r="DJ311" s="51"/>
      <c r="DK311" s="51"/>
      <c r="DL311" s="51"/>
      <c r="DM311" s="51"/>
      <c r="DN311" s="51"/>
      <c r="DO311" s="51"/>
      <c r="DP311" s="51"/>
      <c r="DQ311" s="51"/>
      <c r="DR311" s="51"/>
      <c r="DS311" s="51"/>
      <c r="DT311" s="51"/>
      <c r="DU311" s="51"/>
      <c r="DV311" s="51"/>
      <c r="DW311" s="51"/>
      <c r="DX311" s="51"/>
      <c r="DY311" s="51"/>
      <c r="DZ311" s="51"/>
      <c r="EA311" s="51"/>
      <c r="EB311" s="51"/>
      <c r="EC311" s="51"/>
      <c r="ED311" s="51"/>
      <c r="EE311" s="51"/>
      <c r="EF311" s="51"/>
      <c r="EG311" s="51"/>
      <c r="EH311" s="51"/>
      <c r="EI311" s="51"/>
      <c r="EJ311" s="51"/>
      <c r="EK311" s="51"/>
      <c r="EL311" s="51"/>
      <c r="EM311" s="51"/>
      <c r="EN311" s="51"/>
      <c r="EO311" s="51"/>
      <c r="EP311" s="51"/>
      <c r="EQ311" s="51"/>
      <c r="ER311" s="51"/>
      <c r="ES311" s="51"/>
      <c r="ET311" s="51"/>
      <c r="EU311" s="51"/>
      <c r="EV311" s="51"/>
      <c r="EW311" s="51"/>
      <c r="EX311" s="51"/>
      <c r="EY311" s="51"/>
      <c r="EZ311" s="51"/>
      <c r="FA311" s="51"/>
      <c r="FB311" s="51"/>
      <c r="FC311" s="51"/>
      <c r="FD311" s="51"/>
      <c r="FE311" s="51"/>
      <c r="FF311" s="51"/>
      <c r="FG311" s="51"/>
      <c r="FH311" s="51"/>
      <c r="FI311" s="51"/>
      <c r="FJ311" s="51"/>
      <c r="FK311" s="51"/>
      <c r="FL311" s="51"/>
      <c r="FM311" s="51"/>
      <c r="FN311" s="51"/>
      <c r="FO311" s="51"/>
      <c r="FP311" s="51"/>
      <c r="FQ311" s="51"/>
      <c r="FR311" s="51"/>
      <c r="FS311" s="51"/>
      <c r="FT311" s="51"/>
      <c r="FU311" s="51"/>
      <c r="FV311" s="51"/>
      <c r="FW311" s="51"/>
      <c r="FX311" s="51"/>
      <c r="FY311" s="51"/>
      <c r="FZ311" s="51"/>
      <c r="GA311" s="51"/>
      <c r="GB311" s="51"/>
      <c r="GC311" s="51"/>
      <c r="GD311" s="51"/>
      <c r="GE311" s="51"/>
      <c r="GF311" s="51"/>
      <c r="GG311" s="51"/>
      <c r="GH311" s="51"/>
      <c r="GI311" s="51"/>
      <c r="GJ311" s="51"/>
      <c r="GK311" s="51"/>
      <c r="GL311" s="51"/>
      <c r="GM311" s="51"/>
      <c r="GN311" s="51"/>
      <c r="GO311" s="51"/>
      <c r="GP311" s="51"/>
      <c r="GQ311" s="51"/>
      <c r="GR311" s="51"/>
      <c r="GS311" s="51"/>
      <c r="GT311" s="51"/>
      <c r="GU311" s="51"/>
      <c r="GV311" s="51"/>
      <c r="GW311" s="51"/>
      <c r="GX311" s="51"/>
      <c r="GY311" s="51"/>
      <c r="GZ311" s="51"/>
      <c r="HA311" s="51"/>
      <c r="HB311" s="51"/>
      <c r="HC311" s="51"/>
      <c r="HD311" s="51"/>
      <c r="HE311" s="51"/>
      <c r="HF311" s="51"/>
      <c r="HG311" s="51"/>
      <c r="HH311" s="51"/>
      <c r="HI311" s="51"/>
      <c r="HJ311" s="51"/>
      <c r="HK311" s="51"/>
      <c r="HL311" s="51"/>
      <c r="HM311" s="51"/>
      <c r="HN311" s="51"/>
      <c r="HO311" s="51"/>
      <c r="HP311" s="51"/>
      <c r="HQ311" s="51"/>
      <c r="HR311" s="51"/>
      <c r="HS311" s="51"/>
      <c r="HT311" s="51"/>
    </row>
    <row r="312" spans="1:228" s="128" customFormat="1" ht="19.899999999999999" customHeight="1">
      <c r="A312" s="481"/>
      <c r="B312" s="350" t="s">
        <v>994</v>
      </c>
      <c r="C312" s="415"/>
      <c r="D312" s="350"/>
      <c r="E312" s="555"/>
      <c r="F312" s="351"/>
      <c r="G312" s="351"/>
      <c r="H312" s="406"/>
      <c r="J312" s="350" t="s">
        <v>758</v>
      </c>
      <c r="K312" s="135"/>
      <c r="L312" s="351"/>
      <c r="M312" s="135"/>
      <c r="N312" s="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1"/>
      <c r="CS312" s="51"/>
      <c r="CT312" s="51"/>
      <c r="CU312" s="51"/>
      <c r="CV312" s="51"/>
      <c r="CW312" s="51"/>
      <c r="CX312" s="51"/>
      <c r="CY312" s="51"/>
      <c r="CZ312" s="51"/>
      <c r="DA312" s="51"/>
      <c r="DB312" s="51"/>
      <c r="DC312" s="51"/>
      <c r="DD312" s="51"/>
      <c r="DE312" s="51"/>
      <c r="DF312" s="51"/>
      <c r="DG312" s="51"/>
      <c r="DH312" s="51"/>
      <c r="DI312" s="51"/>
      <c r="DJ312" s="51"/>
      <c r="DK312" s="51"/>
      <c r="DL312" s="51"/>
      <c r="DM312" s="51"/>
      <c r="DN312" s="51"/>
      <c r="DO312" s="51"/>
      <c r="DP312" s="51"/>
      <c r="DQ312" s="51"/>
      <c r="DR312" s="51"/>
      <c r="DS312" s="51"/>
      <c r="DT312" s="51"/>
      <c r="DU312" s="51"/>
      <c r="DV312" s="51"/>
      <c r="DW312" s="51"/>
      <c r="DX312" s="51"/>
      <c r="DY312" s="51"/>
      <c r="DZ312" s="51"/>
      <c r="EA312" s="51"/>
      <c r="EB312" s="51"/>
      <c r="EC312" s="51"/>
      <c r="ED312" s="51"/>
      <c r="EE312" s="51"/>
      <c r="EF312" s="51"/>
      <c r="EG312" s="51"/>
      <c r="EH312" s="51"/>
      <c r="EI312" s="51"/>
      <c r="EJ312" s="51"/>
      <c r="EK312" s="51"/>
      <c r="EL312" s="51"/>
      <c r="EM312" s="51"/>
      <c r="EN312" s="51"/>
      <c r="EO312" s="51"/>
      <c r="EP312" s="51"/>
      <c r="EQ312" s="51"/>
      <c r="ER312" s="51"/>
      <c r="ES312" s="51"/>
      <c r="ET312" s="51"/>
      <c r="EU312" s="51"/>
      <c r="EV312" s="51"/>
      <c r="EW312" s="51"/>
      <c r="EX312" s="51"/>
      <c r="EY312" s="51"/>
      <c r="EZ312" s="51"/>
      <c r="FA312" s="51"/>
      <c r="FB312" s="51"/>
      <c r="FC312" s="51"/>
      <c r="FD312" s="51"/>
      <c r="FE312" s="51"/>
      <c r="FF312" s="51"/>
      <c r="FG312" s="51"/>
      <c r="FH312" s="51"/>
      <c r="FI312" s="51"/>
      <c r="FJ312" s="51"/>
      <c r="FK312" s="51"/>
      <c r="FL312" s="51"/>
      <c r="FM312" s="51"/>
      <c r="FN312" s="51"/>
      <c r="FO312" s="51"/>
      <c r="FP312" s="51"/>
      <c r="FQ312" s="51"/>
      <c r="FR312" s="51"/>
      <c r="FS312" s="51"/>
      <c r="FT312" s="51"/>
      <c r="FU312" s="51"/>
      <c r="FV312" s="51"/>
      <c r="FW312" s="51"/>
      <c r="FX312" s="51"/>
      <c r="FY312" s="51"/>
      <c r="FZ312" s="51"/>
      <c r="GA312" s="51"/>
      <c r="GB312" s="51"/>
      <c r="GC312" s="51"/>
      <c r="GD312" s="51"/>
      <c r="GE312" s="51"/>
      <c r="GF312" s="51"/>
      <c r="GG312" s="51"/>
      <c r="GH312" s="51"/>
      <c r="GI312" s="51"/>
      <c r="GJ312" s="51"/>
      <c r="GK312" s="51"/>
      <c r="GL312" s="51"/>
      <c r="GM312" s="51"/>
      <c r="GN312" s="51"/>
      <c r="GO312" s="51"/>
      <c r="GP312" s="51"/>
      <c r="GQ312" s="51"/>
      <c r="GR312" s="51"/>
      <c r="GS312" s="51"/>
      <c r="GT312" s="51"/>
      <c r="GU312" s="51"/>
      <c r="GV312" s="51"/>
      <c r="GW312" s="51"/>
      <c r="GX312" s="51"/>
      <c r="GY312" s="51"/>
      <c r="GZ312" s="51"/>
      <c r="HA312" s="51"/>
      <c r="HB312" s="51"/>
      <c r="HC312" s="51"/>
      <c r="HD312" s="51"/>
      <c r="HE312" s="51"/>
      <c r="HF312" s="51"/>
      <c r="HG312" s="51"/>
      <c r="HH312" s="51"/>
      <c r="HI312" s="51"/>
      <c r="HJ312" s="51"/>
      <c r="HK312" s="51"/>
      <c r="HL312" s="51"/>
      <c r="HM312" s="51"/>
      <c r="HN312" s="51"/>
      <c r="HO312" s="51"/>
      <c r="HP312" s="51"/>
      <c r="HQ312" s="51"/>
      <c r="HR312" s="51"/>
      <c r="HS312" s="51"/>
      <c r="HT312" s="51"/>
    </row>
    <row r="313" spans="1:228" s="128" customFormat="1" ht="19.899999999999999" customHeight="1">
      <c r="A313" s="481"/>
      <c r="B313" s="350" t="s">
        <v>998</v>
      </c>
      <c r="C313" s="415"/>
      <c r="D313" s="350"/>
      <c r="E313" s="555"/>
      <c r="F313" s="351"/>
      <c r="G313" s="351"/>
      <c r="H313" s="406"/>
      <c r="J313" s="350"/>
      <c r="K313" s="135"/>
      <c r="L313" s="351"/>
      <c r="M313" s="135"/>
      <c r="N313" s="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  <c r="CR313" s="51"/>
      <c r="CS313" s="51"/>
      <c r="CT313" s="51"/>
      <c r="CU313" s="51"/>
      <c r="CV313" s="51"/>
      <c r="CW313" s="51"/>
      <c r="CX313" s="51"/>
      <c r="CY313" s="51"/>
      <c r="CZ313" s="51"/>
      <c r="DA313" s="51"/>
      <c r="DB313" s="51"/>
      <c r="DC313" s="51"/>
      <c r="DD313" s="51"/>
      <c r="DE313" s="51"/>
      <c r="DF313" s="51"/>
      <c r="DG313" s="51"/>
      <c r="DH313" s="51"/>
      <c r="DI313" s="51"/>
      <c r="DJ313" s="51"/>
      <c r="DK313" s="51"/>
      <c r="DL313" s="51"/>
      <c r="DM313" s="51"/>
      <c r="DN313" s="51"/>
      <c r="DO313" s="51"/>
      <c r="DP313" s="51"/>
      <c r="DQ313" s="51"/>
      <c r="DR313" s="51"/>
      <c r="DS313" s="51"/>
      <c r="DT313" s="51"/>
      <c r="DU313" s="51"/>
      <c r="DV313" s="51"/>
      <c r="DW313" s="51"/>
      <c r="DX313" s="51"/>
      <c r="DY313" s="51"/>
      <c r="DZ313" s="51"/>
      <c r="EA313" s="51"/>
      <c r="EB313" s="51"/>
      <c r="EC313" s="51"/>
      <c r="ED313" s="51"/>
      <c r="EE313" s="51"/>
      <c r="EF313" s="51"/>
      <c r="EG313" s="51"/>
      <c r="EH313" s="51"/>
      <c r="EI313" s="51"/>
      <c r="EJ313" s="51"/>
      <c r="EK313" s="51"/>
      <c r="EL313" s="51"/>
      <c r="EM313" s="51"/>
      <c r="EN313" s="51"/>
      <c r="EO313" s="51"/>
      <c r="EP313" s="51"/>
      <c r="EQ313" s="51"/>
      <c r="ER313" s="51"/>
      <c r="ES313" s="51"/>
      <c r="ET313" s="51"/>
      <c r="EU313" s="51"/>
      <c r="EV313" s="51"/>
      <c r="EW313" s="51"/>
      <c r="EX313" s="51"/>
      <c r="EY313" s="51"/>
      <c r="EZ313" s="51"/>
      <c r="FA313" s="51"/>
      <c r="FB313" s="51"/>
      <c r="FC313" s="51"/>
      <c r="FD313" s="51"/>
      <c r="FE313" s="51"/>
      <c r="FF313" s="51"/>
      <c r="FG313" s="51"/>
      <c r="FH313" s="51"/>
      <c r="FI313" s="51"/>
      <c r="FJ313" s="51"/>
      <c r="FK313" s="51"/>
      <c r="FL313" s="51"/>
      <c r="FM313" s="51"/>
      <c r="FN313" s="51"/>
      <c r="FO313" s="51"/>
      <c r="FP313" s="51"/>
      <c r="FQ313" s="51"/>
      <c r="FR313" s="51"/>
      <c r="FS313" s="51"/>
      <c r="FT313" s="51"/>
      <c r="FU313" s="51"/>
      <c r="FV313" s="51"/>
      <c r="FW313" s="51"/>
      <c r="FX313" s="51"/>
      <c r="FY313" s="51"/>
      <c r="FZ313" s="51"/>
      <c r="GA313" s="51"/>
      <c r="GB313" s="51"/>
      <c r="GC313" s="51"/>
      <c r="GD313" s="51"/>
      <c r="GE313" s="51"/>
      <c r="GF313" s="51"/>
      <c r="GG313" s="51"/>
      <c r="GH313" s="51"/>
      <c r="GI313" s="51"/>
      <c r="GJ313" s="51"/>
      <c r="GK313" s="51"/>
      <c r="GL313" s="51"/>
      <c r="GM313" s="51"/>
      <c r="GN313" s="51"/>
      <c r="GO313" s="51"/>
      <c r="GP313" s="51"/>
      <c r="GQ313" s="51"/>
      <c r="GR313" s="51"/>
      <c r="GS313" s="51"/>
      <c r="GT313" s="51"/>
      <c r="GU313" s="51"/>
      <c r="GV313" s="51"/>
      <c r="GW313" s="51"/>
      <c r="GX313" s="51"/>
      <c r="GY313" s="51"/>
      <c r="GZ313" s="51"/>
      <c r="HA313" s="51"/>
      <c r="HB313" s="51"/>
      <c r="HC313" s="51"/>
      <c r="HD313" s="51"/>
      <c r="HE313" s="51"/>
      <c r="HF313" s="51"/>
      <c r="HG313" s="51"/>
      <c r="HH313" s="51"/>
      <c r="HI313" s="51"/>
      <c r="HJ313" s="51"/>
      <c r="HK313" s="51"/>
      <c r="HL313" s="51"/>
      <c r="HM313" s="51"/>
      <c r="HN313" s="51"/>
      <c r="HO313" s="51"/>
      <c r="HP313" s="51"/>
      <c r="HQ313" s="51"/>
      <c r="HR313" s="51"/>
      <c r="HS313" s="51"/>
      <c r="HT313" s="51"/>
    </row>
    <row r="314" spans="1:228" s="128" customFormat="1" ht="19.899999999999999" customHeight="1">
      <c r="A314" s="524"/>
      <c r="B314" s="382"/>
      <c r="C314" s="420"/>
      <c r="D314" s="382"/>
      <c r="E314" s="556"/>
      <c r="F314" s="356"/>
      <c r="G314" s="356"/>
      <c r="H314" s="437"/>
      <c r="I314" s="462"/>
      <c r="J314" s="382"/>
      <c r="K314" s="436"/>
      <c r="L314" s="356"/>
      <c r="M314" s="135"/>
      <c r="N314" s="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1"/>
      <c r="CS314" s="51"/>
      <c r="CT314" s="51"/>
      <c r="CU314" s="51"/>
      <c r="CV314" s="51"/>
      <c r="CW314" s="51"/>
      <c r="CX314" s="51"/>
      <c r="CY314" s="51"/>
      <c r="CZ314" s="51"/>
      <c r="DA314" s="51"/>
      <c r="DB314" s="51"/>
      <c r="DC314" s="51"/>
      <c r="DD314" s="51"/>
      <c r="DE314" s="51"/>
      <c r="DF314" s="51"/>
      <c r="DG314" s="51"/>
      <c r="DH314" s="51"/>
      <c r="DI314" s="51"/>
      <c r="DJ314" s="51"/>
      <c r="DK314" s="51"/>
      <c r="DL314" s="51"/>
      <c r="DM314" s="51"/>
      <c r="DN314" s="51"/>
      <c r="DO314" s="51"/>
      <c r="DP314" s="51"/>
      <c r="DQ314" s="51"/>
      <c r="DR314" s="51"/>
      <c r="DS314" s="51"/>
      <c r="DT314" s="51"/>
      <c r="DU314" s="51"/>
      <c r="DV314" s="51"/>
      <c r="DW314" s="51"/>
      <c r="DX314" s="51"/>
      <c r="DY314" s="51"/>
      <c r="DZ314" s="51"/>
      <c r="EA314" s="51"/>
      <c r="EB314" s="51"/>
      <c r="EC314" s="51"/>
      <c r="ED314" s="51"/>
      <c r="EE314" s="51"/>
      <c r="EF314" s="51"/>
      <c r="EG314" s="51"/>
      <c r="EH314" s="51"/>
      <c r="EI314" s="51"/>
      <c r="EJ314" s="51"/>
      <c r="EK314" s="51"/>
      <c r="EL314" s="51"/>
      <c r="EM314" s="51"/>
      <c r="EN314" s="51"/>
      <c r="EO314" s="51"/>
      <c r="EP314" s="51"/>
      <c r="EQ314" s="51"/>
      <c r="ER314" s="51"/>
      <c r="ES314" s="51"/>
      <c r="ET314" s="51"/>
      <c r="EU314" s="51"/>
      <c r="EV314" s="51"/>
      <c r="EW314" s="51"/>
      <c r="EX314" s="51"/>
      <c r="EY314" s="51"/>
      <c r="EZ314" s="51"/>
      <c r="FA314" s="51"/>
      <c r="FB314" s="51"/>
      <c r="FC314" s="51"/>
      <c r="FD314" s="51"/>
      <c r="FE314" s="51"/>
      <c r="FF314" s="51"/>
      <c r="FG314" s="51"/>
      <c r="FH314" s="51"/>
      <c r="FI314" s="51"/>
      <c r="FJ314" s="51"/>
      <c r="FK314" s="51"/>
      <c r="FL314" s="51"/>
      <c r="FM314" s="51"/>
      <c r="FN314" s="51"/>
      <c r="FO314" s="51"/>
      <c r="FP314" s="51"/>
      <c r="FQ314" s="51"/>
      <c r="FR314" s="51"/>
      <c r="FS314" s="51"/>
      <c r="FT314" s="51"/>
      <c r="FU314" s="51"/>
      <c r="FV314" s="51"/>
      <c r="FW314" s="51"/>
      <c r="FX314" s="51"/>
      <c r="FY314" s="51"/>
      <c r="FZ314" s="51"/>
      <c r="GA314" s="51"/>
      <c r="GB314" s="51"/>
      <c r="GC314" s="51"/>
      <c r="GD314" s="51"/>
      <c r="GE314" s="51"/>
      <c r="GF314" s="51"/>
      <c r="GG314" s="51"/>
      <c r="GH314" s="51"/>
      <c r="GI314" s="51"/>
      <c r="GJ314" s="51"/>
      <c r="GK314" s="51"/>
      <c r="GL314" s="51"/>
      <c r="GM314" s="51"/>
      <c r="GN314" s="51"/>
      <c r="GO314" s="51"/>
      <c r="GP314" s="51"/>
      <c r="GQ314" s="51"/>
      <c r="GR314" s="51"/>
      <c r="GS314" s="51"/>
      <c r="GT314" s="51"/>
      <c r="GU314" s="51"/>
      <c r="GV314" s="51"/>
      <c r="GW314" s="51"/>
      <c r="GX314" s="51"/>
      <c r="GY314" s="51"/>
      <c r="GZ314" s="51"/>
      <c r="HA314" s="51"/>
      <c r="HB314" s="51"/>
      <c r="HC314" s="51"/>
      <c r="HD314" s="51"/>
      <c r="HE314" s="51"/>
      <c r="HF314" s="51"/>
      <c r="HG314" s="51"/>
      <c r="HH314" s="51"/>
      <c r="HI314" s="51"/>
      <c r="HJ314" s="51"/>
      <c r="HK314" s="51"/>
      <c r="HL314" s="51"/>
      <c r="HM314" s="51"/>
      <c r="HN314" s="51"/>
      <c r="HO314" s="51"/>
      <c r="HP314" s="51"/>
      <c r="HQ314" s="51"/>
      <c r="HR314" s="51"/>
      <c r="HS314" s="51"/>
      <c r="HT314" s="51"/>
    </row>
    <row r="315" spans="1:228" s="128" customFormat="1" ht="19.899999999999999" customHeight="1">
      <c r="A315" s="481">
        <v>47</v>
      </c>
      <c r="B315" s="343" t="s">
        <v>999</v>
      </c>
      <c r="C315" s="415" t="s">
        <v>759</v>
      </c>
      <c r="D315" s="466" t="s">
        <v>760</v>
      </c>
      <c r="E315" s="525">
        <v>10000</v>
      </c>
      <c r="F315" s="352"/>
      <c r="G315" s="352"/>
      <c r="H315" s="440"/>
      <c r="I315" s="440"/>
      <c r="J315" s="429" t="s">
        <v>760</v>
      </c>
      <c r="K315" s="135"/>
      <c r="L315" s="351" t="s">
        <v>583</v>
      </c>
      <c r="M315" s="135"/>
      <c r="N315" s="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1"/>
      <c r="CS315" s="51"/>
      <c r="CT315" s="51"/>
      <c r="CU315" s="51"/>
      <c r="CV315" s="51"/>
      <c r="CW315" s="51"/>
      <c r="CX315" s="51"/>
      <c r="CY315" s="51"/>
      <c r="CZ315" s="51"/>
      <c r="DA315" s="51"/>
      <c r="DB315" s="51"/>
      <c r="DC315" s="51"/>
      <c r="DD315" s="51"/>
      <c r="DE315" s="51"/>
      <c r="DF315" s="51"/>
      <c r="DG315" s="51"/>
      <c r="DH315" s="51"/>
      <c r="DI315" s="51"/>
      <c r="DJ315" s="51"/>
      <c r="DK315" s="51"/>
      <c r="DL315" s="51"/>
      <c r="DM315" s="51"/>
      <c r="DN315" s="51"/>
      <c r="DO315" s="51"/>
      <c r="DP315" s="51"/>
      <c r="DQ315" s="51"/>
      <c r="DR315" s="51"/>
      <c r="DS315" s="51"/>
      <c r="DT315" s="51"/>
      <c r="DU315" s="51"/>
      <c r="DV315" s="51"/>
      <c r="DW315" s="51"/>
      <c r="DX315" s="51"/>
      <c r="DY315" s="51"/>
      <c r="DZ315" s="51"/>
      <c r="EA315" s="51"/>
      <c r="EB315" s="51"/>
      <c r="EC315" s="51"/>
      <c r="ED315" s="51"/>
      <c r="EE315" s="51"/>
      <c r="EF315" s="51"/>
      <c r="EG315" s="51"/>
      <c r="EH315" s="51"/>
      <c r="EI315" s="51"/>
      <c r="EJ315" s="51"/>
      <c r="EK315" s="51"/>
      <c r="EL315" s="51"/>
      <c r="EM315" s="51"/>
      <c r="EN315" s="51"/>
      <c r="EO315" s="51"/>
      <c r="EP315" s="51"/>
      <c r="EQ315" s="51"/>
      <c r="ER315" s="51"/>
      <c r="ES315" s="51"/>
      <c r="ET315" s="51"/>
      <c r="EU315" s="51"/>
      <c r="EV315" s="51"/>
      <c r="EW315" s="51"/>
      <c r="EX315" s="51"/>
      <c r="EY315" s="51"/>
      <c r="EZ315" s="51"/>
      <c r="FA315" s="51"/>
      <c r="FB315" s="51"/>
      <c r="FC315" s="51"/>
      <c r="FD315" s="51"/>
      <c r="FE315" s="51"/>
      <c r="FF315" s="51"/>
      <c r="FG315" s="51"/>
      <c r="FH315" s="51"/>
      <c r="FI315" s="51"/>
      <c r="FJ315" s="51"/>
      <c r="FK315" s="51"/>
      <c r="FL315" s="51"/>
      <c r="FM315" s="51"/>
      <c r="FN315" s="51"/>
      <c r="FO315" s="51"/>
      <c r="FP315" s="51"/>
      <c r="FQ315" s="51"/>
      <c r="FR315" s="51"/>
      <c r="FS315" s="51"/>
      <c r="FT315" s="51"/>
      <c r="FU315" s="51"/>
      <c r="FV315" s="51"/>
      <c r="FW315" s="51"/>
      <c r="FX315" s="51"/>
      <c r="FY315" s="51"/>
      <c r="FZ315" s="51"/>
      <c r="GA315" s="51"/>
      <c r="GB315" s="51"/>
      <c r="GC315" s="51"/>
      <c r="GD315" s="51"/>
      <c r="GE315" s="51"/>
      <c r="GF315" s="51"/>
      <c r="GG315" s="51"/>
      <c r="GH315" s="51"/>
      <c r="GI315" s="51"/>
      <c r="GJ315" s="51"/>
      <c r="GK315" s="51"/>
      <c r="GL315" s="51"/>
      <c r="GM315" s="51"/>
      <c r="GN315" s="51"/>
      <c r="GO315" s="51"/>
      <c r="GP315" s="51"/>
      <c r="GQ315" s="51"/>
      <c r="GR315" s="51"/>
      <c r="GS315" s="51"/>
      <c r="GT315" s="51"/>
      <c r="GU315" s="51"/>
      <c r="GV315" s="51"/>
      <c r="GW315" s="51"/>
      <c r="GX315" s="51"/>
      <c r="GY315" s="51"/>
      <c r="GZ315" s="51"/>
      <c r="HA315" s="51"/>
      <c r="HB315" s="51"/>
      <c r="HC315" s="51"/>
      <c r="HD315" s="51"/>
      <c r="HE315" s="51"/>
      <c r="HF315" s="51"/>
      <c r="HG315" s="51"/>
      <c r="HH315" s="51"/>
      <c r="HI315" s="51"/>
      <c r="HJ315" s="51"/>
      <c r="HK315" s="51"/>
      <c r="HL315" s="51"/>
      <c r="HM315" s="51"/>
      <c r="HN315" s="51"/>
      <c r="HO315" s="51"/>
      <c r="HP315" s="51"/>
      <c r="HQ315" s="51"/>
      <c r="HR315" s="51"/>
      <c r="HS315" s="51"/>
      <c r="HT315" s="51"/>
    </row>
    <row r="316" spans="1:228" s="128" customFormat="1" ht="19.899999999999999" customHeight="1">
      <c r="A316" s="481"/>
      <c r="B316" s="343"/>
      <c r="C316" s="415" t="s">
        <v>761</v>
      </c>
      <c r="D316" s="466" t="s">
        <v>762</v>
      </c>
      <c r="E316" s="455" t="s">
        <v>645</v>
      </c>
      <c r="F316" s="352"/>
      <c r="G316" s="352"/>
      <c r="H316" s="406"/>
      <c r="I316" s="406"/>
      <c r="J316" s="429" t="s">
        <v>762</v>
      </c>
      <c r="K316" s="135"/>
      <c r="L316" s="351"/>
      <c r="M316" s="135"/>
      <c r="N316" s="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  <c r="CR316" s="51"/>
      <c r="CS316" s="51"/>
      <c r="CT316" s="51"/>
      <c r="CU316" s="51"/>
      <c r="CV316" s="51"/>
      <c r="CW316" s="51"/>
      <c r="CX316" s="51"/>
      <c r="CY316" s="51"/>
      <c r="CZ316" s="51"/>
      <c r="DA316" s="51"/>
      <c r="DB316" s="51"/>
      <c r="DC316" s="51"/>
      <c r="DD316" s="51"/>
      <c r="DE316" s="51"/>
      <c r="DF316" s="51"/>
      <c r="DG316" s="51"/>
      <c r="DH316" s="51"/>
      <c r="DI316" s="51"/>
      <c r="DJ316" s="51"/>
      <c r="DK316" s="51"/>
      <c r="DL316" s="51"/>
      <c r="DM316" s="51"/>
      <c r="DN316" s="51"/>
      <c r="DO316" s="51"/>
      <c r="DP316" s="51"/>
      <c r="DQ316" s="51"/>
      <c r="DR316" s="51"/>
      <c r="DS316" s="51"/>
      <c r="DT316" s="51"/>
      <c r="DU316" s="51"/>
      <c r="DV316" s="51"/>
      <c r="DW316" s="51"/>
      <c r="DX316" s="51"/>
      <c r="DY316" s="51"/>
      <c r="DZ316" s="51"/>
      <c r="EA316" s="51"/>
      <c r="EB316" s="51"/>
      <c r="EC316" s="51"/>
      <c r="ED316" s="51"/>
      <c r="EE316" s="51"/>
      <c r="EF316" s="51"/>
      <c r="EG316" s="51"/>
      <c r="EH316" s="51"/>
      <c r="EI316" s="51"/>
      <c r="EJ316" s="51"/>
      <c r="EK316" s="51"/>
      <c r="EL316" s="51"/>
      <c r="EM316" s="51"/>
      <c r="EN316" s="51"/>
      <c r="EO316" s="51"/>
      <c r="EP316" s="51"/>
      <c r="EQ316" s="51"/>
      <c r="ER316" s="51"/>
      <c r="ES316" s="51"/>
      <c r="ET316" s="51"/>
      <c r="EU316" s="51"/>
      <c r="EV316" s="51"/>
      <c r="EW316" s="51"/>
      <c r="EX316" s="51"/>
      <c r="EY316" s="51"/>
      <c r="EZ316" s="51"/>
      <c r="FA316" s="51"/>
      <c r="FB316" s="51"/>
      <c r="FC316" s="51"/>
      <c r="FD316" s="51"/>
      <c r="FE316" s="51"/>
      <c r="FF316" s="51"/>
      <c r="FG316" s="51"/>
      <c r="FH316" s="51"/>
      <c r="FI316" s="51"/>
      <c r="FJ316" s="51"/>
      <c r="FK316" s="51"/>
      <c r="FL316" s="51"/>
      <c r="FM316" s="51"/>
      <c r="FN316" s="51"/>
      <c r="FO316" s="51"/>
      <c r="FP316" s="51"/>
      <c r="FQ316" s="51"/>
      <c r="FR316" s="51"/>
      <c r="FS316" s="51"/>
      <c r="FT316" s="51"/>
      <c r="FU316" s="51"/>
      <c r="FV316" s="51"/>
      <c r="FW316" s="51"/>
      <c r="FX316" s="51"/>
      <c r="FY316" s="51"/>
      <c r="FZ316" s="51"/>
      <c r="GA316" s="51"/>
      <c r="GB316" s="51"/>
      <c r="GC316" s="51"/>
      <c r="GD316" s="51"/>
      <c r="GE316" s="51"/>
      <c r="GF316" s="51"/>
      <c r="GG316" s="51"/>
      <c r="GH316" s="51"/>
      <c r="GI316" s="51"/>
      <c r="GJ316" s="51"/>
      <c r="GK316" s="51"/>
      <c r="GL316" s="51"/>
      <c r="GM316" s="51"/>
      <c r="GN316" s="51"/>
      <c r="GO316" s="51"/>
      <c r="GP316" s="51"/>
      <c r="GQ316" s="51"/>
      <c r="GR316" s="51"/>
      <c r="GS316" s="51"/>
      <c r="GT316" s="51"/>
      <c r="GU316" s="51"/>
      <c r="GV316" s="51"/>
      <c r="GW316" s="51"/>
      <c r="GX316" s="51"/>
      <c r="GY316" s="51"/>
      <c r="GZ316" s="51"/>
      <c r="HA316" s="51"/>
      <c r="HB316" s="51"/>
      <c r="HC316" s="51"/>
      <c r="HD316" s="51"/>
      <c r="HE316" s="51"/>
      <c r="HF316" s="51"/>
      <c r="HG316" s="51"/>
      <c r="HH316" s="51"/>
      <c r="HI316" s="51"/>
      <c r="HJ316" s="51"/>
      <c r="HK316" s="51"/>
      <c r="HL316" s="51"/>
      <c r="HM316" s="51"/>
      <c r="HN316" s="51"/>
      <c r="HO316" s="51"/>
      <c r="HP316" s="51"/>
      <c r="HQ316" s="51"/>
      <c r="HR316" s="51"/>
      <c r="HS316" s="51"/>
      <c r="HT316" s="51"/>
    </row>
    <row r="317" spans="1:228" s="128" customFormat="1" ht="19.899999999999999" customHeight="1">
      <c r="A317" s="481"/>
      <c r="B317" s="343"/>
      <c r="C317" s="415"/>
      <c r="D317" s="466"/>
      <c r="E317" s="351"/>
      <c r="F317" s="352"/>
      <c r="G317" s="352"/>
      <c r="H317" s="406"/>
      <c r="I317" s="406"/>
      <c r="J317" s="429"/>
      <c r="K317" s="135"/>
      <c r="L317" s="351"/>
      <c r="M317" s="135"/>
      <c r="N317" s="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N317" s="51"/>
      <c r="CO317" s="51"/>
      <c r="CP317" s="51"/>
      <c r="CQ317" s="51"/>
      <c r="CR317" s="51"/>
      <c r="CS317" s="51"/>
      <c r="CT317" s="51"/>
      <c r="CU317" s="51"/>
      <c r="CV317" s="51"/>
      <c r="CW317" s="51"/>
      <c r="CX317" s="51"/>
      <c r="CY317" s="51"/>
      <c r="CZ317" s="51"/>
      <c r="DA317" s="51"/>
      <c r="DB317" s="51"/>
      <c r="DC317" s="51"/>
      <c r="DD317" s="51"/>
      <c r="DE317" s="51"/>
      <c r="DF317" s="51"/>
      <c r="DG317" s="51"/>
      <c r="DH317" s="51"/>
      <c r="DI317" s="51"/>
      <c r="DJ317" s="51"/>
      <c r="DK317" s="51"/>
      <c r="DL317" s="51"/>
      <c r="DM317" s="51"/>
      <c r="DN317" s="51"/>
      <c r="DO317" s="51"/>
      <c r="DP317" s="51"/>
      <c r="DQ317" s="51"/>
      <c r="DR317" s="51"/>
      <c r="DS317" s="51"/>
      <c r="DT317" s="51"/>
      <c r="DU317" s="51"/>
      <c r="DV317" s="51"/>
      <c r="DW317" s="51"/>
      <c r="DX317" s="51"/>
      <c r="DY317" s="51"/>
      <c r="DZ317" s="51"/>
      <c r="EA317" s="51"/>
      <c r="EB317" s="51"/>
      <c r="EC317" s="51"/>
      <c r="ED317" s="51"/>
      <c r="EE317" s="51"/>
      <c r="EF317" s="51"/>
      <c r="EG317" s="51"/>
      <c r="EH317" s="51"/>
      <c r="EI317" s="51"/>
      <c r="EJ317" s="51"/>
      <c r="EK317" s="51"/>
      <c r="EL317" s="51"/>
      <c r="EM317" s="51"/>
      <c r="EN317" s="51"/>
      <c r="EO317" s="51"/>
      <c r="EP317" s="51"/>
      <c r="EQ317" s="51"/>
      <c r="ER317" s="51"/>
      <c r="ES317" s="51"/>
      <c r="ET317" s="51"/>
      <c r="EU317" s="51"/>
      <c r="EV317" s="51"/>
      <c r="EW317" s="51"/>
      <c r="EX317" s="51"/>
      <c r="EY317" s="51"/>
      <c r="EZ317" s="51"/>
      <c r="FA317" s="51"/>
      <c r="FB317" s="51"/>
      <c r="FC317" s="51"/>
      <c r="FD317" s="51"/>
      <c r="FE317" s="51"/>
      <c r="FF317" s="51"/>
      <c r="FG317" s="51"/>
      <c r="FH317" s="51"/>
      <c r="FI317" s="51"/>
      <c r="FJ317" s="51"/>
      <c r="FK317" s="51"/>
      <c r="FL317" s="51"/>
      <c r="FM317" s="51"/>
      <c r="FN317" s="51"/>
      <c r="FO317" s="51"/>
      <c r="FP317" s="51"/>
      <c r="FQ317" s="51"/>
      <c r="FR317" s="51"/>
      <c r="FS317" s="51"/>
      <c r="FT317" s="51"/>
      <c r="FU317" s="51"/>
      <c r="FV317" s="51"/>
      <c r="FW317" s="51"/>
      <c r="FX317" s="51"/>
      <c r="FY317" s="51"/>
      <c r="FZ317" s="51"/>
      <c r="GA317" s="51"/>
      <c r="GB317" s="51"/>
      <c r="GC317" s="51"/>
      <c r="GD317" s="51"/>
      <c r="GE317" s="51"/>
      <c r="GF317" s="51"/>
      <c r="GG317" s="51"/>
      <c r="GH317" s="51"/>
      <c r="GI317" s="51"/>
      <c r="GJ317" s="51"/>
      <c r="GK317" s="51"/>
      <c r="GL317" s="51"/>
      <c r="GM317" s="51"/>
      <c r="GN317" s="51"/>
      <c r="GO317" s="51"/>
      <c r="GP317" s="51"/>
      <c r="GQ317" s="51"/>
      <c r="GR317" s="51"/>
      <c r="GS317" s="51"/>
      <c r="GT317" s="51"/>
      <c r="GU317" s="51"/>
      <c r="GV317" s="51"/>
      <c r="GW317" s="51"/>
      <c r="GX317" s="51"/>
      <c r="GY317" s="51"/>
      <c r="GZ317" s="51"/>
      <c r="HA317" s="51"/>
      <c r="HB317" s="51"/>
      <c r="HC317" s="51"/>
      <c r="HD317" s="51"/>
      <c r="HE317" s="51"/>
      <c r="HF317" s="51"/>
      <c r="HG317" s="51"/>
      <c r="HH317" s="51"/>
      <c r="HI317" s="51"/>
      <c r="HJ317" s="51"/>
      <c r="HK317" s="51"/>
      <c r="HL317" s="51"/>
      <c r="HM317" s="51"/>
      <c r="HN317" s="51"/>
      <c r="HO317" s="51"/>
      <c r="HP317" s="51"/>
      <c r="HQ317" s="51"/>
      <c r="HR317" s="51"/>
      <c r="HS317" s="51"/>
      <c r="HT317" s="51"/>
    </row>
    <row r="318" spans="1:228" s="128" customFormat="1" ht="19.899999999999999" customHeight="1">
      <c r="A318" s="481"/>
      <c r="B318" s="343"/>
      <c r="C318" s="415"/>
      <c r="D318" s="466"/>
      <c r="E318" s="351"/>
      <c r="F318" s="352"/>
      <c r="G318" s="352"/>
      <c r="H318" s="406"/>
      <c r="I318" s="406"/>
      <c r="J318" s="429"/>
      <c r="K318" s="135"/>
      <c r="L318" s="351"/>
      <c r="M318" s="135"/>
      <c r="N318" s="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  <c r="CR318" s="51"/>
      <c r="CS318" s="51"/>
      <c r="CT318" s="51"/>
      <c r="CU318" s="51"/>
      <c r="CV318" s="51"/>
      <c r="CW318" s="51"/>
      <c r="CX318" s="51"/>
      <c r="CY318" s="51"/>
      <c r="CZ318" s="51"/>
      <c r="DA318" s="51"/>
      <c r="DB318" s="51"/>
      <c r="DC318" s="51"/>
      <c r="DD318" s="51"/>
      <c r="DE318" s="51"/>
      <c r="DF318" s="51"/>
      <c r="DG318" s="51"/>
      <c r="DH318" s="51"/>
      <c r="DI318" s="51"/>
      <c r="DJ318" s="51"/>
      <c r="DK318" s="51"/>
      <c r="DL318" s="51"/>
      <c r="DM318" s="51"/>
      <c r="DN318" s="51"/>
      <c r="DO318" s="51"/>
      <c r="DP318" s="51"/>
      <c r="DQ318" s="51"/>
      <c r="DR318" s="51"/>
      <c r="DS318" s="51"/>
      <c r="DT318" s="51"/>
      <c r="DU318" s="51"/>
      <c r="DV318" s="51"/>
      <c r="DW318" s="51"/>
      <c r="DX318" s="51"/>
      <c r="DY318" s="51"/>
      <c r="DZ318" s="51"/>
      <c r="EA318" s="51"/>
      <c r="EB318" s="51"/>
      <c r="EC318" s="51"/>
      <c r="ED318" s="51"/>
      <c r="EE318" s="51"/>
      <c r="EF318" s="51"/>
      <c r="EG318" s="51"/>
      <c r="EH318" s="51"/>
      <c r="EI318" s="51"/>
      <c r="EJ318" s="51"/>
      <c r="EK318" s="51"/>
      <c r="EL318" s="51"/>
      <c r="EM318" s="51"/>
      <c r="EN318" s="51"/>
      <c r="EO318" s="51"/>
      <c r="EP318" s="51"/>
      <c r="EQ318" s="51"/>
      <c r="ER318" s="51"/>
      <c r="ES318" s="51"/>
      <c r="ET318" s="51"/>
      <c r="EU318" s="51"/>
      <c r="EV318" s="51"/>
      <c r="EW318" s="51"/>
      <c r="EX318" s="51"/>
      <c r="EY318" s="51"/>
      <c r="EZ318" s="51"/>
      <c r="FA318" s="51"/>
      <c r="FB318" s="51"/>
      <c r="FC318" s="51"/>
      <c r="FD318" s="51"/>
      <c r="FE318" s="51"/>
      <c r="FF318" s="51"/>
      <c r="FG318" s="51"/>
      <c r="FH318" s="51"/>
      <c r="FI318" s="51"/>
      <c r="FJ318" s="51"/>
      <c r="FK318" s="51"/>
      <c r="FL318" s="51"/>
      <c r="FM318" s="51"/>
      <c r="FN318" s="51"/>
      <c r="FO318" s="51"/>
      <c r="FP318" s="51"/>
      <c r="FQ318" s="51"/>
      <c r="FR318" s="51"/>
      <c r="FS318" s="51"/>
      <c r="FT318" s="51"/>
      <c r="FU318" s="51"/>
      <c r="FV318" s="51"/>
      <c r="FW318" s="51"/>
      <c r="FX318" s="51"/>
      <c r="FY318" s="51"/>
      <c r="FZ318" s="51"/>
      <c r="GA318" s="51"/>
      <c r="GB318" s="51"/>
      <c r="GC318" s="51"/>
      <c r="GD318" s="51"/>
      <c r="GE318" s="51"/>
      <c r="GF318" s="51"/>
      <c r="GG318" s="51"/>
      <c r="GH318" s="51"/>
      <c r="GI318" s="51"/>
      <c r="GJ318" s="51"/>
      <c r="GK318" s="51"/>
      <c r="GL318" s="51"/>
      <c r="GM318" s="51"/>
      <c r="GN318" s="51"/>
      <c r="GO318" s="51"/>
      <c r="GP318" s="51"/>
      <c r="GQ318" s="51"/>
      <c r="GR318" s="51"/>
      <c r="GS318" s="51"/>
      <c r="GT318" s="51"/>
      <c r="GU318" s="51"/>
      <c r="GV318" s="51"/>
      <c r="GW318" s="51"/>
      <c r="GX318" s="51"/>
      <c r="GY318" s="51"/>
      <c r="GZ318" s="51"/>
      <c r="HA318" s="51"/>
      <c r="HB318" s="51"/>
      <c r="HC318" s="51"/>
      <c r="HD318" s="51"/>
      <c r="HE318" s="51"/>
      <c r="HF318" s="51"/>
      <c r="HG318" s="51"/>
      <c r="HH318" s="51"/>
      <c r="HI318" s="51"/>
      <c r="HJ318" s="51"/>
      <c r="HK318" s="51"/>
      <c r="HL318" s="51"/>
      <c r="HM318" s="51"/>
      <c r="HN318" s="51"/>
      <c r="HO318" s="51"/>
      <c r="HP318" s="51"/>
      <c r="HQ318" s="51"/>
      <c r="HR318" s="51"/>
      <c r="HS318" s="51"/>
      <c r="HT318" s="51"/>
    </row>
    <row r="319" spans="1:228" s="128" customFormat="1" ht="19.899999999999999" customHeight="1">
      <c r="A319" s="524"/>
      <c r="B319" s="417"/>
      <c r="C319" s="420"/>
      <c r="D319" s="470"/>
      <c r="E319" s="423"/>
      <c r="F319" s="423"/>
      <c r="G319" s="423"/>
      <c r="H319" s="437"/>
      <c r="I319" s="437"/>
      <c r="J319" s="420"/>
      <c r="K319" s="135"/>
      <c r="L319" s="356"/>
      <c r="M319" s="135"/>
      <c r="N319" s="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1"/>
      <c r="CP319" s="51"/>
      <c r="CQ319" s="51"/>
      <c r="CR319" s="51"/>
      <c r="CS319" s="51"/>
      <c r="CT319" s="51"/>
      <c r="CU319" s="51"/>
      <c r="CV319" s="51"/>
      <c r="CW319" s="51"/>
      <c r="CX319" s="51"/>
      <c r="CY319" s="51"/>
      <c r="CZ319" s="51"/>
      <c r="DA319" s="51"/>
      <c r="DB319" s="51"/>
      <c r="DC319" s="51"/>
      <c r="DD319" s="51"/>
      <c r="DE319" s="51"/>
      <c r="DF319" s="51"/>
      <c r="DG319" s="51"/>
      <c r="DH319" s="51"/>
      <c r="DI319" s="51"/>
      <c r="DJ319" s="51"/>
      <c r="DK319" s="51"/>
      <c r="DL319" s="51"/>
      <c r="DM319" s="51"/>
      <c r="DN319" s="51"/>
      <c r="DO319" s="51"/>
      <c r="DP319" s="51"/>
      <c r="DQ319" s="51"/>
      <c r="DR319" s="51"/>
      <c r="DS319" s="51"/>
      <c r="DT319" s="51"/>
      <c r="DU319" s="51"/>
      <c r="DV319" s="51"/>
      <c r="DW319" s="51"/>
      <c r="DX319" s="51"/>
      <c r="DY319" s="51"/>
      <c r="DZ319" s="51"/>
      <c r="EA319" s="51"/>
      <c r="EB319" s="51"/>
      <c r="EC319" s="51"/>
      <c r="ED319" s="51"/>
      <c r="EE319" s="51"/>
      <c r="EF319" s="51"/>
      <c r="EG319" s="51"/>
      <c r="EH319" s="51"/>
      <c r="EI319" s="51"/>
      <c r="EJ319" s="51"/>
      <c r="EK319" s="51"/>
      <c r="EL319" s="51"/>
      <c r="EM319" s="51"/>
      <c r="EN319" s="51"/>
      <c r="EO319" s="51"/>
      <c r="EP319" s="51"/>
      <c r="EQ319" s="51"/>
      <c r="ER319" s="51"/>
      <c r="ES319" s="51"/>
      <c r="ET319" s="51"/>
      <c r="EU319" s="51"/>
      <c r="EV319" s="51"/>
      <c r="EW319" s="51"/>
      <c r="EX319" s="51"/>
      <c r="EY319" s="51"/>
      <c r="EZ319" s="51"/>
      <c r="FA319" s="51"/>
      <c r="FB319" s="51"/>
      <c r="FC319" s="51"/>
      <c r="FD319" s="51"/>
      <c r="FE319" s="51"/>
      <c r="FF319" s="51"/>
      <c r="FG319" s="51"/>
      <c r="FH319" s="51"/>
      <c r="FI319" s="51"/>
      <c r="FJ319" s="51"/>
      <c r="FK319" s="51"/>
      <c r="FL319" s="51"/>
      <c r="FM319" s="51"/>
      <c r="FN319" s="51"/>
      <c r="FO319" s="51"/>
      <c r="FP319" s="51"/>
      <c r="FQ319" s="51"/>
      <c r="FR319" s="51"/>
      <c r="FS319" s="51"/>
      <c r="FT319" s="51"/>
      <c r="FU319" s="51"/>
      <c r="FV319" s="51"/>
      <c r="FW319" s="51"/>
      <c r="FX319" s="51"/>
      <c r="FY319" s="51"/>
      <c r="FZ319" s="51"/>
      <c r="GA319" s="51"/>
      <c r="GB319" s="51"/>
      <c r="GC319" s="51"/>
      <c r="GD319" s="51"/>
      <c r="GE319" s="51"/>
      <c r="GF319" s="51"/>
      <c r="GG319" s="51"/>
      <c r="GH319" s="51"/>
      <c r="GI319" s="51"/>
      <c r="GJ319" s="51"/>
      <c r="GK319" s="51"/>
      <c r="GL319" s="51"/>
      <c r="GM319" s="51"/>
      <c r="GN319" s="51"/>
      <c r="GO319" s="51"/>
      <c r="GP319" s="51"/>
      <c r="GQ319" s="51"/>
      <c r="GR319" s="51"/>
      <c r="GS319" s="51"/>
      <c r="GT319" s="51"/>
      <c r="GU319" s="51"/>
      <c r="GV319" s="51"/>
      <c r="GW319" s="51"/>
      <c r="GX319" s="51"/>
      <c r="GY319" s="51"/>
      <c r="GZ319" s="51"/>
      <c r="HA319" s="51"/>
      <c r="HB319" s="51"/>
      <c r="HC319" s="51"/>
      <c r="HD319" s="51"/>
      <c r="HE319" s="51"/>
      <c r="HF319" s="51"/>
      <c r="HG319" s="51"/>
      <c r="HH319" s="51"/>
      <c r="HI319" s="51"/>
      <c r="HJ319" s="51"/>
      <c r="HK319" s="51"/>
      <c r="HL319" s="51"/>
      <c r="HM319" s="51"/>
      <c r="HN319" s="51"/>
      <c r="HO319" s="51"/>
      <c r="HP319" s="51"/>
      <c r="HQ319" s="51"/>
      <c r="HR319" s="51"/>
      <c r="HS319" s="51"/>
      <c r="HT319" s="51"/>
    </row>
    <row r="320" spans="1:228" s="128" customFormat="1" ht="19.899999999999999" customHeight="1">
      <c r="A320" s="481">
        <v>48</v>
      </c>
      <c r="B320" s="343" t="s">
        <v>2230</v>
      </c>
      <c r="C320" s="415" t="s">
        <v>763</v>
      </c>
      <c r="D320" s="466" t="s">
        <v>641</v>
      </c>
      <c r="E320" s="525">
        <v>10000</v>
      </c>
      <c r="F320" s="352"/>
      <c r="G320" s="352"/>
      <c r="H320" s="440"/>
      <c r="I320" s="440"/>
      <c r="J320" s="415" t="s">
        <v>715</v>
      </c>
      <c r="K320" s="135"/>
      <c r="L320" s="351" t="s">
        <v>583</v>
      </c>
      <c r="M320" s="135"/>
      <c r="N320" s="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1"/>
      <c r="CP320" s="51"/>
      <c r="CQ320" s="51"/>
      <c r="CR320" s="51"/>
      <c r="CS320" s="51"/>
      <c r="CT320" s="51"/>
      <c r="CU320" s="51"/>
      <c r="CV320" s="51"/>
      <c r="CW320" s="51"/>
      <c r="CX320" s="51"/>
      <c r="CY320" s="51"/>
      <c r="CZ320" s="51"/>
      <c r="DA320" s="51"/>
      <c r="DB320" s="51"/>
      <c r="DC320" s="51"/>
      <c r="DD320" s="51"/>
      <c r="DE320" s="51"/>
      <c r="DF320" s="51"/>
      <c r="DG320" s="51"/>
      <c r="DH320" s="51"/>
      <c r="DI320" s="51"/>
      <c r="DJ320" s="51"/>
      <c r="DK320" s="51"/>
      <c r="DL320" s="51"/>
      <c r="DM320" s="51"/>
      <c r="DN320" s="51"/>
      <c r="DO320" s="51"/>
      <c r="DP320" s="51"/>
      <c r="DQ320" s="51"/>
      <c r="DR320" s="51"/>
      <c r="DS320" s="51"/>
      <c r="DT320" s="51"/>
      <c r="DU320" s="51"/>
      <c r="DV320" s="51"/>
      <c r="DW320" s="51"/>
      <c r="DX320" s="51"/>
      <c r="DY320" s="51"/>
      <c r="DZ320" s="51"/>
      <c r="EA320" s="51"/>
      <c r="EB320" s="51"/>
      <c r="EC320" s="51"/>
      <c r="ED320" s="51"/>
      <c r="EE320" s="51"/>
      <c r="EF320" s="51"/>
      <c r="EG320" s="51"/>
      <c r="EH320" s="51"/>
      <c r="EI320" s="51"/>
      <c r="EJ320" s="51"/>
      <c r="EK320" s="51"/>
      <c r="EL320" s="51"/>
      <c r="EM320" s="51"/>
      <c r="EN320" s="51"/>
      <c r="EO320" s="51"/>
      <c r="EP320" s="51"/>
      <c r="EQ320" s="51"/>
      <c r="ER320" s="51"/>
      <c r="ES320" s="51"/>
      <c r="ET320" s="51"/>
      <c r="EU320" s="51"/>
      <c r="EV320" s="51"/>
      <c r="EW320" s="51"/>
      <c r="EX320" s="51"/>
      <c r="EY320" s="51"/>
      <c r="EZ320" s="51"/>
      <c r="FA320" s="51"/>
      <c r="FB320" s="51"/>
      <c r="FC320" s="51"/>
      <c r="FD320" s="51"/>
      <c r="FE320" s="51"/>
      <c r="FF320" s="51"/>
      <c r="FG320" s="51"/>
      <c r="FH320" s="51"/>
      <c r="FI320" s="51"/>
      <c r="FJ320" s="51"/>
      <c r="FK320" s="51"/>
      <c r="FL320" s="51"/>
      <c r="FM320" s="51"/>
      <c r="FN320" s="51"/>
      <c r="FO320" s="51"/>
      <c r="FP320" s="51"/>
      <c r="FQ320" s="51"/>
      <c r="FR320" s="51"/>
      <c r="FS320" s="51"/>
      <c r="FT320" s="51"/>
      <c r="FU320" s="51"/>
      <c r="FV320" s="51"/>
      <c r="FW320" s="51"/>
      <c r="FX320" s="51"/>
      <c r="FY320" s="51"/>
      <c r="FZ320" s="51"/>
      <c r="GA320" s="51"/>
      <c r="GB320" s="51"/>
      <c r="GC320" s="51"/>
      <c r="GD320" s="51"/>
      <c r="GE320" s="51"/>
      <c r="GF320" s="51"/>
      <c r="GG320" s="51"/>
      <c r="GH320" s="51"/>
      <c r="GI320" s="51"/>
      <c r="GJ320" s="51"/>
      <c r="GK320" s="51"/>
      <c r="GL320" s="51"/>
      <c r="GM320" s="51"/>
      <c r="GN320" s="51"/>
      <c r="GO320" s="51"/>
      <c r="GP320" s="51"/>
      <c r="GQ320" s="51"/>
      <c r="GR320" s="51"/>
      <c r="GS320" s="51"/>
      <c r="GT320" s="51"/>
      <c r="GU320" s="51"/>
      <c r="GV320" s="51"/>
      <c r="GW320" s="51"/>
      <c r="GX320" s="51"/>
      <c r="GY320" s="51"/>
      <c r="GZ320" s="51"/>
      <c r="HA320" s="51"/>
      <c r="HB320" s="51"/>
      <c r="HC320" s="51"/>
      <c r="HD320" s="51"/>
      <c r="HE320" s="51"/>
      <c r="HF320" s="51"/>
      <c r="HG320" s="51"/>
      <c r="HH320" s="51"/>
      <c r="HI320" s="51"/>
      <c r="HJ320" s="51"/>
      <c r="HK320" s="51"/>
      <c r="HL320" s="51"/>
      <c r="HM320" s="51"/>
      <c r="HN320" s="51"/>
      <c r="HO320" s="51"/>
      <c r="HP320" s="51"/>
      <c r="HQ320" s="51"/>
      <c r="HR320" s="51"/>
      <c r="HS320" s="51"/>
      <c r="HT320" s="51"/>
    </row>
    <row r="321" spans="1:228" s="128" customFormat="1" ht="19.899999999999999" customHeight="1">
      <c r="A321" s="481"/>
      <c r="B321" s="343" t="s">
        <v>2231</v>
      </c>
      <c r="C321" s="415" t="s">
        <v>1167</v>
      </c>
      <c r="D321" s="466"/>
      <c r="E321" s="525" t="s">
        <v>645</v>
      </c>
      <c r="F321" s="352"/>
      <c r="G321" s="352"/>
      <c r="H321" s="406"/>
      <c r="I321" s="406"/>
      <c r="J321" s="415" t="s">
        <v>1169</v>
      </c>
      <c r="K321" s="135"/>
      <c r="L321" s="351"/>
      <c r="M321" s="135"/>
      <c r="N321" s="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1"/>
      <c r="CP321" s="51"/>
      <c r="CQ321" s="51"/>
      <c r="CR321" s="51"/>
      <c r="CS321" s="51"/>
      <c r="CT321" s="51"/>
      <c r="CU321" s="51"/>
      <c r="CV321" s="51"/>
      <c r="CW321" s="51"/>
      <c r="CX321" s="51"/>
      <c r="CY321" s="51"/>
      <c r="CZ321" s="51"/>
      <c r="DA321" s="51"/>
      <c r="DB321" s="51"/>
      <c r="DC321" s="51"/>
      <c r="DD321" s="51"/>
      <c r="DE321" s="51"/>
      <c r="DF321" s="51"/>
      <c r="DG321" s="51"/>
      <c r="DH321" s="51"/>
      <c r="DI321" s="51"/>
      <c r="DJ321" s="51"/>
      <c r="DK321" s="51"/>
      <c r="DL321" s="51"/>
      <c r="DM321" s="51"/>
      <c r="DN321" s="51"/>
      <c r="DO321" s="51"/>
      <c r="DP321" s="51"/>
      <c r="DQ321" s="51"/>
      <c r="DR321" s="51"/>
      <c r="DS321" s="51"/>
      <c r="DT321" s="51"/>
      <c r="DU321" s="51"/>
      <c r="DV321" s="51"/>
      <c r="DW321" s="51"/>
      <c r="DX321" s="51"/>
      <c r="DY321" s="51"/>
      <c r="DZ321" s="51"/>
      <c r="EA321" s="51"/>
      <c r="EB321" s="51"/>
      <c r="EC321" s="51"/>
      <c r="ED321" s="51"/>
      <c r="EE321" s="51"/>
      <c r="EF321" s="51"/>
      <c r="EG321" s="51"/>
      <c r="EH321" s="51"/>
      <c r="EI321" s="51"/>
      <c r="EJ321" s="51"/>
      <c r="EK321" s="51"/>
      <c r="EL321" s="51"/>
      <c r="EM321" s="51"/>
      <c r="EN321" s="51"/>
      <c r="EO321" s="51"/>
      <c r="EP321" s="51"/>
      <c r="EQ321" s="51"/>
      <c r="ER321" s="51"/>
      <c r="ES321" s="51"/>
      <c r="ET321" s="51"/>
      <c r="EU321" s="51"/>
      <c r="EV321" s="51"/>
      <c r="EW321" s="51"/>
      <c r="EX321" s="51"/>
      <c r="EY321" s="51"/>
      <c r="EZ321" s="51"/>
      <c r="FA321" s="51"/>
      <c r="FB321" s="51"/>
      <c r="FC321" s="51"/>
      <c r="FD321" s="51"/>
      <c r="FE321" s="51"/>
      <c r="FF321" s="51"/>
      <c r="FG321" s="51"/>
      <c r="FH321" s="51"/>
      <c r="FI321" s="51"/>
      <c r="FJ321" s="51"/>
      <c r="FK321" s="51"/>
      <c r="FL321" s="51"/>
      <c r="FM321" s="51"/>
      <c r="FN321" s="51"/>
      <c r="FO321" s="51"/>
      <c r="FP321" s="51"/>
      <c r="FQ321" s="51"/>
      <c r="FR321" s="51"/>
      <c r="FS321" s="51"/>
      <c r="FT321" s="51"/>
      <c r="FU321" s="51"/>
      <c r="FV321" s="51"/>
      <c r="FW321" s="51"/>
      <c r="FX321" s="51"/>
      <c r="FY321" s="51"/>
      <c r="FZ321" s="51"/>
      <c r="GA321" s="51"/>
      <c r="GB321" s="51"/>
      <c r="GC321" s="51"/>
      <c r="GD321" s="51"/>
      <c r="GE321" s="51"/>
      <c r="GF321" s="51"/>
      <c r="GG321" s="51"/>
      <c r="GH321" s="51"/>
      <c r="GI321" s="51"/>
      <c r="GJ321" s="51"/>
      <c r="GK321" s="51"/>
      <c r="GL321" s="51"/>
      <c r="GM321" s="51"/>
      <c r="GN321" s="51"/>
      <c r="GO321" s="51"/>
      <c r="GP321" s="51"/>
      <c r="GQ321" s="51"/>
      <c r="GR321" s="51"/>
      <c r="GS321" s="51"/>
      <c r="GT321" s="51"/>
      <c r="GU321" s="51"/>
      <c r="GV321" s="51"/>
      <c r="GW321" s="51"/>
      <c r="GX321" s="51"/>
      <c r="GY321" s="51"/>
      <c r="GZ321" s="51"/>
      <c r="HA321" s="51"/>
      <c r="HB321" s="51"/>
      <c r="HC321" s="51"/>
      <c r="HD321" s="51"/>
      <c r="HE321" s="51"/>
      <c r="HF321" s="51"/>
      <c r="HG321" s="51"/>
      <c r="HH321" s="51"/>
      <c r="HI321" s="51"/>
      <c r="HJ321" s="51"/>
      <c r="HK321" s="51"/>
      <c r="HL321" s="51"/>
      <c r="HM321" s="51"/>
      <c r="HN321" s="51"/>
      <c r="HO321" s="51"/>
      <c r="HP321" s="51"/>
      <c r="HQ321" s="51"/>
      <c r="HR321" s="51"/>
      <c r="HS321" s="51"/>
      <c r="HT321" s="51"/>
    </row>
    <row r="322" spans="1:228" s="128" customFormat="1" ht="19.899999999999999" customHeight="1">
      <c r="A322" s="481"/>
      <c r="B322" s="343"/>
      <c r="C322" s="415" t="s">
        <v>1168</v>
      </c>
      <c r="D322" s="466"/>
      <c r="E322" s="525"/>
      <c r="F322" s="352"/>
      <c r="G322" s="352"/>
      <c r="H322" s="406"/>
      <c r="I322" s="406"/>
      <c r="J322" s="415"/>
      <c r="K322" s="135"/>
      <c r="L322" s="351"/>
      <c r="M322" s="135"/>
      <c r="N322" s="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  <c r="CE322" s="51"/>
      <c r="CF322" s="51"/>
      <c r="CG322" s="51"/>
      <c r="CH322" s="51"/>
      <c r="CI322" s="51"/>
      <c r="CJ322" s="51"/>
      <c r="CK322" s="51"/>
      <c r="CL322" s="51"/>
      <c r="CM322" s="51"/>
      <c r="CN322" s="51"/>
      <c r="CO322" s="51"/>
      <c r="CP322" s="51"/>
      <c r="CQ322" s="51"/>
      <c r="CR322" s="51"/>
      <c r="CS322" s="51"/>
      <c r="CT322" s="51"/>
      <c r="CU322" s="51"/>
      <c r="CV322" s="51"/>
      <c r="CW322" s="51"/>
      <c r="CX322" s="51"/>
      <c r="CY322" s="51"/>
      <c r="CZ322" s="51"/>
      <c r="DA322" s="51"/>
      <c r="DB322" s="51"/>
      <c r="DC322" s="51"/>
      <c r="DD322" s="51"/>
      <c r="DE322" s="51"/>
      <c r="DF322" s="51"/>
      <c r="DG322" s="51"/>
      <c r="DH322" s="51"/>
      <c r="DI322" s="51"/>
      <c r="DJ322" s="51"/>
      <c r="DK322" s="51"/>
      <c r="DL322" s="51"/>
      <c r="DM322" s="51"/>
      <c r="DN322" s="51"/>
      <c r="DO322" s="51"/>
      <c r="DP322" s="51"/>
      <c r="DQ322" s="51"/>
      <c r="DR322" s="51"/>
      <c r="DS322" s="51"/>
      <c r="DT322" s="51"/>
      <c r="DU322" s="51"/>
      <c r="DV322" s="51"/>
      <c r="DW322" s="51"/>
      <c r="DX322" s="51"/>
      <c r="DY322" s="51"/>
      <c r="DZ322" s="51"/>
      <c r="EA322" s="51"/>
      <c r="EB322" s="51"/>
      <c r="EC322" s="51"/>
      <c r="ED322" s="51"/>
      <c r="EE322" s="51"/>
      <c r="EF322" s="51"/>
      <c r="EG322" s="51"/>
      <c r="EH322" s="51"/>
      <c r="EI322" s="51"/>
      <c r="EJ322" s="51"/>
      <c r="EK322" s="51"/>
      <c r="EL322" s="51"/>
      <c r="EM322" s="51"/>
      <c r="EN322" s="51"/>
      <c r="EO322" s="51"/>
      <c r="EP322" s="51"/>
      <c r="EQ322" s="51"/>
      <c r="ER322" s="51"/>
      <c r="ES322" s="51"/>
      <c r="ET322" s="51"/>
      <c r="EU322" s="51"/>
      <c r="EV322" s="51"/>
      <c r="EW322" s="51"/>
      <c r="EX322" s="51"/>
      <c r="EY322" s="51"/>
      <c r="EZ322" s="51"/>
      <c r="FA322" s="51"/>
      <c r="FB322" s="51"/>
      <c r="FC322" s="51"/>
      <c r="FD322" s="51"/>
      <c r="FE322" s="51"/>
      <c r="FF322" s="51"/>
      <c r="FG322" s="51"/>
      <c r="FH322" s="51"/>
      <c r="FI322" s="51"/>
      <c r="FJ322" s="51"/>
      <c r="FK322" s="51"/>
      <c r="FL322" s="51"/>
      <c r="FM322" s="51"/>
      <c r="FN322" s="51"/>
      <c r="FO322" s="51"/>
      <c r="FP322" s="51"/>
      <c r="FQ322" s="51"/>
      <c r="FR322" s="51"/>
      <c r="FS322" s="51"/>
      <c r="FT322" s="51"/>
      <c r="FU322" s="51"/>
      <c r="FV322" s="51"/>
      <c r="FW322" s="51"/>
      <c r="FX322" s="51"/>
      <c r="FY322" s="51"/>
      <c r="FZ322" s="51"/>
      <c r="GA322" s="51"/>
      <c r="GB322" s="51"/>
      <c r="GC322" s="51"/>
      <c r="GD322" s="51"/>
      <c r="GE322" s="51"/>
      <c r="GF322" s="51"/>
      <c r="GG322" s="51"/>
      <c r="GH322" s="51"/>
      <c r="GI322" s="51"/>
      <c r="GJ322" s="51"/>
      <c r="GK322" s="51"/>
      <c r="GL322" s="51"/>
      <c r="GM322" s="51"/>
      <c r="GN322" s="51"/>
      <c r="GO322" s="51"/>
      <c r="GP322" s="51"/>
      <c r="GQ322" s="51"/>
      <c r="GR322" s="51"/>
      <c r="GS322" s="51"/>
      <c r="GT322" s="51"/>
      <c r="GU322" s="51"/>
      <c r="GV322" s="51"/>
      <c r="GW322" s="51"/>
      <c r="GX322" s="51"/>
      <c r="GY322" s="51"/>
      <c r="GZ322" s="51"/>
      <c r="HA322" s="51"/>
      <c r="HB322" s="51"/>
      <c r="HC322" s="51"/>
      <c r="HD322" s="51"/>
      <c r="HE322" s="51"/>
      <c r="HF322" s="51"/>
      <c r="HG322" s="51"/>
      <c r="HH322" s="51"/>
      <c r="HI322" s="51"/>
      <c r="HJ322" s="51"/>
      <c r="HK322" s="51"/>
      <c r="HL322" s="51"/>
      <c r="HM322" s="51"/>
      <c r="HN322" s="51"/>
      <c r="HO322" s="51"/>
      <c r="HP322" s="51"/>
      <c r="HQ322" s="51"/>
      <c r="HR322" s="51"/>
      <c r="HS322" s="51"/>
      <c r="HT322" s="51"/>
    </row>
    <row r="323" spans="1:228" s="128" customFormat="1" ht="19.899999999999999" customHeight="1">
      <c r="A323" s="481"/>
      <c r="B323" s="343"/>
      <c r="C323" s="415"/>
      <c r="D323" s="466"/>
      <c r="E323" s="525"/>
      <c r="F323" s="352"/>
      <c r="G323" s="352"/>
      <c r="H323" s="406"/>
      <c r="I323" s="406"/>
      <c r="J323" s="415"/>
      <c r="K323" s="135"/>
      <c r="L323" s="351"/>
      <c r="M323" s="135"/>
      <c r="N323" s="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  <c r="CR323" s="51"/>
      <c r="CS323" s="51"/>
      <c r="CT323" s="51"/>
      <c r="CU323" s="51"/>
      <c r="CV323" s="51"/>
      <c r="CW323" s="51"/>
      <c r="CX323" s="51"/>
      <c r="CY323" s="51"/>
      <c r="CZ323" s="51"/>
      <c r="DA323" s="51"/>
      <c r="DB323" s="51"/>
      <c r="DC323" s="51"/>
      <c r="DD323" s="51"/>
      <c r="DE323" s="51"/>
      <c r="DF323" s="51"/>
      <c r="DG323" s="51"/>
      <c r="DH323" s="51"/>
      <c r="DI323" s="51"/>
      <c r="DJ323" s="51"/>
      <c r="DK323" s="51"/>
      <c r="DL323" s="51"/>
      <c r="DM323" s="51"/>
      <c r="DN323" s="51"/>
      <c r="DO323" s="51"/>
      <c r="DP323" s="51"/>
      <c r="DQ323" s="51"/>
      <c r="DR323" s="51"/>
      <c r="DS323" s="51"/>
      <c r="DT323" s="51"/>
      <c r="DU323" s="51"/>
      <c r="DV323" s="51"/>
      <c r="DW323" s="51"/>
      <c r="DX323" s="51"/>
      <c r="DY323" s="51"/>
      <c r="DZ323" s="51"/>
      <c r="EA323" s="51"/>
      <c r="EB323" s="51"/>
      <c r="EC323" s="51"/>
      <c r="ED323" s="51"/>
      <c r="EE323" s="51"/>
      <c r="EF323" s="51"/>
      <c r="EG323" s="51"/>
      <c r="EH323" s="51"/>
      <c r="EI323" s="51"/>
      <c r="EJ323" s="51"/>
      <c r="EK323" s="51"/>
      <c r="EL323" s="51"/>
      <c r="EM323" s="51"/>
      <c r="EN323" s="51"/>
      <c r="EO323" s="51"/>
      <c r="EP323" s="51"/>
      <c r="EQ323" s="51"/>
      <c r="ER323" s="51"/>
      <c r="ES323" s="51"/>
      <c r="ET323" s="51"/>
      <c r="EU323" s="51"/>
      <c r="EV323" s="51"/>
      <c r="EW323" s="51"/>
      <c r="EX323" s="51"/>
      <c r="EY323" s="51"/>
      <c r="EZ323" s="51"/>
      <c r="FA323" s="51"/>
      <c r="FB323" s="51"/>
      <c r="FC323" s="51"/>
      <c r="FD323" s="51"/>
      <c r="FE323" s="51"/>
      <c r="FF323" s="51"/>
      <c r="FG323" s="51"/>
      <c r="FH323" s="51"/>
      <c r="FI323" s="51"/>
      <c r="FJ323" s="51"/>
      <c r="FK323" s="51"/>
      <c r="FL323" s="51"/>
      <c r="FM323" s="51"/>
      <c r="FN323" s="51"/>
      <c r="FO323" s="51"/>
      <c r="FP323" s="51"/>
      <c r="FQ323" s="51"/>
      <c r="FR323" s="51"/>
      <c r="FS323" s="51"/>
      <c r="FT323" s="51"/>
      <c r="FU323" s="51"/>
      <c r="FV323" s="51"/>
      <c r="FW323" s="51"/>
      <c r="FX323" s="51"/>
      <c r="FY323" s="51"/>
      <c r="FZ323" s="51"/>
      <c r="GA323" s="51"/>
      <c r="GB323" s="51"/>
      <c r="GC323" s="51"/>
      <c r="GD323" s="51"/>
      <c r="GE323" s="51"/>
      <c r="GF323" s="51"/>
      <c r="GG323" s="51"/>
      <c r="GH323" s="51"/>
      <c r="GI323" s="51"/>
      <c r="GJ323" s="51"/>
      <c r="GK323" s="51"/>
      <c r="GL323" s="51"/>
      <c r="GM323" s="51"/>
      <c r="GN323" s="51"/>
      <c r="GO323" s="51"/>
      <c r="GP323" s="51"/>
      <c r="GQ323" s="51"/>
      <c r="GR323" s="51"/>
      <c r="GS323" s="51"/>
      <c r="GT323" s="51"/>
      <c r="GU323" s="51"/>
      <c r="GV323" s="51"/>
      <c r="GW323" s="51"/>
      <c r="GX323" s="51"/>
      <c r="GY323" s="51"/>
      <c r="GZ323" s="51"/>
      <c r="HA323" s="51"/>
      <c r="HB323" s="51"/>
      <c r="HC323" s="51"/>
      <c r="HD323" s="51"/>
      <c r="HE323" s="51"/>
      <c r="HF323" s="51"/>
      <c r="HG323" s="51"/>
      <c r="HH323" s="51"/>
      <c r="HI323" s="51"/>
      <c r="HJ323" s="51"/>
      <c r="HK323" s="51"/>
      <c r="HL323" s="51"/>
      <c r="HM323" s="51"/>
      <c r="HN323" s="51"/>
      <c r="HO323" s="51"/>
      <c r="HP323" s="51"/>
      <c r="HQ323" s="51"/>
      <c r="HR323" s="51"/>
      <c r="HS323" s="51"/>
      <c r="HT323" s="51"/>
    </row>
    <row r="324" spans="1:228" s="128" customFormat="1" ht="19.899999999999999" customHeight="1">
      <c r="A324" s="481"/>
      <c r="B324" s="343"/>
      <c r="C324" s="415"/>
      <c r="D324" s="466"/>
      <c r="E324" s="525"/>
      <c r="F324" s="352"/>
      <c r="G324" s="352"/>
      <c r="H324" s="437"/>
      <c r="I324" s="437"/>
      <c r="J324" s="415"/>
      <c r="K324" s="135"/>
      <c r="L324" s="351"/>
      <c r="M324" s="135"/>
      <c r="N324" s="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  <c r="CO324" s="51"/>
      <c r="CP324" s="51"/>
      <c r="CQ324" s="51"/>
      <c r="CR324" s="51"/>
      <c r="CS324" s="51"/>
      <c r="CT324" s="51"/>
      <c r="CU324" s="51"/>
      <c r="CV324" s="51"/>
      <c r="CW324" s="51"/>
      <c r="CX324" s="51"/>
      <c r="CY324" s="51"/>
      <c r="CZ324" s="51"/>
      <c r="DA324" s="51"/>
      <c r="DB324" s="51"/>
      <c r="DC324" s="51"/>
      <c r="DD324" s="51"/>
      <c r="DE324" s="51"/>
      <c r="DF324" s="51"/>
      <c r="DG324" s="51"/>
      <c r="DH324" s="51"/>
      <c r="DI324" s="51"/>
      <c r="DJ324" s="51"/>
      <c r="DK324" s="51"/>
      <c r="DL324" s="51"/>
      <c r="DM324" s="51"/>
      <c r="DN324" s="51"/>
      <c r="DO324" s="51"/>
      <c r="DP324" s="51"/>
      <c r="DQ324" s="51"/>
      <c r="DR324" s="51"/>
      <c r="DS324" s="51"/>
      <c r="DT324" s="51"/>
      <c r="DU324" s="51"/>
      <c r="DV324" s="51"/>
      <c r="DW324" s="51"/>
      <c r="DX324" s="51"/>
      <c r="DY324" s="51"/>
      <c r="DZ324" s="51"/>
      <c r="EA324" s="51"/>
      <c r="EB324" s="51"/>
      <c r="EC324" s="51"/>
      <c r="ED324" s="51"/>
      <c r="EE324" s="51"/>
      <c r="EF324" s="51"/>
      <c r="EG324" s="51"/>
      <c r="EH324" s="51"/>
      <c r="EI324" s="51"/>
      <c r="EJ324" s="51"/>
      <c r="EK324" s="51"/>
      <c r="EL324" s="51"/>
      <c r="EM324" s="51"/>
      <c r="EN324" s="51"/>
      <c r="EO324" s="51"/>
      <c r="EP324" s="51"/>
      <c r="EQ324" s="51"/>
      <c r="ER324" s="51"/>
      <c r="ES324" s="51"/>
      <c r="ET324" s="51"/>
      <c r="EU324" s="51"/>
      <c r="EV324" s="51"/>
      <c r="EW324" s="51"/>
      <c r="EX324" s="51"/>
      <c r="EY324" s="51"/>
      <c r="EZ324" s="51"/>
      <c r="FA324" s="51"/>
      <c r="FB324" s="51"/>
      <c r="FC324" s="51"/>
      <c r="FD324" s="51"/>
      <c r="FE324" s="51"/>
      <c r="FF324" s="51"/>
      <c r="FG324" s="51"/>
      <c r="FH324" s="51"/>
      <c r="FI324" s="51"/>
      <c r="FJ324" s="51"/>
      <c r="FK324" s="51"/>
      <c r="FL324" s="51"/>
      <c r="FM324" s="51"/>
      <c r="FN324" s="51"/>
      <c r="FO324" s="51"/>
      <c r="FP324" s="51"/>
      <c r="FQ324" s="51"/>
      <c r="FR324" s="51"/>
      <c r="FS324" s="51"/>
      <c r="FT324" s="51"/>
      <c r="FU324" s="51"/>
      <c r="FV324" s="51"/>
      <c r="FW324" s="51"/>
      <c r="FX324" s="51"/>
      <c r="FY324" s="51"/>
      <c r="FZ324" s="51"/>
      <c r="GA324" s="51"/>
      <c r="GB324" s="51"/>
      <c r="GC324" s="51"/>
      <c r="GD324" s="51"/>
      <c r="GE324" s="51"/>
      <c r="GF324" s="51"/>
      <c r="GG324" s="51"/>
      <c r="GH324" s="51"/>
      <c r="GI324" s="51"/>
      <c r="GJ324" s="51"/>
      <c r="GK324" s="51"/>
      <c r="GL324" s="51"/>
      <c r="GM324" s="51"/>
      <c r="GN324" s="51"/>
      <c r="GO324" s="51"/>
      <c r="GP324" s="51"/>
      <c r="GQ324" s="51"/>
      <c r="GR324" s="51"/>
      <c r="GS324" s="51"/>
      <c r="GT324" s="51"/>
      <c r="GU324" s="51"/>
      <c r="GV324" s="51"/>
      <c r="GW324" s="51"/>
      <c r="GX324" s="51"/>
      <c r="GY324" s="51"/>
      <c r="GZ324" s="51"/>
      <c r="HA324" s="51"/>
      <c r="HB324" s="51"/>
      <c r="HC324" s="51"/>
      <c r="HD324" s="51"/>
      <c r="HE324" s="51"/>
      <c r="HF324" s="51"/>
      <c r="HG324" s="51"/>
      <c r="HH324" s="51"/>
      <c r="HI324" s="51"/>
      <c r="HJ324" s="51"/>
      <c r="HK324" s="51"/>
      <c r="HL324" s="51"/>
      <c r="HM324" s="51"/>
      <c r="HN324" s="51"/>
      <c r="HO324" s="51"/>
      <c r="HP324" s="51"/>
      <c r="HQ324" s="51"/>
      <c r="HR324" s="51"/>
      <c r="HS324" s="51"/>
      <c r="HT324" s="51"/>
    </row>
    <row r="325" spans="1:228" s="128" customFormat="1" ht="19.899999999999999" customHeight="1">
      <c r="A325" s="481">
        <v>49</v>
      </c>
      <c r="B325" s="346" t="s">
        <v>2232</v>
      </c>
      <c r="C325" s="346" t="s">
        <v>1171</v>
      </c>
      <c r="D325" s="346" t="s">
        <v>765</v>
      </c>
      <c r="E325" s="347">
        <v>20000</v>
      </c>
      <c r="F325" s="342"/>
      <c r="G325" s="342"/>
      <c r="H325" s="440"/>
      <c r="J325" s="346" t="s">
        <v>766</v>
      </c>
      <c r="K325" s="135"/>
      <c r="L325" s="342" t="s">
        <v>583</v>
      </c>
      <c r="M325" s="135"/>
      <c r="N325" s="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N325" s="51"/>
      <c r="CO325" s="51"/>
      <c r="CP325" s="51"/>
      <c r="CQ325" s="51"/>
      <c r="CR325" s="51"/>
      <c r="CS325" s="51"/>
      <c r="CT325" s="51"/>
      <c r="CU325" s="51"/>
      <c r="CV325" s="51"/>
      <c r="CW325" s="51"/>
      <c r="CX325" s="51"/>
      <c r="CY325" s="51"/>
      <c r="CZ325" s="51"/>
      <c r="DA325" s="51"/>
      <c r="DB325" s="51"/>
      <c r="DC325" s="51"/>
      <c r="DD325" s="51"/>
      <c r="DE325" s="51"/>
      <c r="DF325" s="51"/>
      <c r="DG325" s="51"/>
      <c r="DH325" s="51"/>
      <c r="DI325" s="51"/>
      <c r="DJ325" s="51"/>
      <c r="DK325" s="51"/>
      <c r="DL325" s="51"/>
      <c r="DM325" s="51"/>
      <c r="DN325" s="51"/>
      <c r="DO325" s="51"/>
      <c r="DP325" s="51"/>
      <c r="DQ325" s="51"/>
      <c r="DR325" s="51"/>
      <c r="DS325" s="51"/>
      <c r="DT325" s="51"/>
      <c r="DU325" s="51"/>
      <c r="DV325" s="51"/>
      <c r="DW325" s="51"/>
      <c r="DX325" s="51"/>
      <c r="DY325" s="51"/>
      <c r="DZ325" s="51"/>
      <c r="EA325" s="51"/>
      <c r="EB325" s="51"/>
      <c r="EC325" s="51"/>
      <c r="ED325" s="51"/>
      <c r="EE325" s="51"/>
      <c r="EF325" s="51"/>
      <c r="EG325" s="51"/>
      <c r="EH325" s="51"/>
      <c r="EI325" s="51"/>
      <c r="EJ325" s="51"/>
      <c r="EK325" s="51"/>
      <c r="EL325" s="51"/>
      <c r="EM325" s="51"/>
      <c r="EN325" s="51"/>
      <c r="EO325" s="51"/>
      <c r="EP325" s="51"/>
      <c r="EQ325" s="51"/>
      <c r="ER325" s="51"/>
      <c r="ES325" s="51"/>
      <c r="ET325" s="51"/>
      <c r="EU325" s="51"/>
      <c r="EV325" s="51"/>
      <c r="EW325" s="51"/>
      <c r="EX325" s="51"/>
      <c r="EY325" s="51"/>
      <c r="EZ325" s="51"/>
      <c r="FA325" s="51"/>
      <c r="FB325" s="51"/>
      <c r="FC325" s="51"/>
      <c r="FD325" s="51"/>
      <c r="FE325" s="51"/>
      <c r="FF325" s="51"/>
      <c r="FG325" s="51"/>
      <c r="FH325" s="51"/>
      <c r="FI325" s="51"/>
      <c r="FJ325" s="51"/>
      <c r="FK325" s="51"/>
      <c r="FL325" s="51"/>
      <c r="FM325" s="51"/>
      <c r="FN325" s="51"/>
      <c r="FO325" s="51"/>
      <c r="FP325" s="51"/>
      <c r="FQ325" s="51"/>
      <c r="FR325" s="51"/>
      <c r="FS325" s="51"/>
      <c r="FT325" s="51"/>
      <c r="FU325" s="51"/>
      <c r="FV325" s="51"/>
      <c r="FW325" s="51"/>
      <c r="FX325" s="51"/>
      <c r="FY325" s="51"/>
      <c r="FZ325" s="51"/>
      <c r="GA325" s="51"/>
      <c r="GB325" s="51"/>
      <c r="GC325" s="51"/>
      <c r="GD325" s="51"/>
      <c r="GE325" s="51"/>
      <c r="GF325" s="51"/>
      <c r="GG325" s="51"/>
      <c r="GH325" s="51"/>
      <c r="GI325" s="51"/>
      <c r="GJ325" s="51"/>
      <c r="GK325" s="51"/>
      <c r="GL325" s="51"/>
      <c r="GM325" s="51"/>
      <c r="GN325" s="51"/>
      <c r="GO325" s="51"/>
      <c r="GP325" s="51"/>
      <c r="GQ325" s="51"/>
      <c r="GR325" s="51"/>
      <c r="GS325" s="51"/>
      <c r="GT325" s="51"/>
      <c r="GU325" s="51"/>
      <c r="GV325" s="51"/>
      <c r="GW325" s="51"/>
      <c r="GX325" s="51"/>
      <c r="GY325" s="51"/>
      <c r="GZ325" s="51"/>
      <c r="HA325" s="51"/>
      <c r="HB325" s="51"/>
      <c r="HC325" s="51"/>
      <c r="HD325" s="51"/>
      <c r="HE325" s="51"/>
      <c r="HF325" s="51"/>
      <c r="HG325" s="51"/>
      <c r="HH325" s="51"/>
      <c r="HI325" s="51"/>
      <c r="HJ325" s="51"/>
      <c r="HK325" s="51"/>
      <c r="HL325" s="51"/>
      <c r="HM325" s="51"/>
      <c r="HN325" s="51"/>
      <c r="HO325" s="51"/>
      <c r="HP325" s="51"/>
      <c r="HQ325" s="51"/>
      <c r="HR325" s="51"/>
      <c r="HS325" s="51"/>
      <c r="HT325" s="51"/>
    </row>
    <row r="326" spans="1:228" s="128" customFormat="1" ht="19.899999999999999" customHeight="1">
      <c r="A326" s="481"/>
      <c r="B326" s="350" t="s">
        <v>2233</v>
      </c>
      <c r="C326" s="350" t="s">
        <v>730</v>
      </c>
      <c r="D326" s="350" t="s">
        <v>653</v>
      </c>
      <c r="E326" s="525" t="s">
        <v>149</v>
      </c>
      <c r="F326" s="351"/>
      <c r="G326" s="351"/>
      <c r="H326" s="406"/>
      <c r="J326" s="350"/>
      <c r="K326" s="135"/>
      <c r="L326" s="351"/>
      <c r="M326" s="135"/>
      <c r="N326" s="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  <c r="CG326" s="51"/>
      <c r="CH326" s="51"/>
      <c r="CI326" s="51"/>
      <c r="CJ326" s="51"/>
      <c r="CK326" s="51"/>
      <c r="CL326" s="51"/>
      <c r="CM326" s="51"/>
      <c r="CN326" s="51"/>
      <c r="CO326" s="51"/>
      <c r="CP326" s="51"/>
      <c r="CQ326" s="51"/>
      <c r="CR326" s="51"/>
      <c r="CS326" s="51"/>
      <c r="CT326" s="51"/>
      <c r="CU326" s="51"/>
      <c r="CV326" s="51"/>
      <c r="CW326" s="51"/>
      <c r="CX326" s="51"/>
      <c r="CY326" s="51"/>
      <c r="CZ326" s="51"/>
      <c r="DA326" s="51"/>
      <c r="DB326" s="51"/>
      <c r="DC326" s="51"/>
      <c r="DD326" s="51"/>
      <c r="DE326" s="51"/>
      <c r="DF326" s="51"/>
      <c r="DG326" s="51"/>
      <c r="DH326" s="51"/>
      <c r="DI326" s="51"/>
      <c r="DJ326" s="51"/>
      <c r="DK326" s="51"/>
      <c r="DL326" s="51"/>
      <c r="DM326" s="51"/>
      <c r="DN326" s="51"/>
      <c r="DO326" s="51"/>
      <c r="DP326" s="51"/>
      <c r="DQ326" s="51"/>
      <c r="DR326" s="51"/>
      <c r="DS326" s="51"/>
      <c r="DT326" s="51"/>
      <c r="DU326" s="51"/>
      <c r="DV326" s="51"/>
      <c r="DW326" s="51"/>
      <c r="DX326" s="51"/>
      <c r="DY326" s="51"/>
      <c r="DZ326" s="51"/>
      <c r="EA326" s="51"/>
      <c r="EB326" s="51"/>
      <c r="EC326" s="51"/>
      <c r="ED326" s="51"/>
      <c r="EE326" s="51"/>
      <c r="EF326" s="51"/>
      <c r="EG326" s="51"/>
      <c r="EH326" s="51"/>
      <c r="EI326" s="51"/>
      <c r="EJ326" s="51"/>
      <c r="EK326" s="51"/>
      <c r="EL326" s="51"/>
      <c r="EM326" s="51"/>
      <c r="EN326" s="51"/>
      <c r="EO326" s="51"/>
      <c r="EP326" s="51"/>
      <c r="EQ326" s="51"/>
      <c r="ER326" s="51"/>
      <c r="ES326" s="51"/>
      <c r="ET326" s="51"/>
      <c r="EU326" s="51"/>
      <c r="EV326" s="51"/>
      <c r="EW326" s="51"/>
      <c r="EX326" s="51"/>
      <c r="EY326" s="51"/>
      <c r="EZ326" s="51"/>
      <c r="FA326" s="51"/>
      <c r="FB326" s="51"/>
      <c r="FC326" s="51"/>
      <c r="FD326" s="51"/>
      <c r="FE326" s="51"/>
      <c r="FF326" s="51"/>
      <c r="FG326" s="51"/>
      <c r="FH326" s="51"/>
      <c r="FI326" s="51"/>
      <c r="FJ326" s="51"/>
      <c r="FK326" s="51"/>
      <c r="FL326" s="51"/>
      <c r="FM326" s="51"/>
      <c r="FN326" s="51"/>
      <c r="FO326" s="51"/>
      <c r="FP326" s="51"/>
      <c r="FQ326" s="51"/>
      <c r="FR326" s="51"/>
      <c r="FS326" s="51"/>
      <c r="FT326" s="51"/>
      <c r="FU326" s="51"/>
      <c r="FV326" s="51"/>
      <c r="FW326" s="51"/>
      <c r="FX326" s="51"/>
      <c r="FY326" s="51"/>
      <c r="FZ326" s="51"/>
      <c r="GA326" s="51"/>
      <c r="GB326" s="51"/>
      <c r="GC326" s="51"/>
      <c r="GD326" s="51"/>
      <c r="GE326" s="51"/>
      <c r="GF326" s="51"/>
      <c r="GG326" s="51"/>
      <c r="GH326" s="51"/>
      <c r="GI326" s="51"/>
      <c r="GJ326" s="51"/>
      <c r="GK326" s="51"/>
      <c r="GL326" s="51"/>
      <c r="GM326" s="51"/>
      <c r="GN326" s="51"/>
      <c r="GO326" s="51"/>
      <c r="GP326" s="51"/>
      <c r="GQ326" s="51"/>
      <c r="GR326" s="51"/>
      <c r="GS326" s="51"/>
      <c r="GT326" s="51"/>
      <c r="GU326" s="51"/>
      <c r="GV326" s="51"/>
      <c r="GW326" s="51"/>
      <c r="GX326" s="51"/>
      <c r="GY326" s="51"/>
      <c r="GZ326" s="51"/>
      <c r="HA326" s="51"/>
      <c r="HB326" s="51"/>
      <c r="HC326" s="51"/>
      <c r="HD326" s="51"/>
      <c r="HE326" s="51"/>
      <c r="HF326" s="51"/>
      <c r="HG326" s="51"/>
      <c r="HH326" s="51"/>
      <c r="HI326" s="51"/>
      <c r="HJ326" s="51"/>
      <c r="HK326" s="51"/>
      <c r="HL326" s="51"/>
      <c r="HM326" s="51"/>
      <c r="HN326" s="51"/>
      <c r="HO326" s="51"/>
      <c r="HP326" s="51"/>
      <c r="HQ326" s="51"/>
      <c r="HR326" s="51"/>
      <c r="HS326" s="51"/>
      <c r="HT326" s="51"/>
    </row>
    <row r="327" spans="1:228" s="128" customFormat="1" ht="19.899999999999999" customHeight="1">
      <c r="A327" s="481"/>
      <c r="B327" s="350" t="s">
        <v>2234</v>
      </c>
      <c r="C327" s="350"/>
      <c r="D327" s="350" t="s">
        <v>665</v>
      </c>
      <c r="E327" s="525"/>
      <c r="F327" s="351"/>
      <c r="G327" s="351"/>
      <c r="H327" s="406"/>
      <c r="J327" s="350"/>
      <c r="K327" s="135"/>
      <c r="L327" s="351"/>
      <c r="M327" s="135"/>
      <c r="N327" s="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  <c r="CG327" s="51"/>
      <c r="CH327" s="51"/>
      <c r="CI327" s="51"/>
      <c r="CJ327" s="51"/>
      <c r="CK327" s="51"/>
      <c r="CL327" s="51"/>
      <c r="CM327" s="51"/>
      <c r="CN327" s="51"/>
      <c r="CO327" s="51"/>
      <c r="CP327" s="51"/>
      <c r="CQ327" s="51"/>
      <c r="CR327" s="51"/>
      <c r="CS327" s="51"/>
      <c r="CT327" s="51"/>
      <c r="CU327" s="51"/>
      <c r="CV327" s="51"/>
      <c r="CW327" s="51"/>
      <c r="CX327" s="51"/>
      <c r="CY327" s="51"/>
      <c r="CZ327" s="51"/>
      <c r="DA327" s="51"/>
      <c r="DB327" s="51"/>
      <c r="DC327" s="51"/>
      <c r="DD327" s="51"/>
      <c r="DE327" s="51"/>
      <c r="DF327" s="51"/>
      <c r="DG327" s="51"/>
      <c r="DH327" s="51"/>
      <c r="DI327" s="51"/>
      <c r="DJ327" s="51"/>
      <c r="DK327" s="51"/>
      <c r="DL327" s="51"/>
      <c r="DM327" s="51"/>
      <c r="DN327" s="51"/>
      <c r="DO327" s="51"/>
      <c r="DP327" s="51"/>
      <c r="DQ327" s="51"/>
      <c r="DR327" s="51"/>
      <c r="DS327" s="51"/>
      <c r="DT327" s="51"/>
      <c r="DU327" s="51"/>
      <c r="DV327" s="51"/>
      <c r="DW327" s="51"/>
      <c r="DX327" s="51"/>
      <c r="DY327" s="51"/>
      <c r="DZ327" s="51"/>
      <c r="EA327" s="51"/>
      <c r="EB327" s="51"/>
      <c r="EC327" s="51"/>
      <c r="ED327" s="51"/>
      <c r="EE327" s="51"/>
      <c r="EF327" s="51"/>
      <c r="EG327" s="51"/>
      <c r="EH327" s="51"/>
      <c r="EI327" s="51"/>
      <c r="EJ327" s="51"/>
      <c r="EK327" s="51"/>
      <c r="EL327" s="51"/>
      <c r="EM327" s="51"/>
      <c r="EN327" s="51"/>
      <c r="EO327" s="51"/>
      <c r="EP327" s="51"/>
      <c r="EQ327" s="51"/>
      <c r="ER327" s="51"/>
      <c r="ES327" s="51"/>
      <c r="ET327" s="51"/>
      <c r="EU327" s="51"/>
      <c r="EV327" s="51"/>
      <c r="EW327" s="51"/>
      <c r="EX327" s="51"/>
      <c r="EY327" s="51"/>
      <c r="EZ327" s="51"/>
      <c r="FA327" s="51"/>
      <c r="FB327" s="51"/>
      <c r="FC327" s="51"/>
      <c r="FD327" s="51"/>
      <c r="FE327" s="51"/>
      <c r="FF327" s="51"/>
      <c r="FG327" s="51"/>
      <c r="FH327" s="51"/>
      <c r="FI327" s="51"/>
      <c r="FJ327" s="51"/>
      <c r="FK327" s="51"/>
      <c r="FL327" s="51"/>
      <c r="FM327" s="51"/>
      <c r="FN327" s="51"/>
      <c r="FO327" s="51"/>
      <c r="FP327" s="51"/>
      <c r="FQ327" s="51"/>
      <c r="FR327" s="51"/>
      <c r="FS327" s="51"/>
      <c r="FT327" s="51"/>
      <c r="FU327" s="51"/>
      <c r="FV327" s="51"/>
      <c r="FW327" s="51"/>
      <c r="FX327" s="51"/>
      <c r="FY327" s="51"/>
      <c r="FZ327" s="51"/>
      <c r="GA327" s="51"/>
      <c r="GB327" s="51"/>
      <c r="GC327" s="51"/>
      <c r="GD327" s="51"/>
      <c r="GE327" s="51"/>
      <c r="GF327" s="51"/>
      <c r="GG327" s="51"/>
      <c r="GH327" s="51"/>
      <c r="GI327" s="51"/>
      <c r="GJ327" s="51"/>
      <c r="GK327" s="51"/>
      <c r="GL327" s="51"/>
      <c r="GM327" s="51"/>
      <c r="GN327" s="51"/>
      <c r="GO327" s="51"/>
      <c r="GP327" s="51"/>
      <c r="GQ327" s="51"/>
      <c r="GR327" s="51"/>
      <c r="GS327" s="51"/>
      <c r="GT327" s="51"/>
      <c r="GU327" s="51"/>
      <c r="GV327" s="51"/>
      <c r="GW327" s="51"/>
      <c r="GX327" s="51"/>
      <c r="GY327" s="51"/>
      <c r="GZ327" s="51"/>
      <c r="HA327" s="51"/>
      <c r="HB327" s="51"/>
      <c r="HC327" s="51"/>
      <c r="HD327" s="51"/>
      <c r="HE327" s="51"/>
      <c r="HF327" s="51"/>
      <c r="HG327" s="51"/>
      <c r="HH327" s="51"/>
      <c r="HI327" s="51"/>
      <c r="HJ327" s="51"/>
      <c r="HK327" s="51"/>
      <c r="HL327" s="51"/>
      <c r="HM327" s="51"/>
      <c r="HN327" s="51"/>
      <c r="HO327" s="51"/>
      <c r="HP327" s="51"/>
      <c r="HQ327" s="51"/>
      <c r="HR327" s="51"/>
      <c r="HS327" s="51"/>
      <c r="HT327" s="51"/>
    </row>
    <row r="328" spans="1:228" s="128" customFormat="1" ht="19.899999999999999" customHeight="1">
      <c r="A328" s="481"/>
      <c r="B328" s="350" t="s">
        <v>2235</v>
      </c>
      <c r="C328" s="350"/>
      <c r="D328" s="350"/>
      <c r="E328" s="525"/>
      <c r="F328" s="351"/>
      <c r="G328" s="351"/>
      <c r="H328" s="406"/>
      <c r="J328" s="350"/>
      <c r="K328" s="135"/>
      <c r="L328" s="351"/>
      <c r="M328" s="135"/>
      <c r="N328" s="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  <c r="CG328" s="51"/>
      <c r="CH328" s="51"/>
      <c r="CI328" s="51"/>
      <c r="CJ328" s="51"/>
      <c r="CK328" s="51"/>
      <c r="CL328" s="51"/>
      <c r="CM328" s="51"/>
      <c r="CN328" s="51"/>
      <c r="CO328" s="51"/>
      <c r="CP328" s="51"/>
      <c r="CQ328" s="51"/>
      <c r="CR328" s="51"/>
      <c r="CS328" s="51"/>
      <c r="CT328" s="51"/>
      <c r="CU328" s="51"/>
      <c r="CV328" s="51"/>
      <c r="CW328" s="51"/>
      <c r="CX328" s="51"/>
      <c r="CY328" s="51"/>
      <c r="CZ328" s="51"/>
      <c r="DA328" s="51"/>
      <c r="DB328" s="51"/>
      <c r="DC328" s="51"/>
      <c r="DD328" s="51"/>
      <c r="DE328" s="51"/>
      <c r="DF328" s="51"/>
      <c r="DG328" s="51"/>
      <c r="DH328" s="51"/>
      <c r="DI328" s="51"/>
      <c r="DJ328" s="51"/>
      <c r="DK328" s="51"/>
      <c r="DL328" s="51"/>
      <c r="DM328" s="51"/>
      <c r="DN328" s="51"/>
      <c r="DO328" s="51"/>
      <c r="DP328" s="51"/>
      <c r="DQ328" s="51"/>
      <c r="DR328" s="51"/>
      <c r="DS328" s="51"/>
      <c r="DT328" s="51"/>
      <c r="DU328" s="51"/>
      <c r="DV328" s="51"/>
      <c r="DW328" s="51"/>
      <c r="DX328" s="51"/>
      <c r="DY328" s="51"/>
      <c r="DZ328" s="51"/>
      <c r="EA328" s="51"/>
      <c r="EB328" s="51"/>
      <c r="EC328" s="51"/>
      <c r="ED328" s="51"/>
      <c r="EE328" s="51"/>
      <c r="EF328" s="51"/>
      <c r="EG328" s="51"/>
      <c r="EH328" s="51"/>
      <c r="EI328" s="51"/>
      <c r="EJ328" s="51"/>
      <c r="EK328" s="51"/>
      <c r="EL328" s="51"/>
      <c r="EM328" s="51"/>
      <c r="EN328" s="51"/>
      <c r="EO328" s="51"/>
      <c r="EP328" s="51"/>
      <c r="EQ328" s="51"/>
      <c r="ER328" s="51"/>
      <c r="ES328" s="51"/>
      <c r="ET328" s="51"/>
      <c r="EU328" s="51"/>
      <c r="EV328" s="51"/>
      <c r="EW328" s="51"/>
      <c r="EX328" s="51"/>
      <c r="EY328" s="51"/>
      <c r="EZ328" s="51"/>
      <c r="FA328" s="51"/>
      <c r="FB328" s="51"/>
      <c r="FC328" s="51"/>
      <c r="FD328" s="51"/>
      <c r="FE328" s="51"/>
      <c r="FF328" s="51"/>
      <c r="FG328" s="51"/>
      <c r="FH328" s="51"/>
      <c r="FI328" s="51"/>
      <c r="FJ328" s="51"/>
      <c r="FK328" s="51"/>
      <c r="FL328" s="51"/>
      <c r="FM328" s="51"/>
      <c r="FN328" s="51"/>
      <c r="FO328" s="51"/>
      <c r="FP328" s="51"/>
      <c r="FQ328" s="51"/>
      <c r="FR328" s="51"/>
      <c r="FS328" s="51"/>
      <c r="FT328" s="51"/>
      <c r="FU328" s="51"/>
      <c r="FV328" s="51"/>
      <c r="FW328" s="51"/>
      <c r="FX328" s="51"/>
      <c r="FY328" s="51"/>
      <c r="FZ328" s="51"/>
      <c r="GA328" s="51"/>
      <c r="GB328" s="51"/>
      <c r="GC328" s="51"/>
      <c r="GD328" s="51"/>
      <c r="GE328" s="51"/>
      <c r="GF328" s="51"/>
      <c r="GG328" s="51"/>
      <c r="GH328" s="51"/>
      <c r="GI328" s="51"/>
      <c r="GJ328" s="51"/>
      <c r="GK328" s="51"/>
      <c r="GL328" s="51"/>
      <c r="GM328" s="51"/>
      <c r="GN328" s="51"/>
      <c r="GO328" s="51"/>
      <c r="GP328" s="51"/>
      <c r="GQ328" s="51"/>
      <c r="GR328" s="51"/>
      <c r="GS328" s="51"/>
      <c r="GT328" s="51"/>
      <c r="GU328" s="51"/>
      <c r="GV328" s="51"/>
      <c r="GW328" s="51"/>
      <c r="GX328" s="51"/>
      <c r="GY328" s="51"/>
      <c r="GZ328" s="51"/>
      <c r="HA328" s="51"/>
      <c r="HB328" s="51"/>
      <c r="HC328" s="51"/>
      <c r="HD328" s="51"/>
      <c r="HE328" s="51"/>
      <c r="HF328" s="51"/>
      <c r="HG328" s="51"/>
      <c r="HH328" s="51"/>
      <c r="HI328" s="51"/>
      <c r="HJ328" s="51"/>
      <c r="HK328" s="51"/>
      <c r="HL328" s="51"/>
      <c r="HM328" s="51"/>
      <c r="HN328" s="51"/>
      <c r="HO328" s="51"/>
      <c r="HP328" s="51"/>
      <c r="HQ328" s="51"/>
      <c r="HR328" s="51"/>
      <c r="HS328" s="51"/>
      <c r="HT328" s="51"/>
    </row>
    <row r="329" spans="1:228" s="128" customFormat="1" ht="19.899999999999999" customHeight="1">
      <c r="A329" s="481"/>
      <c r="B329" s="350"/>
      <c r="C329" s="350"/>
      <c r="D329" s="350"/>
      <c r="E329" s="525"/>
      <c r="F329" s="351"/>
      <c r="G329" s="351"/>
      <c r="H329" s="406"/>
      <c r="J329" s="350"/>
      <c r="K329" s="135"/>
      <c r="L329" s="351"/>
      <c r="M329" s="135"/>
      <c r="N329" s="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  <c r="CR329" s="51"/>
      <c r="CS329" s="51"/>
      <c r="CT329" s="51"/>
      <c r="CU329" s="51"/>
      <c r="CV329" s="51"/>
      <c r="CW329" s="51"/>
      <c r="CX329" s="51"/>
      <c r="CY329" s="51"/>
      <c r="CZ329" s="51"/>
      <c r="DA329" s="51"/>
      <c r="DB329" s="51"/>
      <c r="DC329" s="51"/>
      <c r="DD329" s="51"/>
      <c r="DE329" s="51"/>
      <c r="DF329" s="51"/>
      <c r="DG329" s="51"/>
      <c r="DH329" s="51"/>
      <c r="DI329" s="51"/>
      <c r="DJ329" s="51"/>
      <c r="DK329" s="51"/>
      <c r="DL329" s="51"/>
      <c r="DM329" s="51"/>
      <c r="DN329" s="51"/>
      <c r="DO329" s="51"/>
      <c r="DP329" s="51"/>
      <c r="DQ329" s="51"/>
      <c r="DR329" s="51"/>
      <c r="DS329" s="51"/>
      <c r="DT329" s="51"/>
      <c r="DU329" s="51"/>
      <c r="DV329" s="51"/>
      <c r="DW329" s="51"/>
      <c r="DX329" s="51"/>
      <c r="DY329" s="51"/>
      <c r="DZ329" s="51"/>
      <c r="EA329" s="51"/>
      <c r="EB329" s="51"/>
      <c r="EC329" s="51"/>
      <c r="ED329" s="51"/>
      <c r="EE329" s="51"/>
      <c r="EF329" s="51"/>
      <c r="EG329" s="51"/>
      <c r="EH329" s="51"/>
      <c r="EI329" s="51"/>
      <c r="EJ329" s="51"/>
      <c r="EK329" s="51"/>
      <c r="EL329" s="51"/>
      <c r="EM329" s="51"/>
      <c r="EN329" s="51"/>
      <c r="EO329" s="51"/>
      <c r="EP329" s="51"/>
      <c r="EQ329" s="51"/>
      <c r="ER329" s="51"/>
      <c r="ES329" s="51"/>
      <c r="ET329" s="51"/>
      <c r="EU329" s="51"/>
      <c r="EV329" s="51"/>
      <c r="EW329" s="51"/>
      <c r="EX329" s="51"/>
      <c r="EY329" s="51"/>
      <c r="EZ329" s="51"/>
      <c r="FA329" s="51"/>
      <c r="FB329" s="51"/>
      <c r="FC329" s="51"/>
      <c r="FD329" s="51"/>
      <c r="FE329" s="51"/>
      <c r="FF329" s="51"/>
      <c r="FG329" s="51"/>
      <c r="FH329" s="51"/>
      <c r="FI329" s="51"/>
      <c r="FJ329" s="51"/>
      <c r="FK329" s="51"/>
      <c r="FL329" s="51"/>
      <c r="FM329" s="51"/>
      <c r="FN329" s="51"/>
      <c r="FO329" s="51"/>
      <c r="FP329" s="51"/>
      <c r="FQ329" s="51"/>
      <c r="FR329" s="51"/>
      <c r="FS329" s="51"/>
      <c r="FT329" s="51"/>
      <c r="FU329" s="51"/>
      <c r="FV329" s="51"/>
      <c r="FW329" s="51"/>
      <c r="FX329" s="51"/>
      <c r="FY329" s="51"/>
      <c r="FZ329" s="51"/>
      <c r="GA329" s="51"/>
      <c r="GB329" s="51"/>
      <c r="GC329" s="51"/>
      <c r="GD329" s="51"/>
      <c r="GE329" s="51"/>
      <c r="GF329" s="51"/>
      <c r="GG329" s="51"/>
      <c r="GH329" s="51"/>
      <c r="GI329" s="51"/>
      <c r="GJ329" s="51"/>
      <c r="GK329" s="51"/>
      <c r="GL329" s="51"/>
      <c r="GM329" s="51"/>
      <c r="GN329" s="51"/>
      <c r="GO329" s="51"/>
      <c r="GP329" s="51"/>
      <c r="GQ329" s="51"/>
      <c r="GR329" s="51"/>
      <c r="GS329" s="51"/>
      <c r="GT329" s="51"/>
      <c r="GU329" s="51"/>
      <c r="GV329" s="51"/>
      <c r="GW329" s="51"/>
      <c r="GX329" s="51"/>
      <c r="GY329" s="51"/>
      <c r="GZ329" s="51"/>
      <c r="HA329" s="51"/>
      <c r="HB329" s="51"/>
      <c r="HC329" s="51"/>
      <c r="HD329" s="51"/>
      <c r="HE329" s="51"/>
      <c r="HF329" s="51"/>
      <c r="HG329" s="51"/>
      <c r="HH329" s="51"/>
      <c r="HI329" s="51"/>
      <c r="HJ329" s="51"/>
      <c r="HK329" s="51"/>
      <c r="HL329" s="51"/>
      <c r="HM329" s="51"/>
      <c r="HN329" s="51"/>
      <c r="HO329" s="51"/>
      <c r="HP329" s="51"/>
      <c r="HQ329" s="51"/>
      <c r="HR329" s="51"/>
      <c r="HS329" s="51"/>
      <c r="HT329" s="51"/>
    </row>
    <row r="330" spans="1:228" s="128" customFormat="1" ht="19.899999999999999" customHeight="1">
      <c r="A330" s="416"/>
      <c r="B330" s="382"/>
      <c r="C330" s="382"/>
      <c r="D330" s="350"/>
      <c r="E330" s="555"/>
      <c r="F330" s="356"/>
      <c r="G330" s="356"/>
      <c r="H330" s="437"/>
      <c r="I330" s="438"/>
      <c r="J330" s="382"/>
      <c r="K330" s="135"/>
      <c r="L330" s="356"/>
      <c r="M330" s="135"/>
      <c r="N330" s="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51"/>
      <c r="CQ330" s="51"/>
      <c r="CR330" s="51"/>
      <c r="CS330" s="51"/>
      <c r="CT330" s="51"/>
      <c r="CU330" s="51"/>
      <c r="CV330" s="51"/>
      <c r="CW330" s="51"/>
      <c r="CX330" s="51"/>
      <c r="CY330" s="51"/>
      <c r="CZ330" s="51"/>
      <c r="DA330" s="51"/>
      <c r="DB330" s="51"/>
      <c r="DC330" s="51"/>
      <c r="DD330" s="51"/>
      <c r="DE330" s="51"/>
      <c r="DF330" s="51"/>
      <c r="DG330" s="51"/>
      <c r="DH330" s="51"/>
      <c r="DI330" s="51"/>
      <c r="DJ330" s="51"/>
      <c r="DK330" s="51"/>
      <c r="DL330" s="51"/>
      <c r="DM330" s="51"/>
      <c r="DN330" s="51"/>
      <c r="DO330" s="51"/>
      <c r="DP330" s="51"/>
      <c r="DQ330" s="51"/>
      <c r="DR330" s="51"/>
      <c r="DS330" s="51"/>
      <c r="DT330" s="51"/>
      <c r="DU330" s="51"/>
      <c r="DV330" s="51"/>
      <c r="DW330" s="51"/>
      <c r="DX330" s="51"/>
      <c r="DY330" s="51"/>
      <c r="DZ330" s="51"/>
      <c r="EA330" s="51"/>
      <c r="EB330" s="51"/>
      <c r="EC330" s="51"/>
      <c r="ED330" s="51"/>
      <c r="EE330" s="51"/>
      <c r="EF330" s="51"/>
      <c r="EG330" s="51"/>
      <c r="EH330" s="51"/>
      <c r="EI330" s="51"/>
      <c r="EJ330" s="51"/>
      <c r="EK330" s="51"/>
      <c r="EL330" s="51"/>
      <c r="EM330" s="51"/>
      <c r="EN330" s="51"/>
      <c r="EO330" s="51"/>
      <c r="EP330" s="51"/>
      <c r="EQ330" s="51"/>
      <c r="ER330" s="51"/>
      <c r="ES330" s="51"/>
      <c r="ET330" s="51"/>
      <c r="EU330" s="51"/>
      <c r="EV330" s="51"/>
      <c r="EW330" s="51"/>
      <c r="EX330" s="51"/>
      <c r="EY330" s="51"/>
      <c r="EZ330" s="51"/>
      <c r="FA330" s="51"/>
      <c r="FB330" s="51"/>
      <c r="FC330" s="51"/>
      <c r="FD330" s="51"/>
      <c r="FE330" s="51"/>
      <c r="FF330" s="51"/>
      <c r="FG330" s="51"/>
      <c r="FH330" s="51"/>
      <c r="FI330" s="51"/>
      <c r="FJ330" s="51"/>
      <c r="FK330" s="51"/>
      <c r="FL330" s="51"/>
      <c r="FM330" s="51"/>
      <c r="FN330" s="51"/>
      <c r="FO330" s="51"/>
      <c r="FP330" s="51"/>
      <c r="FQ330" s="51"/>
      <c r="FR330" s="51"/>
      <c r="FS330" s="51"/>
      <c r="FT330" s="51"/>
      <c r="FU330" s="51"/>
      <c r="FV330" s="51"/>
      <c r="FW330" s="51"/>
      <c r="FX330" s="51"/>
      <c r="FY330" s="51"/>
      <c r="FZ330" s="51"/>
      <c r="GA330" s="51"/>
      <c r="GB330" s="51"/>
      <c r="GC330" s="51"/>
      <c r="GD330" s="51"/>
      <c r="GE330" s="51"/>
      <c r="GF330" s="51"/>
      <c r="GG330" s="51"/>
      <c r="GH330" s="51"/>
      <c r="GI330" s="51"/>
      <c r="GJ330" s="51"/>
      <c r="GK330" s="51"/>
      <c r="GL330" s="51"/>
      <c r="GM330" s="51"/>
      <c r="GN330" s="51"/>
      <c r="GO330" s="51"/>
      <c r="GP330" s="51"/>
      <c r="GQ330" s="51"/>
      <c r="GR330" s="51"/>
      <c r="GS330" s="51"/>
      <c r="GT330" s="51"/>
      <c r="GU330" s="51"/>
      <c r="GV330" s="51"/>
      <c r="GW330" s="51"/>
      <c r="GX330" s="51"/>
      <c r="GY330" s="51"/>
      <c r="GZ330" s="51"/>
      <c r="HA330" s="51"/>
      <c r="HB330" s="51"/>
      <c r="HC330" s="51"/>
      <c r="HD330" s="51"/>
      <c r="HE330" s="51"/>
      <c r="HF330" s="51"/>
      <c r="HG330" s="51"/>
      <c r="HH330" s="51"/>
      <c r="HI330" s="51"/>
      <c r="HJ330" s="51"/>
      <c r="HK330" s="51"/>
      <c r="HL330" s="51"/>
      <c r="HM330" s="51"/>
      <c r="HN330" s="51"/>
      <c r="HO330" s="51"/>
      <c r="HP330" s="51"/>
      <c r="HQ330" s="51"/>
      <c r="HR330" s="51"/>
      <c r="HS330" s="51"/>
      <c r="HT330" s="51"/>
    </row>
    <row r="331" spans="1:228" s="128" customFormat="1" ht="19.899999999999999" customHeight="1">
      <c r="A331" s="481">
        <v>50</v>
      </c>
      <c r="B331" s="346" t="s">
        <v>2236</v>
      </c>
      <c r="C331" s="415" t="s">
        <v>1171</v>
      </c>
      <c r="D331" s="346" t="s">
        <v>765</v>
      </c>
      <c r="E331" s="347">
        <v>20000</v>
      </c>
      <c r="F331" s="351"/>
      <c r="G331" s="351"/>
      <c r="H331" s="406"/>
      <c r="J331" s="350" t="s">
        <v>766</v>
      </c>
      <c r="K331" s="135"/>
      <c r="L331" s="342" t="s">
        <v>583</v>
      </c>
      <c r="M331" s="135"/>
      <c r="N331" s="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  <c r="BS331" s="51"/>
      <c r="BT331" s="51"/>
      <c r="BU331" s="51"/>
      <c r="BV331" s="51"/>
      <c r="BW331" s="51"/>
      <c r="BX331" s="51"/>
      <c r="BY331" s="51"/>
      <c r="BZ331" s="51"/>
      <c r="CA331" s="51"/>
      <c r="CB331" s="51"/>
      <c r="CC331" s="51"/>
      <c r="CD331" s="51"/>
      <c r="CE331" s="51"/>
      <c r="CF331" s="51"/>
      <c r="CG331" s="51"/>
      <c r="CH331" s="51"/>
      <c r="CI331" s="51"/>
      <c r="CJ331" s="51"/>
      <c r="CK331" s="51"/>
      <c r="CL331" s="51"/>
      <c r="CM331" s="51"/>
      <c r="CN331" s="51"/>
      <c r="CO331" s="51"/>
      <c r="CP331" s="51"/>
      <c r="CQ331" s="51"/>
      <c r="CR331" s="51"/>
      <c r="CS331" s="51"/>
      <c r="CT331" s="51"/>
      <c r="CU331" s="51"/>
      <c r="CV331" s="51"/>
      <c r="CW331" s="51"/>
      <c r="CX331" s="51"/>
      <c r="CY331" s="51"/>
      <c r="CZ331" s="51"/>
      <c r="DA331" s="51"/>
      <c r="DB331" s="51"/>
      <c r="DC331" s="51"/>
      <c r="DD331" s="51"/>
      <c r="DE331" s="51"/>
      <c r="DF331" s="51"/>
      <c r="DG331" s="51"/>
      <c r="DH331" s="51"/>
      <c r="DI331" s="51"/>
      <c r="DJ331" s="51"/>
      <c r="DK331" s="51"/>
      <c r="DL331" s="51"/>
      <c r="DM331" s="51"/>
      <c r="DN331" s="51"/>
      <c r="DO331" s="51"/>
      <c r="DP331" s="51"/>
      <c r="DQ331" s="51"/>
      <c r="DR331" s="51"/>
      <c r="DS331" s="51"/>
      <c r="DT331" s="51"/>
      <c r="DU331" s="51"/>
      <c r="DV331" s="51"/>
      <c r="DW331" s="51"/>
      <c r="DX331" s="51"/>
      <c r="DY331" s="51"/>
      <c r="DZ331" s="51"/>
      <c r="EA331" s="51"/>
      <c r="EB331" s="51"/>
      <c r="EC331" s="51"/>
      <c r="ED331" s="51"/>
      <c r="EE331" s="51"/>
      <c r="EF331" s="51"/>
      <c r="EG331" s="51"/>
      <c r="EH331" s="51"/>
      <c r="EI331" s="51"/>
      <c r="EJ331" s="51"/>
      <c r="EK331" s="51"/>
      <c r="EL331" s="51"/>
      <c r="EM331" s="51"/>
      <c r="EN331" s="51"/>
      <c r="EO331" s="51"/>
      <c r="EP331" s="51"/>
      <c r="EQ331" s="51"/>
      <c r="ER331" s="51"/>
      <c r="ES331" s="51"/>
      <c r="ET331" s="51"/>
      <c r="EU331" s="51"/>
      <c r="EV331" s="51"/>
      <c r="EW331" s="51"/>
      <c r="EX331" s="51"/>
      <c r="EY331" s="51"/>
      <c r="EZ331" s="51"/>
      <c r="FA331" s="51"/>
      <c r="FB331" s="51"/>
      <c r="FC331" s="51"/>
      <c r="FD331" s="51"/>
      <c r="FE331" s="51"/>
      <c r="FF331" s="51"/>
      <c r="FG331" s="51"/>
      <c r="FH331" s="51"/>
      <c r="FI331" s="51"/>
      <c r="FJ331" s="51"/>
      <c r="FK331" s="51"/>
      <c r="FL331" s="51"/>
      <c r="FM331" s="51"/>
      <c r="FN331" s="51"/>
      <c r="FO331" s="51"/>
      <c r="FP331" s="51"/>
      <c r="FQ331" s="51"/>
      <c r="FR331" s="51"/>
      <c r="FS331" s="51"/>
      <c r="FT331" s="51"/>
      <c r="FU331" s="51"/>
      <c r="FV331" s="51"/>
      <c r="FW331" s="51"/>
      <c r="FX331" s="51"/>
      <c r="FY331" s="51"/>
      <c r="FZ331" s="51"/>
      <c r="GA331" s="51"/>
      <c r="GB331" s="51"/>
      <c r="GC331" s="51"/>
      <c r="GD331" s="51"/>
      <c r="GE331" s="51"/>
      <c r="GF331" s="51"/>
      <c r="GG331" s="51"/>
      <c r="GH331" s="51"/>
      <c r="GI331" s="51"/>
      <c r="GJ331" s="51"/>
      <c r="GK331" s="51"/>
      <c r="GL331" s="51"/>
      <c r="GM331" s="51"/>
      <c r="GN331" s="51"/>
      <c r="GO331" s="51"/>
      <c r="GP331" s="51"/>
      <c r="GQ331" s="51"/>
      <c r="GR331" s="51"/>
      <c r="GS331" s="51"/>
      <c r="GT331" s="51"/>
      <c r="GU331" s="51"/>
      <c r="GV331" s="51"/>
      <c r="GW331" s="51"/>
      <c r="GX331" s="51"/>
      <c r="GY331" s="51"/>
      <c r="GZ331" s="51"/>
      <c r="HA331" s="51"/>
      <c r="HB331" s="51"/>
      <c r="HC331" s="51"/>
      <c r="HD331" s="51"/>
      <c r="HE331" s="51"/>
      <c r="HF331" s="51"/>
      <c r="HG331" s="51"/>
      <c r="HH331" s="51"/>
      <c r="HI331" s="51"/>
      <c r="HJ331" s="51"/>
      <c r="HK331" s="51"/>
      <c r="HL331" s="51"/>
      <c r="HM331" s="51"/>
      <c r="HN331" s="51"/>
      <c r="HO331" s="51"/>
      <c r="HP331" s="51"/>
      <c r="HQ331" s="51"/>
      <c r="HR331" s="51"/>
      <c r="HS331" s="51"/>
      <c r="HT331" s="51"/>
    </row>
    <row r="332" spans="1:228" s="128" customFormat="1" ht="19.899999999999999" customHeight="1">
      <c r="A332" s="481"/>
      <c r="B332" s="350" t="s">
        <v>2237</v>
      </c>
      <c r="C332" s="415" t="s">
        <v>730</v>
      </c>
      <c r="D332" s="350" t="s">
        <v>653</v>
      </c>
      <c r="E332" s="525" t="s">
        <v>149</v>
      </c>
      <c r="F332" s="351"/>
      <c r="G332" s="351"/>
      <c r="H332" s="406"/>
      <c r="J332" s="350"/>
      <c r="K332" s="135"/>
      <c r="L332" s="351"/>
      <c r="M332" s="135"/>
      <c r="N332" s="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51"/>
      <c r="CQ332" s="51"/>
      <c r="CR332" s="51"/>
      <c r="CS332" s="51"/>
      <c r="CT332" s="51"/>
      <c r="CU332" s="51"/>
      <c r="CV332" s="51"/>
      <c r="CW332" s="51"/>
      <c r="CX332" s="51"/>
      <c r="CY332" s="51"/>
      <c r="CZ332" s="51"/>
      <c r="DA332" s="51"/>
      <c r="DB332" s="51"/>
      <c r="DC332" s="51"/>
      <c r="DD332" s="51"/>
      <c r="DE332" s="51"/>
      <c r="DF332" s="51"/>
      <c r="DG332" s="51"/>
      <c r="DH332" s="51"/>
      <c r="DI332" s="51"/>
      <c r="DJ332" s="51"/>
      <c r="DK332" s="51"/>
      <c r="DL332" s="51"/>
      <c r="DM332" s="51"/>
      <c r="DN332" s="51"/>
      <c r="DO332" s="51"/>
      <c r="DP332" s="51"/>
      <c r="DQ332" s="51"/>
      <c r="DR332" s="51"/>
      <c r="DS332" s="51"/>
      <c r="DT332" s="51"/>
      <c r="DU332" s="51"/>
      <c r="DV332" s="51"/>
      <c r="DW332" s="51"/>
      <c r="DX332" s="51"/>
      <c r="DY332" s="51"/>
      <c r="DZ332" s="51"/>
      <c r="EA332" s="51"/>
      <c r="EB332" s="51"/>
      <c r="EC332" s="51"/>
      <c r="ED332" s="51"/>
      <c r="EE332" s="51"/>
      <c r="EF332" s="51"/>
      <c r="EG332" s="51"/>
      <c r="EH332" s="51"/>
      <c r="EI332" s="51"/>
      <c r="EJ332" s="51"/>
      <c r="EK332" s="51"/>
      <c r="EL332" s="51"/>
      <c r="EM332" s="51"/>
      <c r="EN332" s="51"/>
      <c r="EO332" s="51"/>
      <c r="EP332" s="51"/>
      <c r="EQ332" s="51"/>
      <c r="ER332" s="51"/>
      <c r="ES332" s="51"/>
      <c r="ET332" s="51"/>
      <c r="EU332" s="51"/>
      <c r="EV332" s="51"/>
      <c r="EW332" s="51"/>
      <c r="EX332" s="51"/>
      <c r="EY332" s="51"/>
      <c r="EZ332" s="51"/>
      <c r="FA332" s="51"/>
      <c r="FB332" s="51"/>
      <c r="FC332" s="51"/>
      <c r="FD332" s="51"/>
      <c r="FE332" s="51"/>
      <c r="FF332" s="51"/>
      <c r="FG332" s="51"/>
      <c r="FH332" s="51"/>
      <c r="FI332" s="51"/>
      <c r="FJ332" s="51"/>
      <c r="FK332" s="51"/>
      <c r="FL332" s="51"/>
      <c r="FM332" s="51"/>
      <c r="FN332" s="51"/>
      <c r="FO332" s="51"/>
      <c r="FP332" s="51"/>
      <c r="FQ332" s="51"/>
      <c r="FR332" s="51"/>
      <c r="FS332" s="51"/>
      <c r="FT332" s="51"/>
      <c r="FU332" s="51"/>
      <c r="FV332" s="51"/>
      <c r="FW332" s="51"/>
      <c r="FX332" s="51"/>
      <c r="FY332" s="51"/>
      <c r="FZ332" s="51"/>
      <c r="GA332" s="51"/>
      <c r="GB332" s="51"/>
      <c r="GC332" s="51"/>
      <c r="GD332" s="51"/>
      <c r="GE332" s="51"/>
      <c r="GF332" s="51"/>
      <c r="GG332" s="51"/>
      <c r="GH332" s="51"/>
      <c r="GI332" s="51"/>
      <c r="GJ332" s="51"/>
      <c r="GK332" s="51"/>
      <c r="GL332" s="51"/>
      <c r="GM332" s="51"/>
      <c r="GN332" s="51"/>
      <c r="GO332" s="51"/>
      <c r="GP332" s="51"/>
      <c r="GQ332" s="51"/>
      <c r="GR332" s="51"/>
      <c r="GS332" s="51"/>
      <c r="GT332" s="51"/>
      <c r="GU332" s="51"/>
      <c r="GV332" s="51"/>
      <c r="GW332" s="51"/>
      <c r="GX332" s="51"/>
      <c r="GY332" s="51"/>
      <c r="GZ332" s="51"/>
      <c r="HA332" s="51"/>
      <c r="HB332" s="51"/>
      <c r="HC332" s="51"/>
      <c r="HD332" s="51"/>
      <c r="HE332" s="51"/>
      <c r="HF332" s="51"/>
      <c r="HG332" s="51"/>
      <c r="HH332" s="51"/>
      <c r="HI332" s="51"/>
      <c r="HJ332" s="51"/>
      <c r="HK332" s="51"/>
      <c r="HL332" s="51"/>
      <c r="HM332" s="51"/>
      <c r="HN332" s="51"/>
      <c r="HO332" s="51"/>
      <c r="HP332" s="51"/>
      <c r="HQ332" s="51"/>
      <c r="HR332" s="51"/>
      <c r="HS332" s="51"/>
      <c r="HT332" s="51"/>
    </row>
    <row r="333" spans="1:228" s="128" customFormat="1" ht="19.899999999999999" customHeight="1">
      <c r="A333" s="481"/>
      <c r="B333" s="350" t="s">
        <v>1637</v>
      </c>
      <c r="C333" s="415"/>
      <c r="D333" s="350" t="s">
        <v>665</v>
      </c>
      <c r="E333" s="525"/>
      <c r="F333" s="351"/>
      <c r="G333" s="351"/>
      <c r="H333" s="406"/>
      <c r="J333" s="350"/>
      <c r="K333" s="135"/>
      <c r="L333" s="351"/>
      <c r="M333" s="135"/>
      <c r="N333" s="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51"/>
      <c r="BV333" s="51"/>
      <c r="BW333" s="51"/>
      <c r="BX333" s="51"/>
      <c r="BY333" s="51"/>
      <c r="BZ333" s="51"/>
      <c r="CA333" s="51"/>
      <c r="CB333" s="51"/>
      <c r="CC333" s="51"/>
      <c r="CD333" s="51"/>
      <c r="CE333" s="51"/>
      <c r="CF333" s="51"/>
      <c r="CG333" s="51"/>
      <c r="CH333" s="51"/>
      <c r="CI333" s="51"/>
      <c r="CJ333" s="51"/>
      <c r="CK333" s="51"/>
      <c r="CL333" s="51"/>
      <c r="CM333" s="51"/>
      <c r="CN333" s="51"/>
      <c r="CO333" s="51"/>
      <c r="CP333" s="51"/>
      <c r="CQ333" s="51"/>
      <c r="CR333" s="51"/>
      <c r="CS333" s="51"/>
      <c r="CT333" s="51"/>
      <c r="CU333" s="51"/>
      <c r="CV333" s="51"/>
      <c r="CW333" s="51"/>
      <c r="CX333" s="51"/>
      <c r="CY333" s="51"/>
      <c r="CZ333" s="51"/>
      <c r="DA333" s="51"/>
      <c r="DB333" s="51"/>
      <c r="DC333" s="51"/>
      <c r="DD333" s="51"/>
      <c r="DE333" s="51"/>
      <c r="DF333" s="51"/>
      <c r="DG333" s="51"/>
      <c r="DH333" s="51"/>
      <c r="DI333" s="51"/>
      <c r="DJ333" s="51"/>
      <c r="DK333" s="51"/>
      <c r="DL333" s="51"/>
      <c r="DM333" s="51"/>
      <c r="DN333" s="51"/>
      <c r="DO333" s="51"/>
      <c r="DP333" s="51"/>
      <c r="DQ333" s="51"/>
      <c r="DR333" s="51"/>
      <c r="DS333" s="51"/>
      <c r="DT333" s="51"/>
      <c r="DU333" s="51"/>
      <c r="DV333" s="51"/>
      <c r="DW333" s="51"/>
      <c r="DX333" s="51"/>
      <c r="DY333" s="51"/>
      <c r="DZ333" s="51"/>
      <c r="EA333" s="51"/>
      <c r="EB333" s="51"/>
      <c r="EC333" s="51"/>
      <c r="ED333" s="51"/>
      <c r="EE333" s="51"/>
      <c r="EF333" s="51"/>
      <c r="EG333" s="51"/>
      <c r="EH333" s="51"/>
      <c r="EI333" s="51"/>
      <c r="EJ333" s="51"/>
      <c r="EK333" s="51"/>
      <c r="EL333" s="51"/>
      <c r="EM333" s="51"/>
      <c r="EN333" s="51"/>
      <c r="EO333" s="51"/>
      <c r="EP333" s="51"/>
      <c r="EQ333" s="51"/>
      <c r="ER333" s="51"/>
      <c r="ES333" s="51"/>
      <c r="ET333" s="51"/>
      <c r="EU333" s="51"/>
      <c r="EV333" s="51"/>
      <c r="EW333" s="51"/>
      <c r="EX333" s="51"/>
      <c r="EY333" s="51"/>
      <c r="EZ333" s="51"/>
      <c r="FA333" s="51"/>
      <c r="FB333" s="51"/>
      <c r="FC333" s="51"/>
      <c r="FD333" s="51"/>
      <c r="FE333" s="51"/>
      <c r="FF333" s="51"/>
      <c r="FG333" s="51"/>
      <c r="FH333" s="51"/>
      <c r="FI333" s="51"/>
      <c r="FJ333" s="51"/>
      <c r="FK333" s="51"/>
      <c r="FL333" s="51"/>
      <c r="FM333" s="51"/>
      <c r="FN333" s="51"/>
      <c r="FO333" s="51"/>
      <c r="FP333" s="51"/>
      <c r="FQ333" s="51"/>
      <c r="FR333" s="51"/>
      <c r="FS333" s="51"/>
      <c r="FT333" s="51"/>
      <c r="FU333" s="51"/>
      <c r="FV333" s="51"/>
      <c r="FW333" s="51"/>
      <c r="FX333" s="51"/>
      <c r="FY333" s="51"/>
      <c r="FZ333" s="51"/>
      <c r="GA333" s="51"/>
      <c r="GB333" s="51"/>
      <c r="GC333" s="51"/>
      <c r="GD333" s="51"/>
      <c r="GE333" s="51"/>
      <c r="GF333" s="51"/>
      <c r="GG333" s="51"/>
      <c r="GH333" s="51"/>
      <c r="GI333" s="51"/>
      <c r="GJ333" s="51"/>
      <c r="GK333" s="51"/>
      <c r="GL333" s="51"/>
      <c r="GM333" s="51"/>
      <c r="GN333" s="51"/>
      <c r="GO333" s="51"/>
      <c r="GP333" s="51"/>
      <c r="GQ333" s="51"/>
      <c r="GR333" s="51"/>
      <c r="GS333" s="51"/>
      <c r="GT333" s="51"/>
      <c r="GU333" s="51"/>
      <c r="GV333" s="51"/>
      <c r="GW333" s="51"/>
      <c r="GX333" s="51"/>
      <c r="GY333" s="51"/>
      <c r="GZ333" s="51"/>
      <c r="HA333" s="51"/>
      <c r="HB333" s="51"/>
      <c r="HC333" s="51"/>
      <c r="HD333" s="51"/>
      <c r="HE333" s="51"/>
      <c r="HF333" s="51"/>
      <c r="HG333" s="51"/>
      <c r="HH333" s="51"/>
      <c r="HI333" s="51"/>
      <c r="HJ333" s="51"/>
      <c r="HK333" s="51"/>
      <c r="HL333" s="51"/>
      <c r="HM333" s="51"/>
      <c r="HN333" s="51"/>
      <c r="HO333" s="51"/>
      <c r="HP333" s="51"/>
      <c r="HQ333" s="51"/>
      <c r="HR333" s="51"/>
      <c r="HS333" s="51"/>
      <c r="HT333" s="51"/>
    </row>
    <row r="334" spans="1:228" s="128" customFormat="1" ht="19.899999999999999" customHeight="1">
      <c r="A334" s="524"/>
      <c r="B334" s="460"/>
      <c r="C334" s="420"/>
      <c r="D334" s="382"/>
      <c r="E334" s="556"/>
      <c r="F334" s="356"/>
      <c r="G334" s="356"/>
      <c r="H334" s="437"/>
      <c r="I334" s="438"/>
      <c r="J334" s="382"/>
      <c r="K334" s="135"/>
      <c r="L334" s="356"/>
      <c r="M334" s="135"/>
      <c r="N334" s="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  <c r="CR334" s="51"/>
      <c r="CS334" s="51"/>
      <c r="CT334" s="51"/>
      <c r="CU334" s="51"/>
      <c r="CV334" s="51"/>
      <c r="CW334" s="51"/>
      <c r="CX334" s="51"/>
      <c r="CY334" s="51"/>
      <c r="CZ334" s="51"/>
      <c r="DA334" s="51"/>
      <c r="DB334" s="51"/>
      <c r="DC334" s="51"/>
      <c r="DD334" s="51"/>
      <c r="DE334" s="51"/>
      <c r="DF334" s="51"/>
      <c r="DG334" s="51"/>
      <c r="DH334" s="51"/>
      <c r="DI334" s="51"/>
      <c r="DJ334" s="51"/>
      <c r="DK334" s="51"/>
      <c r="DL334" s="51"/>
      <c r="DM334" s="51"/>
      <c r="DN334" s="51"/>
      <c r="DO334" s="51"/>
      <c r="DP334" s="51"/>
      <c r="DQ334" s="51"/>
      <c r="DR334" s="51"/>
      <c r="DS334" s="51"/>
      <c r="DT334" s="51"/>
      <c r="DU334" s="51"/>
      <c r="DV334" s="51"/>
      <c r="DW334" s="51"/>
      <c r="DX334" s="51"/>
      <c r="DY334" s="51"/>
      <c r="DZ334" s="51"/>
      <c r="EA334" s="51"/>
      <c r="EB334" s="51"/>
      <c r="EC334" s="51"/>
      <c r="ED334" s="51"/>
      <c r="EE334" s="51"/>
      <c r="EF334" s="51"/>
      <c r="EG334" s="51"/>
      <c r="EH334" s="51"/>
      <c r="EI334" s="51"/>
      <c r="EJ334" s="51"/>
      <c r="EK334" s="51"/>
      <c r="EL334" s="51"/>
      <c r="EM334" s="51"/>
      <c r="EN334" s="51"/>
      <c r="EO334" s="51"/>
      <c r="EP334" s="51"/>
      <c r="EQ334" s="51"/>
      <c r="ER334" s="51"/>
      <c r="ES334" s="51"/>
      <c r="ET334" s="51"/>
      <c r="EU334" s="51"/>
      <c r="EV334" s="51"/>
      <c r="EW334" s="51"/>
      <c r="EX334" s="51"/>
      <c r="EY334" s="51"/>
      <c r="EZ334" s="51"/>
      <c r="FA334" s="51"/>
      <c r="FB334" s="51"/>
      <c r="FC334" s="51"/>
      <c r="FD334" s="51"/>
      <c r="FE334" s="51"/>
      <c r="FF334" s="51"/>
      <c r="FG334" s="51"/>
      <c r="FH334" s="51"/>
      <c r="FI334" s="51"/>
      <c r="FJ334" s="51"/>
      <c r="FK334" s="51"/>
      <c r="FL334" s="51"/>
      <c r="FM334" s="51"/>
      <c r="FN334" s="51"/>
      <c r="FO334" s="51"/>
      <c r="FP334" s="51"/>
      <c r="FQ334" s="51"/>
      <c r="FR334" s="51"/>
      <c r="FS334" s="51"/>
      <c r="FT334" s="51"/>
      <c r="FU334" s="51"/>
      <c r="FV334" s="51"/>
      <c r="FW334" s="51"/>
      <c r="FX334" s="51"/>
      <c r="FY334" s="51"/>
      <c r="FZ334" s="51"/>
      <c r="GA334" s="51"/>
      <c r="GB334" s="51"/>
      <c r="GC334" s="51"/>
      <c r="GD334" s="51"/>
      <c r="GE334" s="51"/>
      <c r="GF334" s="51"/>
      <c r="GG334" s="51"/>
      <c r="GH334" s="51"/>
      <c r="GI334" s="51"/>
      <c r="GJ334" s="51"/>
      <c r="GK334" s="51"/>
      <c r="GL334" s="51"/>
      <c r="GM334" s="51"/>
      <c r="GN334" s="51"/>
      <c r="GO334" s="51"/>
      <c r="GP334" s="51"/>
      <c r="GQ334" s="51"/>
      <c r="GR334" s="51"/>
      <c r="GS334" s="51"/>
      <c r="GT334" s="51"/>
      <c r="GU334" s="51"/>
      <c r="GV334" s="51"/>
      <c r="GW334" s="51"/>
      <c r="GX334" s="51"/>
      <c r="GY334" s="51"/>
      <c r="GZ334" s="51"/>
      <c r="HA334" s="51"/>
      <c r="HB334" s="51"/>
      <c r="HC334" s="51"/>
      <c r="HD334" s="51"/>
      <c r="HE334" s="51"/>
      <c r="HF334" s="51"/>
      <c r="HG334" s="51"/>
      <c r="HH334" s="51"/>
      <c r="HI334" s="51"/>
      <c r="HJ334" s="51"/>
      <c r="HK334" s="51"/>
      <c r="HL334" s="51"/>
      <c r="HM334" s="51"/>
      <c r="HN334" s="51"/>
      <c r="HO334" s="51"/>
      <c r="HP334" s="51"/>
      <c r="HQ334" s="51"/>
      <c r="HR334" s="51"/>
      <c r="HS334" s="51"/>
      <c r="HT334" s="51"/>
    </row>
    <row r="335" spans="1:228" s="128" customFormat="1" ht="19.899999999999999" customHeight="1">
      <c r="A335" s="481">
        <v>51</v>
      </c>
      <c r="B335" s="346" t="s">
        <v>2238</v>
      </c>
      <c r="C335" s="415" t="s">
        <v>1173</v>
      </c>
      <c r="D335" s="350" t="s">
        <v>767</v>
      </c>
      <c r="E335" s="525">
        <v>60000</v>
      </c>
      <c r="F335" s="351"/>
      <c r="G335" s="351"/>
      <c r="H335" s="406"/>
      <c r="J335" s="350" t="s">
        <v>692</v>
      </c>
      <c r="K335" s="135"/>
      <c r="L335" s="342" t="s">
        <v>583</v>
      </c>
      <c r="M335" s="135"/>
      <c r="N335" s="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  <c r="CR335" s="51"/>
      <c r="CS335" s="51"/>
      <c r="CT335" s="51"/>
      <c r="CU335" s="51"/>
      <c r="CV335" s="51"/>
      <c r="CW335" s="51"/>
      <c r="CX335" s="51"/>
      <c r="CY335" s="51"/>
      <c r="CZ335" s="51"/>
      <c r="DA335" s="51"/>
      <c r="DB335" s="51"/>
      <c r="DC335" s="51"/>
      <c r="DD335" s="51"/>
      <c r="DE335" s="51"/>
      <c r="DF335" s="51"/>
      <c r="DG335" s="51"/>
      <c r="DH335" s="51"/>
      <c r="DI335" s="51"/>
      <c r="DJ335" s="51"/>
      <c r="DK335" s="51"/>
      <c r="DL335" s="51"/>
      <c r="DM335" s="51"/>
      <c r="DN335" s="51"/>
      <c r="DO335" s="51"/>
      <c r="DP335" s="51"/>
      <c r="DQ335" s="51"/>
      <c r="DR335" s="51"/>
      <c r="DS335" s="51"/>
      <c r="DT335" s="51"/>
      <c r="DU335" s="51"/>
      <c r="DV335" s="51"/>
      <c r="DW335" s="51"/>
      <c r="DX335" s="51"/>
      <c r="DY335" s="51"/>
      <c r="DZ335" s="51"/>
      <c r="EA335" s="51"/>
      <c r="EB335" s="51"/>
      <c r="EC335" s="51"/>
      <c r="ED335" s="51"/>
      <c r="EE335" s="51"/>
      <c r="EF335" s="51"/>
      <c r="EG335" s="51"/>
      <c r="EH335" s="51"/>
      <c r="EI335" s="51"/>
      <c r="EJ335" s="51"/>
      <c r="EK335" s="51"/>
      <c r="EL335" s="51"/>
      <c r="EM335" s="51"/>
      <c r="EN335" s="51"/>
      <c r="EO335" s="51"/>
      <c r="EP335" s="51"/>
      <c r="EQ335" s="51"/>
      <c r="ER335" s="51"/>
      <c r="ES335" s="51"/>
      <c r="ET335" s="51"/>
      <c r="EU335" s="51"/>
      <c r="EV335" s="51"/>
      <c r="EW335" s="51"/>
      <c r="EX335" s="51"/>
      <c r="EY335" s="51"/>
      <c r="EZ335" s="51"/>
      <c r="FA335" s="51"/>
      <c r="FB335" s="51"/>
      <c r="FC335" s="51"/>
      <c r="FD335" s="51"/>
      <c r="FE335" s="51"/>
      <c r="FF335" s="51"/>
      <c r="FG335" s="51"/>
      <c r="FH335" s="51"/>
      <c r="FI335" s="51"/>
      <c r="FJ335" s="51"/>
      <c r="FK335" s="51"/>
      <c r="FL335" s="51"/>
      <c r="FM335" s="51"/>
      <c r="FN335" s="51"/>
      <c r="FO335" s="51"/>
      <c r="FP335" s="51"/>
      <c r="FQ335" s="51"/>
      <c r="FR335" s="51"/>
      <c r="FS335" s="51"/>
      <c r="FT335" s="51"/>
      <c r="FU335" s="51"/>
      <c r="FV335" s="51"/>
      <c r="FW335" s="51"/>
      <c r="FX335" s="51"/>
      <c r="FY335" s="51"/>
      <c r="FZ335" s="51"/>
      <c r="GA335" s="51"/>
      <c r="GB335" s="51"/>
      <c r="GC335" s="51"/>
      <c r="GD335" s="51"/>
      <c r="GE335" s="51"/>
      <c r="GF335" s="51"/>
      <c r="GG335" s="51"/>
      <c r="GH335" s="51"/>
      <c r="GI335" s="51"/>
      <c r="GJ335" s="51"/>
      <c r="GK335" s="51"/>
      <c r="GL335" s="51"/>
      <c r="GM335" s="51"/>
      <c r="GN335" s="51"/>
      <c r="GO335" s="51"/>
      <c r="GP335" s="51"/>
      <c r="GQ335" s="51"/>
      <c r="GR335" s="51"/>
      <c r="GS335" s="51"/>
      <c r="GT335" s="51"/>
      <c r="GU335" s="51"/>
      <c r="GV335" s="51"/>
      <c r="GW335" s="51"/>
      <c r="GX335" s="51"/>
      <c r="GY335" s="51"/>
      <c r="GZ335" s="51"/>
      <c r="HA335" s="51"/>
      <c r="HB335" s="51"/>
      <c r="HC335" s="51"/>
      <c r="HD335" s="51"/>
      <c r="HE335" s="51"/>
      <c r="HF335" s="51"/>
      <c r="HG335" s="51"/>
      <c r="HH335" s="51"/>
      <c r="HI335" s="51"/>
      <c r="HJ335" s="51"/>
      <c r="HK335" s="51"/>
      <c r="HL335" s="51"/>
      <c r="HM335" s="51"/>
      <c r="HN335" s="51"/>
      <c r="HO335" s="51"/>
      <c r="HP335" s="51"/>
      <c r="HQ335" s="51"/>
      <c r="HR335" s="51"/>
      <c r="HS335" s="51"/>
      <c r="HT335" s="51"/>
    </row>
    <row r="336" spans="1:228" s="128" customFormat="1" ht="19.899999999999999" customHeight="1">
      <c r="A336" s="481"/>
      <c r="B336" s="350" t="s">
        <v>2239</v>
      </c>
      <c r="C336" s="415" t="s">
        <v>1174</v>
      </c>
      <c r="D336" s="350" t="s">
        <v>714</v>
      </c>
      <c r="E336" s="525" t="s">
        <v>149</v>
      </c>
      <c r="F336" s="351"/>
      <c r="G336" s="351"/>
      <c r="H336" s="406"/>
      <c r="J336" s="350" t="s">
        <v>768</v>
      </c>
      <c r="K336" s="135"/>
      <c r="L336" s="351"/>
      <c r="M336" s="135"/>
      <c r="N336" s="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1"/>
      <c r="BQ336" s="51"/>
      <c r="BR336" s="51"/>
      <c r="BS336" s="51"/>
      <c r="BT336" s="51"/>
      <c r="BU336" s="51"/>
      <c r="BV336" s="51"/>
      <c r="BW336" s="51"/>
      <c r="BX336" s="51"/>
      <c r="BY336" s="51"/>
      <c r="BZ336" s="51"/>
      <c r="CA336" s="51"/>
      <c r="CB336" s="51"/>
      <c r="CC336" s="51"/>
      <c r="CD336" s="51"/>
      <c r="CE336" s="51"/>
      <c r="CF336" s="51"/>
      <c r="CG336" s="51"/>
      <c r="CH336" s="51"/>
      <c r="CI336" s="51"/>
      <c r="CJ336" s="51"/>
      <c r="CK336" s="51"/>
      <c r="CL336" s="51"/>
      <c r="CM336" s="51"/>
      <c r="CN336" s="51"/>
      <c r="CO336" s="51"/>
      <c r="CP336" s="51"/>
      <c r="CQ336" s="51"/>
      <c r="CR336" s="51"/>
      <c r="CS336" s="51"/>
      <c r="CT336" s="51"/>
      <c r="CU336" s="51"/>
      <c r="CV336" s="51"/>
      <c r="CW336" s="51"/>
      <c r="CX336" s="51"/>
      <c r="CY336" s="51"/>
      <c r="CZ336" s="51"/>
      <c r="DA336" s="51"/>
      <c r="DB336" s="51"/>
      <c r="DC336" s="51"/>
      <c r="DD336" s="51"/>
      <c r="DE336" s="51"/>
      <c r="DF336" s="51"/>
      <c r="DG336" s="51"/>
      <c r="DH336" s="51"/>
      <c r="DI336" s="51"/>
      <c r="DJ336" s="51"/>
      <c r="DK336" s="51"/>
      <c r="DL336" s="51"/>
      <c r="DM336" s="51"/>
      <c r="DN336" s="51"/>
      <c r="DO336" s="51"/>
      <c r="DP336" s="51"/>
      <c r="DQ336" s="51"/>
      <c r="DR336" s="51"/>
      <c r="DS336" s="51"/>
      <c r="DT336" s="51"/>
      <c r="DU336" s="51"/>
      <c r="DV336" s="51"/>
      <c r="DW336" s="51"/>
      <c r="DX336" s="51"/>
      <c r="DY336" s="51"/>
      <c r="DZ336" s="51"/>
      <c r="EA336" s="51"/>
      <c r="EB336" s="51"/>
      <c r="EC336" s="51"/>
      <c r="ED336" s="51"/>
      <c r="EE336" s="51"/>
      <c r="EF336" s="51"/>
      <c r="EG336" s="51"/>
      <c r="EH336" s="51"/>
      <c r="EI336" s="51"/>
      <c r="EJ336" s="51"/>
      <c r="EK336" s="51"/>
      <c r="EL336" s="51"/>
      <c r="EM336" s="51"/>
      <c r="EN336" s="51"/>
      <c r="EO336" s="51"/>
      <c r="EP336" s="51"/>
      <c r="EQ336" s="51"/>
      <c r="ER336" s="51"/>
      <c r="ES336" s="51"/>
      <c r="ET336" s="51"/>
      <c r="EU336" s="51"/>
      <c r="EV336" s="51"/>
      <c r="EW336" s="51"/>
      <c r="EX336" s="51"/>
      <c r="EY336" s="51"/>
      <c r="EZ336" s="51"/>
      <c r="FA336" s="51"/>
      <c r="FB336" s="51"/>
      <c r="FC336" s="51"/>
      <c r="FD336" s="51"/>
      <c r="FE336" s="51"/>
      <c r="FF336" s="51"/>
      <c r="FG336" s="51"/>
      <c r="FH336" s="51"/>
      <c r="FI336" s="51"/>
      <c r="FJ336" s="51"/>
      <c r="FK336" s="51"/>
      <c r="FL336" s="51"/>
      <c r="FM336" s="51"/>
      <c r="FN336" s="51"/>
      <c r="FO336" s="51"/>
      <c r="FP336" s="51"/>
      <c r="FQ336" s="51"/>
      <c r="FR336" s="51"/>
      <c r="FS336" s="51"/>
      <c r="FT336" s="51"/>
      <c r="FU336" s="51"/>
      <c r="FV336" s="51"/>
      <c r="FW336" s="51"/>
      <c r="FX336" s="51"/>
      <c r="FY336" s="51"/>
      <c r="FZ336" s="51"/>
      <c r="GA336" s="51"/>
      <c r="GB336" s="51"/>
      <c r="GC336" s="51"/>
      <c r="GD336" s="51"/>
      <c r="GE336" s="51"/>
      <c r="GF336" s="51"/>
      <c r="GG336" s="51"/>
      <c r="GH336" s="51"/>
      <c r="GI336" s="51"/>
      <c r="GJ336" s="51"/>
      <c r="GK336" s="51"/>
      <c r="GL336" s="51"/>
      <c r="GM336" s="51"/>
      <c r="GN336" s="51"/>
      <c r="GO336" s="51"/>
      <c r="GP336" s="51"/>
      <c r="GQ336" s="51"/>
      <c r="GR336" s="51"/>
      <c r="GS336" s="51"/>
      <c r="GT336" s="51"/>
      <c r="GU336" s="51"/>
      <c r="GV336" s="51"/>
      <c r="GW336" s="51"/>
      <c r="GX336" s="51"/>
      <c r="GY336" s="51"/>
      <c r="GZ336" s="51"/>
      <c r="HA336" s="51"/>
      <c r="HB336" s="51"/>
      <c r="HC336" s="51"/>
      <c r="HD336" s="51"/>
      <c r="HE336" s="51"/>
      <c r="HF336" s="51"/>
      <c r="HG336" s="51"/>
      <c r="HH336" s="51"/>
      <c r="HI336" s="51"/>
      <c r="HJ336" s="51"/>
      <c r="HK336" s="51"/>
      <c r="HL336" s="51"/>
      <c r="HM336" s="51"/>
      <c r="HN336" s="51"/>
      <c r="HO336" s="51"/>
      <c r="HP336" s="51"/>
      <c r="HQ336" s="51"/>
      <c r="HR336" s="51"/>
      <c r="HS336" s="51"/>
      <c r="HT336" s="51"/>
    </row>
    <row r="337" spans="1:228" s="128" customFormat="1" ht="19.899999999999999" customHeight="1">
      <c r="A337" s="481"/>
      <c r="B337" s="350" t="s">
        <v>2240</v>
      </c>
      <c r="C337" s="415" t="s">
        <v>769</v>
      </c>
      <c r="D337" s="350" t="s">
        <v>770</v>
      </c>
      <c r="E337" s="525"/>
      <c r="F337" s="351"/>
      <c r="G337" s="351"/>
      <c r="H337" s="406"/>
      <c r="J337" s="350" t="s">
        <v>771</v>
      </c>
      <c r="K337" s="135"/>
      <c r="L337" s="351"/>
      <c r="M337" s="135"/>
      <c r="N337" s="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  <c r="CR337" s="51"/>
      <c r="CS337" s="51"/>
      <c r="CT337" s="51"/>
      <c r="CU337" s="51"/>
      <c r="CV337" s="51"/>
      <c r="CW337" s="51"/>
      <c r="CX337" s="51"/>
      <c r="CY337" s="51"/>
      <c r="CZ337" s="51"/>
      <c r="DA337" s="51"/>
      <c r="DB337" s="51"/>
      <c r="DC337" s="51"/>
      <c r="DD337" s="51"/>
      <c r="DE337" s="51"/>
      <c r="DF337" s="51"/>
      <c r="DG337" s="51"/>
      <c r="DH337" s="51"/>
      <c r="DI337" s="51"/>
      <c r="DJ337" s="51"/>
      <c r="DK337" s="51"/>
      <c r="DL337" s="51"/>
      <c r="DM337" s="51"/>
      <c r="DN337" s="51"/>
      <c r="DO337" s="51"/>
      <c r="DP337" s="51"/>
      <c r="DQ337" s="51"/>
      <c r="DR337" s="51"/>
      <c r="DS337" s="51"/>
      <c r="DT337" s="51"/>
      <c r="DU337" s="51"/>
      <c r="DV337" s="51"/>
      <c r="DW337" s="51"/>
      <c r="DX337" s="51"/>
      <c r="DY337" s="51"/>
      <c r="DZ337" s="51"/>
      <c r="EA337" s="51"/>
      <c r="EB337" s="51"/>
      <c r="EC337" s="51"/>
      <c r="ED337" s="51"/>
      <c r="EE337" s="51"/>
      <c r="EF337" s="51"/>
      <c r="EG337" s="51"/>
      <c r="EH337" s="51"/>
      <c r="EI337" s="51"/>
      <c r="EJ337" s="51"/>
      <c r="EK337" s="51"/>
      <c r="EL337" s="51"/>
      <c r="EM337" s="51"/>
      <c r="EN337" s="51"/>
      <c r="EO337" s="51"/>
      <c r="EP337" s="51"/>
      <c r="EQ337" s="51"/>
      <c r="ER337" s="51"/>
      <c r="ES337" s="51"/>
      <c r="ET337" s="51"/>
      <c r="EU337" s="51"/>
      <c r="EV337" s="51"/>
      <c r="EW337" s="51"/>
      <c r="EX337" s="51"/>
      <c r="EY337" s="51"/>
      <c r="EZ337" s="51"/>
      <c r="FA337" s="51"/>
      <c r="FB337" s="51"/>
      <c r="FC337" s="51"/>
      <c r="FD337" s="51"/>
      <c r="FE337" s="51"/>
      <c r="FF337" s="51"/>
      <c r="FG337" s="51"/>
      <c r="FH337" s="51"/>
      <c r="FI337" s="51"/>
      <c r="FJ337" s="51"/>
      <c r="FK337" s="51"/>
      <c r="FL337" s="51"/>
      <c r="FM337" s="51"/>
      <c r="FN337" s="51"/>
      <c r="FO337" s="51"/>
      <c r="FP337" s="51"/>
      <c r="FQ337" s="51"/>
      <c r="FR337" s="51"/>
      <c r="FS337" s="51"/>
      <c r="FT337" s="51"/>
      <c r="FU337" s="51"/>
      <c r="FV337" s="51"/>
      <c r="FW337" s="51"/>
      <c r="FX337" s="51"/>
      <c r="FY337" s="51"/>
      <c r="FZ337" s="51"/>
      <c r="GA337" s="51"/>
      <c r="GB337" s="51"/>
      <c r="GC337" s="51"/>
      <c r="GD337" s="51"/>
      <c r="GE337" s="51"/>
      <c r="GF337" s="51"/>
      <c r="GG337" s="51"/>
      <c r="GH337" s="51"/>
      <c r="GI337" s="51"/>
      <c r="GJ337" s="51"/>
      <c r="GK337" s="51"/>
      <c r="GL337" s="51"/>
      <c r="GM337" s="51"/>
      <c r="GN337" s="51"/>
      <c r="GO337" s="51"/>
      <c r="GP337" s="51"/>
      <c r="GQ337" s="51"/>
      <c r="GR337" s="51"/>
      <c r="GS337" s="51"/>
      <c r="GT337" s="51"/>
      <c r="GU337" s="51"/>
      <c r="GV337" s="51"/>
      <c r="GW337" s="51"/>
      <c r="GX337" s="51"/>
      <c r="GY337" s="51"/>
      <c r="GZ337" s="51"/>
      <c r="HA337" s="51"/>
      <c r="HB337" s="51"/>
      <c r="HC337" s="51"/>
      <c r="HD337" s="51"/>
      <c r="HE337" s="51"/>
      <c r="HF337" s="51"/>
      <c r="HG337" s="51"/>
      <c r="HH337" s="51"/>
      <c r="HI337" s="51"/>
      <c r="HJ337" s="51"/>
      <c r="HK337" s="51"/>
      <c r="HL337" s="51"/>
      <c r="HM337" s="51"/>
      <c r="HN337" s="51"/>
      <c r="HO337" s="51"/>
      <c r="HP337" s="51"/>
      <c r="HQ337" s="51"/>
      <c r="HR337" s="51"/>
      <c r="HS337" s="51"/>
      <c r="HT337" s="51"/>
    </row>
    <row r="338" spans="1:228" s="128" customFormat="1" ht="19.899999999999999" customHeight="1">
      <c r="A338" s="481"/>
      <c r="B338" s="350" t="s">
        <v>773</v>
      </c>
      <c r="C338" s="415" t="s">
        <v>772</v>
      </c>
      <c r="D338" s="350" t="s">
        <v>773</v>
      </c>
      <c r="E338" s="519"/>
      <c r="F338" s="351"/>
      <c r="G338" s="351"/>
      <c r="H338" s="406"/>
      <c r="J338" s="350" t="s">
        <v>774</v>
      </c>
      <c r="K338" s="135"/>
      <c r="L338" s="351"/>
      <c r="M338" s="135"/>
      <c r="N338" s="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1"/>
      <c r="BQ338" s="51"/>
      <c r="BR338" s="51"/>
      <c r="BS338" s="51"/>
      <c r="BT338" s="51"/>
      <c r="BU338" s="51"/>
      <c r="BV338" s="51"/>
      <c r="BW338" s="51"/>
      <c r="BX338" s="51"/>
      <c r="BY338" s="51"/>
      <c r="BZ338" s="51"/>
      <c r="CA338" s="51"/>
      <c r="CB338" s="51"/>
      <c r="CC338" s="51"/>
      <c r="CD338" s="51"/>
      <c r="CE338" s="51"/>
      <c r="CF338" s="51"/>
      <c r="CG338" s="51"/>
      <c r="CH338" s="51"/>
      <c r="CI338" s="51"/>
      <c r="CJ338" s="51"/>
      <c r="CK338" s="51"/>
      <c r="CL338" s="51"/>
      <c r="CM338" s="51"/>
      <c r="CN338" s="51"/>
      <c r="CO338" s="51"/>
      <c r="CP338" s="51"/>
      <c r="CQ338" s="51"/>
      <c r="CR338" s="51"/>
      <c r="CS338" s="51"/>
      <c r="CT338" s="51"/>
      <c r="CU338" s="51"/>
      <c r="CV338" s="51"/>
      <c r="CW338" s="51"/>
      <c r="CX338" s="51"/>
      <c r="CY338" s="51"/>
      <c r="CZ338" s="51"/>
      <c r="DA338" s="51"/>
      <c r="DB338" s="51"/>
      <c r="DC338" s="51"/>
      <c r="DD338" s="51"/>
      <c r="DE338" s="51"/>
      <c r="DF338" s="51"/>
      <c r="DG338" s="51"/>
      <c r="DH338" s="51"/>
      <c r="DI338" s="51"/>
      <c r="DJ338" s="51"/>
      <c r="DK338" s="51"/>
      <c r="DL338" s="51"/>
      <c r="DM338" s="51"/>
      <c r="DN338" s="51"/>
      <c r="DO338" s="51"/>
      <c r="DP338" s="51"/>
      <c r="DQ338" s="51"/>
      <c r="DR338" s="51"/>
      <c r="DS338" s="51"/>
      <c r="DT338" s="51"/>
      <c r="DU338" s="51"/>
      <c r="DV338" s="51"/>
      <c r="DW338" s="51"/>
      <c r="DX338" s="51"/>
      <c r="DY338" s="51"/>
      <c r="DZ338" s="51"/>
      <c r="EA338" s="51"/>
      <c r="EB338" s="51"/>
      <c r="EC338" s="51"/>
      <c r="ED338" s="51"/>
      <c r="EE338" s="51"/>
      <c r="EF338" s="51"/>
      <c r="EG338" s="51"/>
      <c r="EH338" s="51"/>
      <c r="EI338" s="51"/>
      <c r="EJ338" s="51"/>
      <c r="EK338" s="51"/>
      <c r="EL338" s="51"/>
      <c r="EM338" s="51"/>
      <c r="EN338" s="51"/>
      <c r="EO338" s="51"/>
      <c r="EP338" s="51"/>
      <c r="EQ338" s="51"/>
      <c r="ER338" s="51"/>
      <c r="ES338" s="51"/>
      <c r="ET338" s="51"/>
      <c r="EU338" s="51"/>
      <c r="EV338" s="51"/>
      <c r="EW338" s="51"/>
      <c r="EX338" s="51"/>
      <c r="EY338" s="51"/>
      <c r="EZ338" s="51"/>
      <c r="FA338" s="51"/>
      <c r="FB338" s="51"/>
      <c r="FC338" s="51"/>
      <c r="FD338" s="51"/>
      <c r="FE338" s="51"/>
      <c r="FF338" s="51"/>
      <c r="FG338" s="51"/>
      <c r="FH338" s="51"/>
      <c r="FI338" s="51"/>
      <c r="FJ338" s="51"/>
      <c r="FK338" s="51"/>
      <c r="FL338" s="51"/>
      <c r="FM338" s="51"/>
      <c r="FN338" s="51"/>
      <c r="FO338" s="51"/>
      <c r="FP338" s="51"/>
      <c r="FQ338" s="51"/>
      <c r="FR338" s="51"/>
      <c r="FS338" s="51"/>
      <c r="FT338" s="51"/>
      <c r="FU338" s="51"/>
      <c r="FV338" s="51"/>
      <c r="FW338" s="51"/>
      <c r="FX338" s="51"/>
      <c r="FY338" s="51"/>
      <c r="FZ338" s="51"/>
      <c r="GA338" s="51"/>
      <c r="GB338" s="51"/>
      <c r="GC338" s="51"/>
      <c r="GD338" s="51"/>
      <c r="GE338" s="51"/>
      <c r="GF338" s="51"/>
      <c r="GG338" s="51"/>
      <c r="GH338" s="51"/>
      <c r="GI338" s="51"/>
      <c r="GJ338" s="51"/>
      <c r="GK338" s="51"/>
      <c r="GL338" s="51"/>
      <c r="GM338" s="51"/>
      <c r="GN338" s="51"/>
      <c r="GO338" s="51"/>
      <c r="GP338" s="51"/>
      <c r="GQ338" s="51"/>
      <c r="GR338" s="51"/>
      <c r="GS338" s="51"/>
      <c r="GT338" s="51"/>
      <c r="GU338" s="51"/>
      <c r="GV338" s="51"/>
      <c r="GW338" s="51"/>
      <c r="GX338" s="51"/>
      <c r="GY338" s="51"/>
      <c r="GZ338" s="51"/>
      <c r="HA338" s="51"/>
      <c r="HB338" s="51"/>
      <c r="HC338" s="51"/>
      <c r="HD338" s="51"/>
      <c r="HE338" s="51"/>
      <c r="HF338" s="51"/>
      <c r="HG338" s="51"/>
      <c r="HH338" s="51"/>
      <c r="HI338" s="51"/>
      <c r="HJ338" s="51"/>
      <c r="HK338" s="51"/>
      <c r="HL338" s="51"/>
      <c r="HM338" s="51"/>
      <c r="HN338" s="51"/>
      <c r="HO338" s="51"/>
      <c r="HP338" s="51"/>
      <c r="HQ338" s="51"/>
      <c r="HR338" s="51"/>
      <c r="HS338" s="51"/>
      <c r="HT338" s="51"/>
    </row>
    <row r="339" spans="1:228" s="128" customFormat="1" ht="19.899999999999999" customHeight="1">
      <c r="A339" s="481"/>
      <c r="B339" s="350"/>
      <c r="C339" s="415" t="s">
        <v>775</v>
      </c>
      <c r="D339" s="350"/>
      <c r="E339" s="519"/>
      <c r="F339" s="351"/>
      <c r="G339" s="351"/>
      <c r="H339" s="406"/>
      <c r="J339" s="350"/>
      <c r="K339" s="135"/>
      <c r="L339" s="351"/>
      <c r="M339" s="135"/>
      <c r="N339" s="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1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  <c r="CE339" s="51"/>
      <c r="CF339" s="51"/>
      <c r="CG339" s="51"/>
      <c r="CH339" s="51"/>
      <c r="CI339" s="51"/>
      <c r="CJ339" s="51"/>
      <c r="CK339" s="51"/>
      <c r="CL339" s="51"/>
      <c r="CM339" s="51"/>
      <c r="CN339" s="51"/>
      <c r="CO339" s="51"/>
      <c r="CP339" s="51"/>
      <c r="CQ339" s="51"/>
      <c r="CR339" s="51"/>
      <c r="CS339" s="51"/>
      <c r="CT339" s="51"/>
      <c r="CU339" s="51"/>
      <c r="CV339" s="51"/>
      <c r="CW339" s="51"/>
      <c r="CX339" s="51"/>
      <c r="CY339" s="51"/>
      <c r="CZ339" s="51"/>
      <c r="DA339" s="51"/>
      <c r="DB339" s="51"/>
      <c r="DC339" s="51"/>
      <c r="DD339" s="51"/>
      <c r="DE339" s="51"/>
      <c r="DF339" s="51"/>
      <c r="DG339" s="51"/>
      <c r="DH339" s="51"/>
      <c r="DI339" s="51"/>
      <c r="DJ339" s="51"/>
      <c r="DK339" s="51"/>
      <c r="DL339" s="51"/>
      <c r="DM339" s="51"/>
      <c r="DN339" s="51"/>
      <c r="DO339" s="51"/>
      <c r="DP339" s="51"/>
      <c r="DQ339" s="51"/>
      <c r="DR339" s="51"/>
      <c r="DS339" s="51"/>
      <c r="DT339" s="51"/>
      <c r="DU339" s="51"/>
      <c r="DV339" s="51"/>
      <c r="DW339" s="51"/>
      <c r="DX339" s="51"/>
      <c r="DY339" s="51"/>
      <c r="DZ339" s="51"/>
      <c r="EA339" s="51"/>
      <c r="EB339" s="51"/>
      <c r="EC339" s="51"/>
      <c r="ED339" s="51"/>
      <c r="EE339" s="51"/>
      <c r="EF339" s="51"/>
      <c r="EG339" s="51"/>
      <c r="EH339" s="51"/>
      <c r="EI339" s="51"/>
      <c r="EJ339" s="51"/>
      <c r="EK339" s="51"/>
      <c r="EL339" s="51"/>
      <c r="EM339" s="51"/>
      <c r="EN339" s="51"/>
      <c r="EO339" s="51"/>
      <c r="EP339" s="51"/>
      <c r="EQ339" s="51"/>
      <c r="ER339" s="51"/>
      <c r="ES339" s="51"/>
      <c r="ET339" s="51"/>
      <c r="EU339" s="51"/>
      <c r="EV339" s="51"/>
      <c r="EW339" s="51"/>
      <c r="EX339" s="51"/>
      <c r="EY339" s="51"/>
      <c r="EZ339" s="51"/>
      <c r="FA339" s="51"/>
      <c r="FB339" s="51"/>
      <c r="FC339" s="51"/>
      <c r="FD339" s="51"/>
      <c r="FE339" s="51"/>
      <c r="FF339" s="51"/>
      <c r="FG339" s="51"/>
      <c r="FH339" s="51"/>
      <c r="FI339" s="51"/>
      <c r="FJ339" s="51"/>
      <c r="FK339" s="51"/>
      <c r="FL339" s="51"/>
      <c r="FM339" s="51"/>
      <c r="FN339" s="51"/>
      <c r="FO339" s="51"/>
      <c r="FP339" s="51"/>
      <c r="FQ339" s="51"/>
      <c r="FR339" s="51"/>
      <c r="FS339" s="51"/>
      <c r="FT339" s="51"/>
      <c r="FU339" s="51"/>
      <c r="FV339" s="51"/>
      <c r="FW339" s="51"/>
      <c r="FX339" s="51"/>
      <c r="FY339" s="51"/>
      <c r="FZ339" s="51"/>
      <c r="GA339" s="51"/>
      <c r="GB339" s="51"/>
      <c r="GC339" s="51"/>
      <c r="GD339" s="51"/>
      <c r="GE339" s="51"/>
      <c r="GF339" s="51"/>
      <c r="GG339" s="51"/>
      <c r="GH339" s="51"/>
      <c r="GI339" s="51"/>
      <c r="GJ339" s="51"/>
      <c r="GK339" s="51"/>
      <c r="GL339" s="51"/>
      <c r="GM339" s="51"/>
      <c r="GN339" s="51"/>
      <c r="GO339" s="51"/>
      <c r="GP339" s="51"/>
      <c r="GQ339" s="51"/>
      <c r="GR339" s="51"/>
      <c r="GS339" s="51"/>
      <c r="GT339" s="51"/>
      <c r="GU339" s="51"/>
      <c r="GV339" s="51"/>
      <c r="GW339" s="51"/>
      <c r="GX339" s="51"/>
      <c r="GY339" s="51"/>
      <c r="GZ339" s="51"/>
      <c r="HA339" s="51"/>
      <c r="HB339" s="51"/>
      <c r="HC339" s="51"/>
      <c r="HD339" s="51"/>
      <c r="HE339" s="51"/>
      <c r="HF339" s="51"/>
      <c r="HG339" s="51"/>
      <c r="HH339" s="51"/>
      <c r="HI339" s="51"/>
      <c r="HJ339" s="51"/>
      <c r="HK339" s="51"/>
      <c r="HL339" s="51"/>
      <c r="HM339" s="51"/>
      <c r="HN339" s="51"/>
      <c r="HO339" s="51"/>
      <c r="HP339" s="51"/>
      <c r="HQ339" s="51"/>
      <c r="HR339" s="51"/>
      <c r="HS339" s="51"/>
      <c r="HT339" s="51"/>
    </row>
    <row r="340" spans="1:228" s="128" customFormat="1" ht="19.899999999999999" customHeight="1">
      <c r="A340" s="524"/>
      <c r="B340" s="382"/>
      <c r="C340" s="420"/>
      <c r="D340" s="382"/>
      <c r="E340" s="423"/>
      <c r="F340" s="356"/>
      <c r="G340" s="356"/>
      <c r="H340" s="437"/>
      <c r="I340" s="462"/>
      <c r="J340" s="382"/>
      <c r="K340" s="436"/>
      <c r="L340" s="356"/>
      <c r="M340" s="135"/>
      <c r="N340" s="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1"/>
      <c r="BQ340" s="51"/>
      <c r="BR340" s="51"/>
      <c r="BS340" s="51"/>
      <c r="BT340" s="51"/>
      <c r="BU340" s="51"/>
      <c r="BV340" s="51"/>
      <c r="BW340" s="51"/>
      <c r="BX340" s="51"/>
      <c r="BY340" s="51"/>
      <c r="BZ340" s="51"/>
      <c r="CA340" s="51"/>
      <c r="CB340" s="51"/>
      <c r="CC340" s="51"/>
      <c r="CD340" s="51"/>
      <c r="CE340" s="51"/>
      <c r="CF340" s="51"/>
      <c r="CG340" s="51"/>
      <c r="CH340" s="51"/>
      <c r="CI340" s="51"/>
      <c r="CJ340" s="51"/>
      <c r="CK340" s="51"/>
      <c r="CL340" s="51"/>
      <c r="CM340" s="51"/>
      <c r="CN340" s="51"/>
      <c r="CO340" s="51"/>
      <c r="CP340" s="51"/>
      <c r="CQ340" s="51"/>
      <c r="CR340" s="51"/>
      <c r="CS340" s="51"/>
      <c r="CT340" s="51"/>
      <c r="CU340" s="51"/>
      <c r="CV340" s="51"/>
      <c r="CW340" s="51"/>
      <c r="CX340" s="51"/>
      <c r="CY340" s="51"/>
      <c r="CZ340" s="51"/>
      <c r="DA340" s="51"/>
      <c r="DB340" s="51"/>
      <c r="DC340" s="51"/>
      <c r="DD340" s="51"/>
      <c r="DE340" s="51"/>
      <c r="DF340" s="51"/>
      <c r="DG340" s="51"/>
      <c r="DH340" s="51"/>
      <c r="DI340" s="51"/>
      <c r="DJ340" s="51"/>
      <c r="DK340" s="51"/>
      <c r="DL340" s="51"/>
      <c r="DM340" s="51"/>
      <c r="DN340" s="51"/>
      <c r="DO340" s="51"/>
      <c r="DP340" s="51"/>
      <c r="DQ340" s="51"/>
      <c r="DR340" s="51"/>
      <c r="DS340" s="51"/>
      <c r="DT340" s="51"/>
      <c r="DU340" s="51"/>
      <c r="DV340" s="51"/>
      <c r="DW340" s="51"/>
      <c r="DX340" s="51"/>
      <c r="DY340" s="51"/>
      <c r="DZ340" s="51"/>
      <c r="EA340" s="51"/>
      <c r="EB340" s="51"/>
      <c r="EC340" s="51"/>
      <c r="ED340" s="51"/>
      <c r="EE340" s="51"/>
      <c r="EF340" s="51"/>
      <c r="EG340" s="51"/>
      <c r="EH340" s="51"/>
      <c r="EI340" s="51"/>
      <c r="EJ340" s="51"/>
      <c r="EK340" s="51"/>
      <c r="EL340" s="51"/>
      <c r="EM340" s="51"/>
      <c r="EN340" s="51"/>
      <c r="EO340" s="51"/>
      <c r="EP340" s="51"/>
      <c r="EQ340" s="51"/>
      <c r="ER340" s="51"/>
      <c r="ES340" s="51"/>
      <c r="ET340" s="51"/>
      <c r="EU340" s="51"/>
      <c r="EV340" s="51"/>
      <c r="EW340" s="51"/>
      <c r="EX340" s="51"/>
      <c r="EY340" s="51"/>
      <c r="EZ340" s="51"/>
      <c r="FA340" s="51"/>
      <c r="FB340" s="51"/>
      <c r="FC340" s="51"/>
      <c r="FD340" s="51"/>
      <c r="FE340" s="51"/>
      <c r="FF340" s="51"/>
      <c r="FG340" s="51"/>
      <c r="FH340" s="51"/>
      <c r="FI340" s="51"/>
      <c r="FJ340" s="51"/>
      <c r="FK340" s="51"/>
      <c r="FL340" s="51"/>
      <c r="FM340" s="51"/>
      <c r="FN340" s="51"/>
      <c r="FO340" s="51"/>
      <c r="FP340" s="51"/>
      <c r="FQ340" s="51"/>
      <c r="FR340" s="51"/>
      <c r="FS340" s="51"/>
      <c r="FT340" s="51"/>
      <c r="FU340" s="51"/>
      <c r="FV340" s="51"/>
      <c r="FW340" s="51"/>
      <c r="FX340" s="51"/>
      <c r="FY340" s="51"/>
      <c r="FZ340" s="51"/>
      <c r="GA340" s="51"/>
      <c r="GB340" s="51"/>
      <c r="GC340" s="51"/>
      <c r="GD340" s="51"/>
      <c r="GE340" s="51"/>
      <c r="GF340" s="51"/>
      <c r="GG340" s="51"/>
      <c r="GH340" s="51"/>
      <c r="GI340" s="51"/>
      <c r="GJ340" s="51"/>
      <c r="GK340" s="51"/>
      <c r="GL340" s="51"/>
      <c r="GM340" s="51"/>
      <c r="GN340" s="51"/>
      <c r="GO340" s="51"/>
      <c r="GP340" s="51"/>
      <c r="GQ340" s="51"/>
      <c r="GR340" s="51"/>
      <c r="GS340" s="51"/>
      <c r="GT340" s="51"/>
      <c r="GU340" s="51"/>
      <c r="GV340" s="51"/>
      <c r="GW340" s="51"/>
      <c r="GX340" s="51"/>
      <c r="GY340" s="51"/>
      <c r="GZ340" s="51"/>
      <c r="HA340" s="51"/>
      <c r="HB340" s="51"/>
      <c r="HC340" s="51"/>
      <c r="HD340" s="51"/>
      <c r="HE340" s="51"/>
      <c r="HF340" s="51"/>
      <c r="HG340" s="51"/>
      <c r="HH340" s="51"/>
      <c r="HI340" s="51"/>
      <c r="HJ340" s="51"/>
      <c r="HK340" s="51"/>
      <c r="HL340" s="51"/>
      <c r="HM340" s="51"/>
      <c r="HN340" s="51"/>
      <c r="HO340" s="51"/>
      <c r="HP340" s="51"/>
      <c r="HQ340" s="51"/>
      <c r="HR340" s="51"/>
      <c r="HS340" s="51"/>
      <c r="HT340" s="51"/>
    </row>
    <row r="341" spans="1:228" s="128" customFormat="1" ht="19.899999999999999" customHeight="1">
      <c r="A341" s="465">
        <v>52</v>
      </c>
      <c r="B341" s="350" t="s">
        <v>1175</v>
      </c>
      <c r="C341" s="350" t="s">
        <v>1176</v>
      </c>
      <c r="D341" s="350" t="s">
        <v>1170</v>
      </c>
      <c r="E341" s="525">
        <v>60000</v>
      </c>
      <c r="F341" s="350"/>
      <c r="G341" s="350"/>
      <c r="H341" s="406"/>
      <c r="J341" s="350" t="s">
        <v>776</v>
      </c>
      <c r="K341" s="135"/>
      <c r="L341" s="351" t="s">
        <v>583</v>
      </c>
      <c r="M341" s="135"/>
      <c r="N341" s="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1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  <c r="CG341" s="51"/>
      <c r="CH341" s="51"/>
      <c r="CI341" s="51"/>
      <c r="CJ341" s="51"/>
      <c r="CK341" s="51"/>
      <c r="CL341" s="51"/>
      <c r="CM341" s="51"/>
      <c r="CN341" s="51"/>
      <c r="CO341" s="51"/>
      <c r="CP341" s="51"/>
      <c r="CQ341" s="51"/>
      <c r="CR341" s="51"/>
      <c r="CS341" s="51"/>
      <c r="CT341" s="51"/>
      <c r="CU341" s="51"/>
      <c r="CV341" s="51"/>
      <c r="CW341" s="51"/>
      <c r="CX341" s="51"/>
      <c r="CY341" s="51"/>
      <c r="CZ341" s="51"/>
      <c r="DA341" s="51"/>
      <c r="DB341" s="51"/>
      <c r="DC341" s="51"/>
      <c r="DD341" s="51"/>
      <c r="DE341" s="51"/>
      <c r="DF341" s="51"/>
      <c r="DG341" s="51"/>
      <c r="DH341" s="51"/>
      <c r="DI341" s="51"/>
      <c r="DJ341" s="51"/>
      <c r="DK341" s="51"/>
      <c r="DL341" s="51"/>
      <c r="DM341" s="51"/>
      <c r="DN341" s="51"/>
      <c r="DO341" s="51"/>
      <c r="DP341" s="51"/>
      <c r="DQ341" s="51"/>
      <c r="DR341" s="51"/>
      <c r="DS341" s="51"/>
      <c r="DT341" s="51"/>
      <c r="DU341" s="51"/>
      <c r="DV341" s="51"/>
      <c r="DW341" s="51"/>
      <c r="DX341" s="51"/>
      <c r="DY341" s="51"/>
      <c r="DZ341" s="51"/>
      <c r="EA341" s="51"/>
      <c r="EB341" s="51"/>
      <c r="EC341" s="51"/>
      <c r="ED341" s="51"/>
      <c r="EE341" s="51"/>
      <c r="EF341" s="51"/>
      <c r="EG341" s="51"/>
      <c r="EH341" s="51"/>
      <c r="EI341" s="51"/>
      <c r="EJ341" s="51"/>
      <c r="EK341" s="51"/>
      <c r="EL341" s="51"/>
      <c r="EM341" s="51"/>
      <c r="EN341" s="51"/>
      <c r="EO341" s="51"/>
      <c r="EP341" s="51"/>
      <c r="EQ341" s="51"/>
      <c r="ER341" s="51"/>
      <c r="ES341" s="51"/>
      <c r="ET341" s="51"/>
      <c r="EU341" s="51"/>
      <c r="EV341" s="51"/>
      <c r="EW341" s="51"/>
      <c r="EX341" s="51"/>
      <c r="EY341" s="51"/>
      <c r="EZ341" s="51"/>
      <c r="FA341" s="51"/>
      <c r="FB341" s="51"/>
      <c r="FC341" s="51"/>
      <c r="FD341" s="51"/>
      <c r="FE341" s="51"/>
      <c r="FF341" s="51"/>
      <c r="FG341" s="51"/>
      <c r="FH341" s="51"/>
      <c r="FI341" s="51"/>
      <c r="FJ341" s="51"/>
      <c r="FK341" s="51"/>
      <c r="FL341" s="51"/>
      <c r="FM341" s="51"/>
      <c r="FN341" s="51"/>
      <c r="FO341" s="51"/>
      <c r="FP341" s="51"/>
      <c r="FQ341" s="51"/>
      <c r="FR341" s="51"/>
      <c r="FS341" s="51"/>
      <c r="FT341" s="51"/>
      <c r="FU341" s="51"/>
      <c r="FV341" s="51"/>
      <c r="FW341" s="51"/>
      <c r="FX341" s="51"/>
      <c r="FY341" s="51"/>
      <c r="FZ341" s="51"/>
      <c r="GA341" s="51"/>
      <c r="GB341" s="51"/>
      <c r="GC341" s="51"/>
      <c r="GD341" s="51"/>
      <c r="GE341" s="51"/>
      <c r="GF341" s="51"/>
      <c r="GG341" s="51"/>
      <c r="GH341" s="51"/>
      <c r="GI341" s="51"/>
      <c r="GJ341" s="51"/>
      <c r="GK341" s="51"/>
      <c r="GL341" s="51"/>
      <c r="GM341" s="51"/>
      <c r="GN341" s="51"/>
      <c r="GO341" s="51"/>
      <c r="GP341" s="51"/>
      <c r="GQ341" s="51"/>
      <c r="GR341" s="51"/>
      <c r="GS341" s="51"/>
      <c r="GT341" s="51"/>
      <c r="GU341" s="51"/>
      <c r="GV341" s="51"/>
      <c r="GW341" s="51"/>
      <c r="GX341" s="51"/>
      <c r="GY341" s="51"/>
      <c r="GZ341" s="51"/>
      <c r="HA341" s="51"/>
      <c r="HB341" s="51"/>
      <c r="HC341" s="51"/>
      <c r="HD341" s="51"/>
      <c r="HE341" s="51"/>
      <c r="HF341" s="51"/>
      <c r="HG341" s="51"/>
      <c r="HH341" s="51"/>
      <c r="HI341" s="51"/>
      <c r="HJ341" s="51"/>
      <c r="HK341" s="51"/>
      <c r="HL341" s="51"/>
      <c r="HM341" s="51"/>
      <c r="HN341" s="51"/>
      <c r="HO341" s="51"/>
      <c r="HP341" s="51"/>
      <c r="HQ341" s="51"/>
      <c r="HR341" s="51"/>
      <c r="HS341" s="51"/>
      <c r="HT341" s="51"/>
    </row>
    <row r="342" spans="1:228" s="128" customFormat="1" ht="19.899999999999999" customHeight="1">
      <c r="A342" s="465"/>
      <c r="B342" s="350" t="s">
        <v>1170</v>
      </c>
      <c r="C342" s="350" t="s">
        <v>795</v>
      </c>
      <c r="D342" s="350" t="s">
        <v>773</v>
      </c>
      <c r="E342" s="525" t="s">
        <v>645</v>
      </c>
      <c r="F342" s="350"/>
      <c r="G342" s="350"/>
      <c r="H342" s="406"/>
      <c r="J342" s="350"/>
      <c r="K342" s="135"/>
      <c r="L342" s="351"/>
      <c r="M342" s="135"/>
      <c r="N342" s="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/>
      <c r="BO342" s="51"/>
      <c r="BP342" s="51"/>
      <c r="BQ342" s="51"/>
      <c r="BR342" s="51"/>
      <c r="BS342" s="51"/>
      <c r="BT342" s="51"/>
      <c r="BU342" s="51"/>
      <c r="BV342" s="51"/>
      <c r="BW342" s="51"/>
      <c r="BX342" s="51"/>
      <c r="BY342" s="51"/>
      <c r="BZ342" s="51"/>
      <c r="CA342" s="51"/>
      <c r="CB342" s="51"/>
      <c r="CC342" s="51"/>
      <c r="CD342" s="51"/>
      <c r="CE342" s="51"/>
      <c r="CF342" s="51"/>
      <c r="CG342" s="51"/>
      <c r="CH342" s="51"/>
      <c r="CI342" s="51"/>
      <c r="CJ342" s="51"/>
      <c r="CK342" s="51"/>
      <c r="CL342" s="51"/>
      <c r="CM342" s="51"/>
      <c r="CN342" s="51"/>
      <c r="CO342" s="51"/>
      <c r="CP342" s="51"/>
      <c r="CQ342" s="51"/>
      <c r="CR342" s="51"/>
      <c r="CS342" s="51"/>
      <c r="CT342" s="51"/>
      <c r="CU342" s="51"/>
      <c r="CV342" s="51"/>
      <c r="CW342" s="51"/>
      <c r="CX342" s="51"/>
      <c r="CY342" s="51"/>
      <c r="CZ342" s="51"/>
      <c r="DA342" s="51"/>
      <c r="DB342" s="51"/>
      <c r="DC342" s="51"/>
      <c r="DD342" s="51"/>
      <c r="DE342" s="51"/>
      <c r="DF342" s="51"/>
      <c r="DG342" s="51"/>
      <c r="DH342" s="51"/>
      <c r="DI342" s="51"/>
      <c r="DJ342" s="51"/>
      <c r="DK342" s="51"/>
      <c r="DL342" s="51"/>
      <c r="DM342" s="51"/>
      <c r="DN342" s="51"/>
      <c r="DO342" s="51"/>
      <c r="DP342" s="51"/>
      <c r="DQ342" s="51"/>
      <c r="DR342" s="51"/>
      <c r="DS342" s="51"/>
      <c r="DT342" s="51"/>
      <c r="DU342" s="51"/>
      <c r="DV342" s="51"/>
      <c r="DW342" s="51"/>
      <c r="DX342" s="51"/>
      <c r="DY342" s="51"/>
      <c r="DZ342" s="51"/>
      <c r="EA342" s="51"/>
      <c r="EB342" s="51"/>
      <c r="EC342" s="51"/>
      <c r="ED342" s="51"/>
      <c r="EE342" s="51"/>
      <c r="EF342" s="51"/>
      <c r="EG342" s="51"/>
      <c r="EH342" s="51"/>
      <c r="EI342" s="51"/>
      <c r="EJ342" s="51"/>
      <c r="EK342" s="51"/>
      <c r="EL342" s="51"/>
      <c r="EM342" s="51"/>
      <c r="EN342" s="51"/>
      <c r="EO342" s="51"/>
      <c r="EP342" s="51"/>
      <c r="EQ342" s="51"/>
      <c r="ER342" s="51"/>
      <c r="ES342" s="51"/>
      <c r="ET342" s="51"/>
      <c r="EU342" s="51"/>
      <c r="EV342" s="51"/>
      <c r="EW342" s="51"/>
      <c r="EX342" s="51"/>
      <c r="EY342" s="51"/>
      <c r="EZ342" s="51"/>
      <c r="FA342" s="51"/>
      <c r="FB342" s="51"/>
      <c r="FC342" s="51"/>
      <c r="FD342" s="51"/>
      <c r="FE342" s="51"/>
      <c r="FF342" s="51"/>
      <c r="FG342" s="51"/>
      <c r="FH342" s="51"/>
      <c r="FI342" s="51"/>
      <c r="FJ342" s="51"/>
      <c r="FK342" s="51"/>
      <c r="FL342" s="51"/>
      <c r="FM342" s="51"/>
      <c r="FN342" s="51"/>
      <c r="FO342" s="51"/>
      <c r="FP342" s="51"/>
      <c r="FQ342" s="51"/>
      <c r="FR342" s="51"/>
      <c r="FS342" s="51"/>
      <c r="FT342" s="51"/>
      <c r="FU342" s="51"/>
      <c r="FV342" s="51"/>
      <c r="FW342" s="51"/>
      <c r="FX342" s="51"/>
      <c r="FY342" s="51"/>
      <c r="FZ342" s="51"/>
      <c r="GA342" s="51"/>
      <c r="GB342" s="51"/>
      <c r="GC342" s="51"/>
      <c r="GD342" s="51"/>
      <c r="GE342" s="51"/>
      <c r="GF342" s="51"/>
      <c r="GG342" s="51"/>
      <c r="GH342" s="51"/>
      <c r="GI342" s="51"/>
      <c r="GJ342" s="51"/>
      <c r="GK342" s="51"/>
      <c r="GL342" s="51"/>
      <c r="GM342" s="51"/>
      <c r="GN342" s="51"/>
      <c r="GO342" s="51"/>
      <c r="GP342" s="51"/>
      <c r="GQ342" s="51"/>
      <c r="GR342" s="51"/>
      <c r="GS342" s="51"/>
      <c r="GT342" s="51"/>
      <c r="GU342" s="51"/>
      <c r="GV342" s="51"/>
      <c r="GW342" s="51"/>
      <c r="GX342" s="51"/>
      <c r="GY342" s="51"/>
      <c r="GZ342" s="51"/>
      <c r="HA342" s="51"/>
      <c r="HB342" s="51"/>
      <c r="HC342" s="51"/>
      <c r="HD342" s="51"/>
      <c r="HE342" s="51"/>
      <c r="HF342" s="51"/>
      <c r="HG342" s="51"/>
      <c r="HH342" s="51"/>
      <c r="HI342" s="51"/>
      <c r="HJ342" s="51"/>
      <c r="HK342" s="51"/>
      <c r="HL342" s="51"/>
      <c r="HM342" s="51"/>
      <c r="HN342" s="51"/>
      <c r="HO342" s="51"/>
      <c r="HP342" s="51"/>
      <c r="HQ342" s="51"/>
      <c r="HR342" s="51"/>
      <c r="HS342" s="51"/>
      <c r="HT342" s="51"/>
    </row>
    <row r="343" spans="1:228" s="128" customFormat="1" ht="19.899999999999999" customHeight="1">
      <c r="A343" s="465"/>
      <c r="B343" s="350" t="s">
        <v>773</v>
      </c>
      <c r="C343" s="350"/>
      <c r="D343" s="350"/>
      <c r="E343" s="525"/>
      <c r="F343" s="350"/>
      <c r="G343" s="350"/>
      <c r="H343" s="406"/>
      <c r="J343" s="350"/>
      <c r="K343" s="135"/>
      <c r="L343" s="351"/>
      <c r="M343" s="135"/>
      <c r="N343" s="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/>
      <c r="BO343" s="51"/>
      <c r="BP343" s="51"/>
      <c r="BQ343" s="51"/>
      <c r="BR343" s="51"/>
      <c r="BS343" s="51"/>
      <c r="BT343" s="51"/>
      <c r="BU343" s="51"/>
      <c r="BV343" s="51"/>
      <c r="BW343" s="51"/>
      <c r="BX343" s="51"/>
      <c r="BY343" s="51"/>
      <c r="BZ343" s="51"/>
      <c r="CA343" s="51"/>
      <c r="CB343" s="51"/>
      <c r="CC343" s="51"/>
      <c r="CD343" s="51"/>
      <c r="CE343" s="51"/>
      <c r="CF343" s="51"/>
      <c r="CG343" s="51"/>
      <c r="CH343" s="51"/>
      <c r="CI343" s="51"/>
      <c r="CJ343" s="51"/>
      <c r="CK343" s="51"/>
      <c r="CL343" s="51"/>
      <c r="CM343" s="51"/>
      <c r="CN343" s="51"/>
      <c r="CO343" s="51"/>
      <c r="CP343" s="51"/>
      <c r="CQ343" s="51"/>
      <c r="CR343" s="51"/>
      <c r="CS343" s="51"/>
      <c r="CT343" s="51"/>
      <c r="CU343" s="51"/>
      <c r="CV343" s="51"/>
      <c r="CW343" s="51"/>
      <c r="CX343" s="51"/>
      <c r="CY343" s="51"/>
      <c r="CZ343" s="51"/>
      <c r="DA343" s="51"/>
      <c r="DB343" s="51"/>
      <c r="DC343" s="51"/>
      <c r="DD343" s="51"/>
      <c r="DE343" s="51"/>
      <c r="DF343" s="51"/>
      <c r="DG343" s="51"/>
      <c r="DH343" s="51"/>
      <c r="DI343" s="51"/>
      <c r="DJ343" s="51"/>
      <c r="DK343" s="51"/>
      <c r="DL343" s="51"/>
      <c r="DM343" s="51"/>
      <c r="DN343" s="51"/>
      <c r="DO343" s="51"/>
      <c r="DP343" s="51"/>
      <c r="DQ343" s="51"/>
      <c r="DR343" s="51"/>
      <c r="DS343" s="51"/>
      <c r="DT343" s="51"/>
      <c r="DU343" s="51"/>
      <c r="DV343" s="51"/>
      <c r="DW343" s="51"/>
      <c r="DX343" s="51"/>
      <c r="DY343" s="51"/>
      <c r="DZ343" s="51"/>
      <c r="EA343" s="51"/>
      <c r="EB343" s="51"/>
      <c r="EC343" s="51"/>
      <c r="ED343" s="51"/>
      <c r="EE343" s="51"/>
      <c r="EF343" s="51"/>
      <c r="EG343" s="51"/>
      <c r="EH343" s="51"/>
      <c r="EI343" s="51"/>
      <c r="EJ343" s="51"/>
      <c r="EK343" s="51"/>
      <c r="EL343" s="51"/>
      <c r="EM343" s="51"/>
      <c r="EN343" s="51"/>
      <c r="EO343" s="51"/>
      <c r="EP343" s="51"/>
      <c r="EQ343" s="51"/>
      <c r="ER343" s="51"/>
      <c r="ES343" s="51"/>
      <c r="ET343" s="51"/>
      <c r="EU343" s="51"/>
      <c r="EV343" s="51"/>
      <c r="EW343" s="51"/>
      <c r="EX343" s="51"/>
      <c r="EY343" s="51"/>
      <c r="EZ343" s="51"/>
      <c r="FA343" s="51"/>
      <c r="FB343" s="51"/>
      <c r="FC343" s="51"/>
      <c r="FD343" s="51"/>
      <c r="FE343" s="51"/>
      <c r="FF343" s="51"/>
      <c r="FG343" s="51"/>
      <c r="FH343" s="51"/>
      <c r="FI343" s="51"/>
      <c r="FJ343" s="51"/>
      <c r="FK343" s="51"/>
      <c r="FL343" s="51"/>
      <c r="FM343" s="51"/>
      <c r="FN343" s="51"/>
      <c r="FO343" s="51"/>
      <c r="FP343" s="51"/>
      <c r="FQ343" s="51"/>
      <c r="FR343" s="51"/>
      <c r="FS343" s="51"/>
      <c r="FT343" s="51"/>
      <c r="FU343" s="51"/>
      <c r="FV343" s="51"/>
      <c r="FW343" s="51"/>
      <c r="FX343" s="51"/>
      <c r="FY343" s="51"/>
      <c r="FZ343" s="51"/>
      <c r="GA343" s="51"/>
      <c r="GB343" s="51"/>
      <c r="GC343" s="51"/>
      <c r="GD343" s="51"/>
      <c r="GE343" s="51"/>
      <c r="GF343" s="51"/>
      <c r="GG343" s="51"/>
      <c r="GH343" s="51"/>
      <c r="GI343" s="51"/>
      <c r="GJ343" s="51"/>
      <c r="GK343" s="51"/>
      <c r="GL343" s="51"/>
      <c r="GM343" s="51"/>
      <c r="GN343" s="51"/>
      <c r="GO343" s="51"/>
      <c r="GP343" s="51"/>
      <c r="GQ343" s="51"/>
      <c r="GR343" s="51"/>
      <c r="GS343" s="51"/>
      <c r="GT343" s="51"/>
      <c r="GU343" s="51"/>
      <c r="GV343" s="51"/>
      <c r="GW343" s="51"/>
      <c r="GX343" s="51"/>
      <c r="GY343" s="51"/>
      <c r="GZ343" s="51"/>
      <c r="HA343" s="51"/>
      <c r="HB343" s="51"/>
      <c r="HC343" s="51"/>
      <c r="HD343" s="51"/>
      <c r="HE343" s="51"/>
      <c r="HF343" s="51"/>
      <c r="HG343" s="51"/>
      <c r="HH343" s="51"/>
      <c r="HI343" s="51"/>
      <c r="HJ343" s="51"/>
      <c r="HK343" s="51"/>
      <c r="HL343" s="51"/>
      <c r="HM343" s="51"/>
      <c r="HN343" s="51"/>
      <c r="HO343" s="51"/>
      <c r="HP343" s="51"/>
      <c r="HQ343" s="51"/>
      <c r="HR343" s="51"/>
      <c r="HS343" s="51"/>
      <c r="HT343" s="51"/>
    </row>
    <row r="344" spans="1:228" s="128" customFormat="1" ht="19.899999999999999" customHeight="1">
      <c r="A344" s="465"/>
      <c r="B344" s="350"/>
      <c r="C344" s="350"/>
      <c r="D344" s="350"/>
      <c r="E344" s="525"/>
      <c r="F344" s="350"/>
      <c r="G344" s="350"/>
      <c r="H344" s="406"/>
      <c r="J344" s="350"/>
      <c r="K344" s="135"/>
      <c r="L344" s="351"/>
      <c r="M344" s="135"/>
      <c r="N344" s="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/>
      <c r="BO344" s="51"/>
      <c r="BP344" s="51"/>
      <c r="BQ344" s="51"/>
      <c r="BR344" s="51"/>
      <c r="BS344" s="51"/>
      <c r="BT344" s="51"/>
      <c r="BU344" s="51"/>
      <c r="BV344" s="51"/>
      <c r="BW344" s="51"/>
      <c r="BX344" s="51"/>
      <c r="BY344" s="51"/>
      <c r="BZ344" s="51"/>
      <c r="CA344" s="51"/>
      <c r="CB344" s="51"/>
      <c r="CC344" s="51"/>
      <c r="CD344" s="51"/>
      <c r="CE344" s="51"/>
      <c r="CF344" s="51"/>
      <c r="CG344" s="51"/>
      <c r="CH344" s="51"/>
      <c r="CI344" s="51"/>
      <c r="CJ344" s="51"/>
      <c r="CK344" s="51"/>
      <c r="CL344" s="51"/>
      <c r="CM344" s="51"/>
      <c r="CN344" s="51"/>
      <c r="CO344" s="51"/>
      <c r="CP344" s="51"/>
      <c r="CQ344" s="51"/>
      <c r="CR344" s="51"/>
      <c r="CS344" s="51"/>
      <c r="CT344" s="51"/>
      <c r="CU344" s="51"/>
      <c r="CV344" s="51"/>
      <c r="CW344" s="51"/>
      <c r="CX344" s="51"/>
      <c r="CY344" s="51"/>
      <c r="CZ344" s="51"/>
      <c r="DA344" s="51"/>
      <c r="DB344" s="51"/>
      <c r="DC344" s="51"/>
      <c r="DD344" s="51"/>
      <c r="DE344" s="51"/>
      <c r="DF344" s="51"/>
      <c r="DG344" s="51"/>
      <c r="DH344" s="51"/>
      <c r="DI344" s="51"/>
      <c r="DJ344" s="51"/>
      <c r="DK344" s="51"/>
      <c r="DL344" s="51"/>
      <c r="DM344" s="51"/>
      <c r="DN344" s="51"/>
      <c r="DO344" s="51"/>
      <c r="DP344" s="51"/>
      <c r="DQ344" s="51"/>
      <c r="DR344" s="51"/>
      <c r="DS344" s="51"/>
      <c r="DT344" s="51"/>
      <c r="DU344" s="51"/>
      <c r="DV344" s="51"/>
      <c r="DW344" s="51"/>
      <c r="DX344" s="51"/>
      <c r="DY344" s="51"/>
      <c r="DZ344" s="51"/>
      <c r="EA344" s="51"/>
      <c r="EB344" s="51"/>
      <c r="EC344" s="51"/>
      <c r="ED344" s="51"/>
      <c r="EE344" s="51"/>
      <c r="EF344" s="51"/>
      <c r="EG344" s="51"/>
      <c r="EH344" s="51"/>
      <c r="EI344" s="51"/>
      <c r="EJ344" s="51"/>
      <c r="EK344" s="51"/>
      <c r="EL344" s="51"/>
      <c r="EM344" s="51"/>
      <c r="EN344" s="51"/>
      <c r="EO344" s="51"/>
      <c r="EP344" s="51"/>
      <c r="EQ344" s="51"/>
      <c r="ER344" s="51"/>
      <c r="ES344" s="51"/>
      <c r="ET344" s="51"/>
      <c r="EU344" s="51"/>
      <c r="EV344" s="51"/>
      <c r="EW344" s="51"/>
      <c r="EX344" s="51"/>
      <c r="EY344" s="51"/>
      <c r="EZ344" s="51"/>
      <c r="FA344" s="51"/>
      <c r="FB344" s="51"/>
      <c r="FC344" s="51"/>
      <c r="FD344" s="51"/>
      <c r="FE344" s="51"/>
      <c r="FF344" s="51"/>
      <c r="FG344" s="51"/>
      <c r="FH344" s="51"/>
      <c r="FI344" s="51"/>
      <c r="FJ344" s="51"/>
      <c r="FK344" s="51"/>
      <c r="FL344" s="51"/>
      <c r="FM344" s="51"/>
      <c r="FN344" s="51"/>
      <c r="FO344" s="51"/>
      <c r="FP344" s="51"/>
      <c r="FQ344" s="51"/>
      <c r="FR344" s="51"/>
      <c r="FS344" s="51"/>
      <c r="FT344" s="51"/>
      <c r="FU344" s="51"/>
      <c r="FV344" s="51"/>
      <c r="FW344" s="51"/>
      <c r="FX344" s="51"/>
      <c r="FY344" s="51"/>
      <c r="FZ344" s="51"/>
      <c r="GA344" s="51"/>
      <c r="GB344" s="51"/>
      <c r="GC344" s="51"/>
      <c r="GD344" s="51"/>
      <c r="GE344" s="51"/>
      <c r="GF344" s="51"/>
      <c r="GG344" s="51"/>
      <c r="GH344" s="51"/>
      <c r="GI344" s="51"/>
      <c r="GJ344" s="51"/>
      <c r="GK344" s="51"/>
      <c r="GL344" s="51"/>
      <c r="GM344" s="51"/>
      <c r="GN344" s="51"/>
      <c r="GO344" s="51"/>
      <c r="GP344" s="51"/>
      <c r="GQ344" s="51"/>
      <c r="GR344" s="51"/>
      <c r="GS344" s="51"/>
      <c r="GT344" s="51"/>
      <c r="GU344" s="51"/>
      <c r="GV344" s="51"/>
      <c r="GW344" s="51"/>
      <c r="GX344" s="51"/>
      <c r="GY344" s="51"/>
      <c r="GZ344" s="51"/>
      <c r="HA344" s="51"/>
      <c r="HB344" s="51"/>
      <c r="HC344" s="51"/>
      <c r="HD344" s="51"/>
      <c r="HE344" s="51"/>
      <c r="HF344" s="51"/>
      <c r="HG344" s="51"/>
      <c r="HH344" s="51"/>
      <c r="HI344" s="51"/>
      <c r="HJ344" s="51"/>
      <c r="HK344" s="51"/>
      <c r="HL344" s="51"/>
      <c r="HM344" s="51"/>
      <c r="HN344" s="51"/>
      <c r="HO344" s="51"/>
      <c r="HP344" s="51"/>
      <c r="HQ344" s="51"/>
      <c r="HR344" s="51"/>
      <c r="HS344" s="51"/>
      <c r="HT344" s="51"/>
    </row>
    <row r="345" spans="1:228" s="128" customFormat="1" ht="19.899999999999999" customHeight="1">
      <c r="A345" s="527"/>
      <c r="B345" s="382"/>
      <c r="C345" s="382"/>
      <c r="D345" s="382"/>
      <c r="E345" s="526"/>
      <c r="F345" s="382"/>
      <c r="G345" s="382"/>
      <c r="H345" s="437"/>
      <c r="I345" s="462"/>
      <c r="J345" s="382"/>
      <c r="K345" s="135"/>
      <c r="L345" s="356"/>
      <c r="M345" s="135"/>
      <c r="N345" s="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  <c r="BP345" s="51"/>
      <c r="BQ345" s="51"/>
      <c r="BR345" s="51"/>
      <c r="BS345" s="51"/>
      <c r="BT345" s="51"/>
      <c r="BU345" s="51"/>
      <c r="BV345" s="51"/>
      <c r="BW345" s="51"/>
      <c r="BX345" s="51"/>
      <c r="BY345" s="51"/>
      <c r="BZ345" s="51"/>
      <c r="CA345" s="51"/>
      <c r="CB345" s="51"/>
      <c r="CC345" s="51"/>
      <c r="CD345" s="51"/>
      <c r="CE345" s="51"/>
      <c r="CF345" s="51"/>
      <c r="CG345" s="51"/>
      <c r="CH345" s="51"/>
      <c r="CI345" s="51"/>
      <c r="CJ345" s="51"/>
      <c r="CK345" s="51"/>
      <c r="CL345" s="51"/>
      <c r="CM345" s="51"/>
      <c r="CN345" s="51"/>
      <c r="CO345" s="51"/>
      <c r="CP345" s="51"/>
      <c r="CQ345" s="51"/>
      <c r="CR345" s="51"/>
      <c r="CS345" s="51"/>
      <c r="CT345" s="51"/>
      <c r="CU345" s="51"/>
      <c r="CV345" s="51"/>
      <c r="CW345" s="51"/>
      <c r="CX345" s="51"/>
      <c r="CY345" s="51"/>
      <c r="CZ345" s="51"/>
      <c r="DA345" s="51"/>
      <c r="DB345" s="51"/>
      <c r="DC345" s="51"/>
      <c r="DD345" s="51"/>
      <c r="DE345" s="51"/>
      <c r="DF345" s="51"/>
      <c r="DG345" s="51"/>
      <c r="DH345" s="51"/>
      <c r="DI345" s="51"/>
      <c r="DJ345" s="51"/>
      <c r="DK345" s="51"/>
      <c r="DL345" s="51"/>
      <c r="DM345" s="51"/>
      <c r="DN345" s="51"/>
      <c r="DO345" s="51"/>
      <c r="DP345" s="51"/>
      <c r="DQ345" s="51"/>
      <c r="DR345" s="51"/>
      <c r="DS345" s="51"/>
      <c r="DT345" s="51"/>
      <c r="DU345" s="51"/>
      <c r="DV345" s="51"/>
      <c r="DW345" s="51"/>
      <c r="DX345" s="51"/>
      <c r="DY345" s="51"/>
      <c r="DZ345" s="51"/>
      <c r="EA345" s="51"/>
      <c r="EB345" s="51"/>
      <c r="EC345" s="51"/>
      <c r="ED345" s="51"/>
      <c r="EE345" s="51"/>
      <c r="EF345" s="51"/>
      <c r="EG345" s="51"/>
      <c r="EH345" s="51"/>
      <c r="EI345" s="51"/>
      <c r="EJ345" s="51"/>
      <c r="EK345" s="51"/>
      <c r="EL345" s="51"/>
      <c r="EM345" s="51"/>
      <c r="EN345" s="51"/>
      <c r="EO345" s="51"/>
      <c r="EP345" s="51"/>
      <c r="EQ345" s="51"/>
      <c r="ER345" s="51"/>
      <c r="ES345" s="51"/>
      <c r="ET345" s="51"/>
      <c r="EU345" s="51"/>
      <c r="EV345" s="51"/>
      <c r="EW345" s="51"/>
      <c r="EX345" s="51"/>
      <c r="EY345" s="51"/>
      <c r="EZ345" s="51"/>
      <c r="FA345" s="51"/>
      <c r="FB345" s="51"/>
      <c r="FC345" s="51"/>
      <c r="FD345" s="51"/>
      <c r="FE345" s="51"/>
      <c r="FF345" s="51"/>
      <c r="FG345" s="51"/>
      <c r="FH345" s="51"/>
      <c r="FI345" s="51"/>
      <c r="FJ345" s="51"/>
      <c r="FK345" s="51"/>
      <c r="FL345" s="51"/>
      <c r="FM345" s="51"/>
      <c r="FN345" s="51"/>
      <c r="FO345" s="51"/>
      <c r="FP345" s="51"/>
      <c r="FQ345" s="51"/>
      <c r="FR345" s="51"/>
      <c r="FS345" s="51"/>
      <c r="FT345" s="51"/>
      <c r="FU345" s="51"/>
      <c r="FV345" s="51"/>
      <c r="FW345" s="51"/>
      <c r="FX345" s="51"/>
      <c r="FY345" s="51"/>
      <c r="FZ345" s="51"/>
      <c r="GA345" s="51"/>
      <c r="GB345" s="51"/>
      <c r="GC345" s="51"/>
      <c r="GD345" s="51"/>
      <c r="GE345" s="51"/>
      <c r="GF345" s="51"/>
      <c r="GG345" s="51"/>
      <c r="GH345" s="51"/>
      <c r="GI345" s="51"/>
      <c r="GJ345" s="51"/>
      <c r="GK345" s="51"/>
      <c r="GL345" s="51"/>
      <c r="GM345" s="51"/>
      <c r="GN345" s="51"/>
      <c r="GO345" s="51"/>
      <c r="GP345" s="51"/>
      <c r="GQ345" s="51"/>
      <c r="GR345" s="51"/>
      <c r="GS345" s="51"/>
      <c r="GT345" s="51"/>
      <c r="GU345" s="51"/>
      <c r="GV345" s="51"/>
      <c r="GW345" s="51"/>
      <c r="GX345" s="51"/>
      <c r="GY345" s="51"/>
      <c r="GZ345" s="51"/>
      <c r="HA345" s="51"/>
      <c r="HB345" s="51"/>
      <c r="HC345" s="51"/>
      <c r="HD345" s="51"/>
      <c r="HE345" s="51"/>
      <c r="HF345" s="51"/>
      <c r="HG345" s="51"/>
      <c r="HH345" s="51"/>
      <c r="HI345" s="51"/>
      <c r="HJ345" s="51"/>
      <c r="HK345" s="51"/>
      <c r="HL345" s="51"/>
      <c r="HM345" s="51"/>
      <c r="HN345" s="51"/>
      <c r="HO345" s="51"/>
      <c r="HP345" s="51"/>
      <c r="HQ345" s="51"/>
      <c r="HR345" s="51"/>
      <c r="HS345" s="51"/>
      <c r="HT345" s="51"/>
    </row>
    <row r="346" spans="1:228" s="128" customFormat="1" ht="19.899999999999999" customHeight="1">
      <c r="A346" s="481">
        <v>53</v>
      </c>
      <c r="B346" s="466" t="s">
        <v>1239</v>
      </c>
      <c r="C346" s="350" t="s">
        <v>777</v>
      </c>
      <c r="D346" s="350" t="s">
        <v>765</v>
      </c>
      <c r="E346" s="525">
        <v>60000</v>
      </c>
      <c r="F346" s="351"/>
      <c r="G346" s="351"/>
      <c r="H346" s="440"/>
      <c r="J346" s="350" t="s">
        <v>778</v>
      </c>
      <c r="K346" s="135"/>
      <c r="L346" s="342" t="s">
        <v>583</v>
      </c>
      <c r="M346" s="135"/>
      <c r="N346" s="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  <c r="BP346" s="51"/>
      <c r="BQ346" s="51"/>
      <c r="BR346" s="51"/>
      <c r="BS346" s="51"/>
      <c r="BT346" s="51"/>
      <c r="BU346" s="51"/>
      <c r="BV346" s="51"/>
      <c r="BW346" s="51"/>
      <c r="BX346" s="51"/>
      <c r="BY346" s="51"/>
      <c r="BZ346" s="51"/>
      <c r="CA346" s="51"/>
      <c r="CB346" s="51"/>
      <c r="CC346" s="51"/>
      <c r="CD346" s="51"/>
      <c r="CE346" s="51"/>
      <c r="CF346" s="51"/>
      <c r="CG346" s="51"/>
      <c r="CH346" s="51"/>
      <c r="CI346" s="51"/>
      <c r="CJ346" s="51"/>
      <c r="CK346" s="51"/>
      <c r="CL346" s="51"/>
      <c r="CM346" s="51"/>
      <c r="CN346" s="51"/>
      <c r="CO346" s="51"/>
      <c r="CP346" s="51"/>
      <c r="CQ346" s="51"/>
      <c r="CR346" s="51"/>
      <c r="CS346" s="51"/>
      <c r="CT346" s="51"/>
      <c r="CU346" s="51"/>
      <c r="CV346" s="51"/>
      <c r="CW346" s="51"/>
      <c r="CX346" s="51"/>
      <c r="CY346" s="51"/>
      <c r="CZ346" s="51"/>
      <c r="DA346" s="51"/>
      <c r="DB346" s="51"/>
      <c r="DC346" s="51"/>
      <c r="DD346" s="51"/>
      <c r="DE346" s="51"/>
      <c r="DF346" s="51"/>
      <c r="DG346" s="51"/>
      <c r="DH346" s="51"/>
      <c r="DI346" s="51"/>
      <c r="DJ346" s="51"/>
      <c r="DK346" s="51"/>
      <c r="DL346" s="51"/>
      <c r="DM346" s="51"/>
      <c r="DN346" s="51"/>
      <c r="DO346" s="51"/>
      <c r="DP346" s="51"/>
      <c r="DQ346" s="51"/>
      <c r="DR346" s="51"/>
      <c r="DS346" s="51"/>
      <c r="DT346" s="51"/>
      <c r="DU346" s="51"/>
      <c r="DV346" s="51"/>
      <c r="DW346" s="51"/>
      <c r="DX346" s="51"/>
      <c r="DY346" s="51"/>
      <c r="DZ346" s="51"/>
      <c r="EA346" s="51"/>
      <c r="EB346" s="51"/>
      <c r="EC346" s="51"/>
      <c r="ED346" s="51"/>
      <c r="EE346" s="51"/>
      <c r="EF346" s="51"/>
      <c r="EG346" s="51"/>
      <c r="EH346" s="51"/>
      <c r="EI346" s="51"/>
      <c r="EJ346" s="51"/>
      <c r="EK346" s="51"/>
      <c r="EL346" s="51"/>
      <c r="EM346" s="51"/>
      <c r="EN346" s="51"/>
      <c r="EO346" s="51"/>
      <c r="EP346" s="51"/>
      <c r="EQ346" s="51"/>
      <c r="ER346" s="51"/>
      <c r="ES346" s="51"/>
      <c r="ET346" s="51"/>
      <c r="EU346" s="51"/>
      <c r="EV346" s="51"/>
      <c r="EW346" s="51"/>
      <c r="EX346" s="51"/>
      <c r="EY346" s="51"/>
      <c r="EZ346" s="51"/>
      <c r="FA346" s="51"/>
      <c r="FB346" s="51"/>
      <c r="FC346" s="51"/>
      <c r="FD346" s="51"/>
      <c r="FE346" s="51"/>
      <c r="FF346" s="51"/>
      <c r="FG346" s="51"/>
      <c r="FH346" s="51"/>
      <c r="FI346" s="51"/>
      <c r="FJ346" s="51"/>
      <c r="FK346" s="51"/>
      <c r="FL346" s="51"/>
      <c r="FM346" s="51"/>
      <c r="FN346" s="51"/>
      <c r="FO346" s="51"/>
      <c r="FP346" s="51"/>
      <c r="FQ346" s="51"/>
      <c r="FR346" s="51"/>
      <c r="FS346" s="51"/>
      <c r="FT346" s="51"/>
      <c r="FU346" s="51"/>
      <c r="FV346" s="51"/>
      <c r="FW346" s="51"/>
      <c r="FX346" s="51"/>
      <c r="FY346" s="51"/>
      <c r="FZ346" s="51"/>
      <c r="GA346" s="51"/>
      <c r="GB346" s="51"/>
      <c r="GC346" s="51"/>
      <c r="GD346" s="51"/>
      <c r="GE346" s="51"/>
      <c r="GF346" s="51"/>
      <c r="GG346" s="51"/>
      <c r="GH346" s="51"/>
      <c r="GI346" s="51"/>
      <c r="GJ346" s="51"/>
      <c r="GK346" s="51"/>
      <c r="GL346" s="51"/>
      <c r="GM346" s="51"/>
      <c r="GN346" s="51"/>
      <c r="GO346" s="51"/>
      <c r="GP346" s="51"/>
      <c r="GQ346" s="51"/>
      <c r="GR346" s="51"/>
      <c r="GS346" s="51"/>
      <c r="GT346" s="51"/>
      <c r="GU346" s="51"/>
      <c r="GV346" s="51"/>
      <c r="GW346" s="51"/>
      <c r="GX346" s="51"/>
      <c r="GY346" s="51"/>
      <c r="GZ346" s="51"/>
      <c r="HA346" s="51"/>
      <c r="HB346" s="51"/>
      <c r="HC346" s="51"/>
      <c r="HD346" s="51"/>
      <c r="HE346" s="51"/>
      <c r="HF346" s="51"/>
      <c r="HG346" s="51"/>
      <c r="HH346" s="51"/>
      <c r="HI346" s="51"/>
      <c r="HJ346" s="51"/>
      <c r="HK346" s="51"/>
      <c r="HL346" s="51"/>
      <c r="HM346" s="51"/>
      <c r="HN346" s="51"/>
      <c r="HO346" s="51"/>
      <c r="HP346" s="51"/>
      <c r="HQ346" s="51"/>
      <c r="HR346" s="51"/>
      <c r="HS346" s="51"/>
      <c r="HT346" s="51"/>
    </row>
    <row r="347" spans="1:228" s="128" customFormat="1" ht="19.899999999999999" customHeight="1">
      <c r="A347" s="481"/>
      <c r="B347" s="466" t="s">
        <v>779</v>
      </c>
      <c r="C347" s="350" t="s">
        <v>780</v>
      </c>
      <c r="D347" s="350" t="s">
        <v>653</v>
      </c>
      <c r="E347" s="525" t="s">
        <v>149</v>
      </c>
      <c r="F347" s="351"/>
      <c r="G347" s="351"/>
      <c r="H347" s="406"/>
      <c r="J347" s="350" t="s">
        <v>781</v>
      </c>
      <c r="K347" s="135"/>
      <c r="L347" s="351"/>
      <c r="M347" s="135"/>
      <c r="N347" s="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1"/>
      <c r="BQ347" s="51"/>
      <c r="BR347" s="51"/>
      <c r="BS347" s="51"/>
      <c r="BT347" s="51"/>
      <c r="BU347" s="51"/>
      <c r="BV347" s="51"/>
      <c r="BW347" s="51"/>
      <c r="BX347" s="51"/>
      <c r="BY347" s="51"/>
      <c r="BZ347" s="51"/>
      <c r="CA347" s="51"/>
      <c r="CB347" s="51"/>
      <c r="CC347" s="51"/>
      <c r="CD347" s="51"/>
      <c r="CE347" s="51"/>
      <c r="CF347" s="51"/>
      <c r="CG347" s="51"/>
      <c r="CH347" s="51"/>
      <c r="CI347" s="51"/>
      <c r="CJ347" s="51"/>
      <c r="CK347" s="51"/>
      <c r="CL347" s="51"/>
      <c r="CM347" s="51"/>
      <c r="CN347" s="51"/>
      <c r="CO347" s="51"/>
      <c r="CP347" s="51"/>
      <c r="CQ347" s="51"/>
      <c r="CR347" s="51"/>
      <c r="CS347" s="51"/>
      <c r="CT347" s="51"/>
      <c r="CU347" s="51"/>
      <c r="CV347" s="51"/>
      <c r="CW347" s="51"/>
      <c r="CX347" s="51"/>
      <c r="CY347" s="51"/>
      <c r="CZ347" s="51"/>
      <c r="DA347" s="51"/>
      <c r="DB347" s="51"/>
      <c r="DC347" s="51"/>
      <c r="DD347" s="51"/>
      <c r="DE347" s="51"/>
      <c r="DF347" s="51"/>
      <c r="DG347" s="51"/>
      <c r="DH347" s="51"/>
      <c r="DI347" s="51"/>
      <c r="DJ347" s="51"/>
      <c r="DK347" s="51"/>
      <c r="DL347" s="51"/>
      <c r="DM347" s="51"/>
      <c r="DN347" s="51"/>
      <c r="DO347" s="51"/>
      <c r="DP347" s="51"/>
      <c r="DQ347" s="51"/>
      <c r="DR347" s="51"/>
      <c r="DS347" s="51"/>
      <c r="DT347" s="51"/>
      <c r="DU347" s="51"/>
      <c r="DV347" s="51"/>
      <c r="DW347" s="51"/>
      <c r="DX347" s="51"/>
      <c r="DY347" s="51"/>
      <c r="DZ347" s="51"/>
      <c r="EA347" s="51"/>
      <c r="EB347" s="51"/>
      <c r="EC347" s="51"/>
      <c r="ED347" s="51"/>
      <c r="EE347" s="51"/>
      <c r="EF347" s="51"/>
      <c r="EG347" s="51"/>
      <c r="EH347" s="51"/>
      <c r="EI347" s="51"/>
      <c r="EJ347" s="51"/>
      <c r="EK347" s="51"/>
      <c r="EL347" s="51"/>
      <c r="EM347" s="51"/>
      <c r="EN347" s="51"/>
      <c r="EO347" s="51"/>
      <c r="EP347" s="51"/>
      <c r="EQ347" s="51"/>
      <c r="ER347" s="51"/>
      <c r="ES347" s="51"/>
      <c r="ET347" s="51"/>
      <c r="EU347" s="51"/>
      <c r="EV347" s="51"/>
      <c r="EW347" s="51"/>
      <c r="EX347" s="51"/>
      <c r="EY347" s="51"/>
      <c r="EZ347" s="51"/>
      <c r="FA347" s="51"/>
      <c r="FB347" s="51"/>
      <c r="FC347" s="51"/>
      <c r="FD347" s="51"/>
      <c r="FE347" s="51"/>
      <c r="FF347" s="51"/>
      <c r="FG347" s="51"/>
      <c r="FH347" s="51"/>
      <c r="FI347" s="51"/>
      <c r="FJ347" s="51"/>
      <c r="FK347" s="51"/>
      <c r="FL347" s="51"/>
      <c r="FM347" s="51"/>
      <c r="FN347" s="51"/>
      <c r="FO347" s="51"/>
      <c r="FP347" s="51"/>
      <c r="FQ347" s="51"/>
      <c r="FR347" s="51"/>
      <c r="FS347" s="51"/>
      <c r="FT347" s="51"/>
      <c r="FU347" s="51"/>
      <c r="FV347" s="51"/>
      <c r="FW347" s="51"/>
      <c r="FX347" s="51"/>
      <c r="FY347" s="51"/>
      <c r="FZ347" s="51"/>
      <c r="GA347" s="51"/>
      <c r="GB347" s="51"/>
      <c r="GC347" s="51"/>
      <c r="GD347" s="51"/>
      <c r="GE347" s="51"/>
      <c r="GF347" s="51"/>
      <c r="GG347" s="51"/>
      <c r="GH347" s="51"/>
      <c r="GI347" s="51"/>
      <c r="GJ347" s="51"/>
      <c r="GK347" s="51"/>
      <c r="GL347" s="51"/>
      <c r="GM347" s="51"/>
      <c r="GN347" s="51"/>
      <c r="GO347" s="51"/>
      <c r="GP347" s="51"/>
      <c r="GQ347" s="51"/>
      <c r="GR347" s="51"/>
      <c r="GS347" s="51"/>
      <c r="GT347" s="51"/>
      <c r="GU347" s="51"/>
      <c r="GV347" s="51"/>
      <c r="GW347" s="51"/>
      <c r="GX347" s="51"/>
      <c r="GY347" s="51"/>
      <c r="GZ347" s="51"/>
      <c r="HA347" s="51"/>
      <c r="HB347" s="51"/>
      <c r="HC347" s="51"/>
      <c r="HD347" s="51"/>
      <c r="HE347" s="51"/>
      <c r="HF347" s="51"/>
      <c r="HG347" s="51"/>
      <c r="HH347" s="51"/>
      <c r="HI347" s="51"/>
      <c r="HJ347" s="51"/>
      <c r="HK347" s="51"/>
      <c r="HL347" s="51"/>
      <c r="HM347" s="51"/>
      <c r="HN347" s="51"/>
      <c r="HO347" s="51"/>
      <c r="HP347" s="51"/>
      <c r="HQ347" s="51"/>
      <c r="HR347" s="51"/>
      <c r="HS347" s="51"/>
      <c r="HT347" s="51"/>
    </row>
    <row r="348" spans="1:228" s="128" customFormat="1" ht="19.899999999999999" customHeight="1">
      <c r="A348" s="481"/>
      <c r="B348" s="466"/>
      <c r="C348" s="350" t="s">
        <v>782</v>
      </c>
      <c r="D348" s="350" t="s">
        <v>374</v>
      </c>
      <c r="E348" s="525"/>
      <c r="F348" s="351"/>
      <c r="G348" s="351"/>
      <c r="H348" s="406"/>
      <c r="J348" s="350" t="s">
        <v>783</v>
      </c>
      <c r="K348" s="135"/>
      <c r="L348" s="351"/>
      <c r="M348" s="135"/>
      <c r="N348" s="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  <c r="BP348" s="51"/>
      <c r="BQ348" s="51"/>
      <c r="BR348" s="51"/>
      <c r="BS348" s="51"/>
      <c r="BT348" s="51"/>
      <c r="BU348" s="51"/>
      <c r="BV348" s="51"/>
      <c r="BW348" s="51"/>
      <c r="BX348" s="51"/>
      <c r="BY348" s="51"/>
      <c r="BZ348" s="51"/>
      <c r="CA348" s="51"/>
      <c r="CB348" s="51"/>
      <c r="CC348" s="51"/>
      <c r="CD348" s="51"/>
      <c r="CE348" s="51"/>
      <c r="CF348" s="51"/>
      <c r="CG348" s="51"/>
      <c r="CH348" s="51"/>
      <c r="CI348" s="51"/>
      <c r="CJ348" s="51"/>
      <c r="CK348" s="51"/>
      <c r="CL348" s="51"/>
      <c r="CM348" s="51"/>
      <c r="CN348" s="51"/>
      <c r="CO348" s="51"/>
      <c r="CP348" s="51"/>
      <c r="CQ348" s="51"/>
      <c r="CR348" s="51"/>
      <c r="CS348" s="51"/>
      <c r="CT348" s="51"/>
      <c r="CU348" s="51"/>
      <c r="CV348" s="51"/>
      <c r="CW348" s="51"/>
      <c r="CX348" s="51"/>
      <c r="CY348" s="51"/>
      <c r="CZ348" s="51"/>
      <c r="DA348" s="51"/>
      <c r="DB348" s="51"/>
      <c r="DC348" s="51"/>
      <c r="DD348" s="51"/>
      <c r="DE348" s="51"/>
      <c r="DF348" s="51"/>
      <c r="DG348" s="51"/>
      <c r="DH348" s="51"/>
      <c r="DI348" s="51"/>
      <c r="DJ348" s="51"/>
      <c r="DK348" s="51"/>
      <c r="DL348" s="51"/>
      <c r="DM348" s="51"/>
      <c r="DN348" s="51"/>
      <c r="DO348" s="51"/>
      <c r="DP348" s="51"/>
      <c r="DQ348" s="51"/>
      <c r="DR348" s="51"/>
      <c r="DS348" s="51"/>
      <c r="DT348" s="51"/>
      <c r="DU348" s="51"/>
      <c r="DV348" s="51"/>
      <c r="DW348" s="51"/>
      <c r="DX348" s="51"/>
      <c r="DY348" s="51"/>
      <c r="DZ348" s="51"/>
      <c r="EA348" s="51"/>
      <c r="EB348" s="51"/>
      <c r="EC348" s="51"/>
      <c r="ED348" s="51"/>
      <c r="EE348" s="51"/>
      <c r="EF348" s="51"/>
      <c r="EG348" s="51"/>
      <c r="EH348" s="51"/>
      <c r="EI348" s="51"/>
      <c r="EJ348" s="51"/>
      <c r="EK348" s="51"/>
      <c r="EL348" s="51"/>
      <c r="EM348" s="51"/>
      <c r="EN348" s="51"/>
      <c r="EO348" s="51"/>
      <c r="EP348" s="51"/>
      <c r="EQ348" s="51"/>
      <c r="ER348" s="51"/>
      <c r="ES348" s="51"/>
      <c r="ET348" s="51"/>
      <c r="EU348" s="51"/>
      <c r="EV348" s="51"/>
      <c r="EW348" s="51"/>
      <c r="EX348" s="51"/>
      <c r="EY348" s="51"/>
      <c r="EZ348" s="51"/>
      <c r="FA348" s="51"/>
      <c r="FB348" s="51"/>
      <c r="FC348" s="51"/>
      <c r="FD348" s="51"/>
      <c r="FE348" s="51"/>
      <c r="FF348" s="51"/>
      <c r="FG348" s="51"/>
      <c r="FH348" s="51"/>
      <c r="FI348" s="51"/>
      <c r="FJ348" s="51"/>
      <c r="FK348" s="51"/>
      <c r="FL348" s="51"/>
      <c r="FM348" s="51"/>
      <c r="FN348" s="51"/>
      <c r="FO348" s="51"/>
      <c r="FP348" s="51"/>
      <c r="FQ348" s="51"/>
      <c r="FR348" s="51"/>
      <c r="FS348" s="51"/>
      <c r="FT348" s="51"/>
      <c r="FU348" s="51"/>
      <c r="FV348" s="51"/>
      <c r="FW348" s="51"/>
      <c r="FX348" s="51"/>
      <c r="FY348" s="51"/>
      <c r="FZ348" s="51"/>
      <c r="GA348" s="51"/>
      <c r="GB348" s="51"/>
      <c r="GC348" s="51"/>
      <c r="GD348" s="51"/>
      <c r="GE348" s="51"/>
      <c r="GF348" s="51"/>
      <c r="GG348" s="51"/>
      <c r="GH348" s="51"/>
      <c r="GI348" s="51"/>
      <c r="GJ348" s="51"/>
      <c r="GK348" s="51"/>
      <c r="GL348" s="51"/>
      <c r="GM348" s="51"/>
      <c r="GN348" s="51"/>
      <c r="GO348" s="51"/>
      <c r="GP348" s="51"/>
      <c r="GQ348" s="51"/>
      <c r="GR348" s="51"/>
      <c r="GS348" s="51"/>
      <c r="GT348" s="51"/>
      <c r="GU348" s="51"/>
      <c r="GV348" s="51"/>
      <c r="GW348" s="51"/>
      <c r="GX348" s="51"/>
      <c r="GY348" s="51"/>
      <c r="GZ348" s="51"/>
      <c r="HA348" s="51"/>
      <c r="HB348" s="51"/>
      <c r="HC348" s="51"/>
      <c r="HD348" s="51"/>
      <c r="HE348" s="51"/>
      <c r="HF348" s="51"/>
      <c r="HG348" s="51"/>
      <c r="HH348" s="51"/>
      <c r="HI348" s="51"/>
      <c r="HJ348" s="51"/>
      <c r="HK348" s="51"/>
      <c r="HL348" s="51"/>
      <c r="HM348" s="51"/>
      <c r="HN348" s="51"/>
      <c r="HO348" s="51"/>
      <c r="HP348" s="51"/>
      <c r="HQ348" s="51"/>
      <c r="HR348" s="51"/>
      <c r="HS348" s="51"/>
      <c r="HT348" s="51"/>
    </row>
    <row r="349" spans="1:228" s="128" customFormat="1" ht="19.899999999999999" customHeight="1">
      <c r="A349" s="481"/>
      <c r="B349" s="466"/>
      <c r="C349" s="350"/>
      <c r="D349" s="350"/>
      <c r="E349" s="525"/>
      <c r="F349" s="351"/>
      <c r="G349" s="351"/>
      <c r="H349" s="406"/>
      <c r="J349" s="350"/>
      <c r="K349" s="135"/>
      <c r="L349" s="351"/>
      <c r="M349" s="135"/>
      <c r="N349" s="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1"/>
      <c r="BQ349" s="51"/>
      <c r="BR349" s="51"/>
      <c r="BS349" s="51"/>
      <c r="BT349" s="51"/>
      <c r="BU349" s="51"/>
      <c r="BV349" s="51"/>
      <c r="BW349" s="51"/>
      <c r="BX349" s="51"/>
      <c r="BY349" s="51"/>
      <c r="BZ349" s="51"/>
      <c r="CA349" s="51"/>
      <c r="CB349" s="51"/>
      <c r="CC349" s="51"/>
      <c r="CD349" s="51"/>
      <c r="CE349" s="51"/>
      <c r="CF349" s="51"/>
      <c r="CG349" s="51"/>
      <c r="CH349" s="51"/>
      <c r="CI349" s="51"/>
      <c r="CJ349" s="51"/>
      <c r="CK349" s="51"/>
      <c r="CL349" s="51"/>
      <c r="CM349" s="51"/>
      <c r="CN349" s="51"/>
      <c r="CO349" s="51"/>
      <c r="CP349" s="51"/>
      <c r="CQ349" s="51"/>
      <c r="CR349" s="51"/>
      <c r="CS349" s="51"/>
      <c r="CT349" s="51"/>
      <c r="CU349" s="51"/>
      <c r="CV349" s="51"/>
      <c r="CW349" s="51"/>
      <c r="CX349" s="51"/>
      <c r="CY349" s="51"/>
      <c r="CZ349" s="51"/>
      <c r="DA349" s="51"/>
      <c r="DB349" s="51"/>
      <c r="DC349" s="51"/>
      <c r="DD349" s="51"/>
      <c r="DE349" s="51"/>
      <c r="DF349" s="51"/>
      <c r="DG349" s="51"/>
      <c r="DH349" s="51"/>
      <c r="DI349" s="51"/>
      <c r="DJ349" s="51"/>
      <c r="DK349" s="51"/>
      <c r="DL349" s="51"/>
      <c r="DM349" s="51"/>
      <c r="DN349" s="51"/>
      <c r="DO349" s="51"/>
      <c r="DP349" s="51"/>
      <c r="DQ349" s="51"/>
      <c r="DR349" s="51"/>
      <c r="DS349" s="51"/>
      <c r="DT349" s="51"/>
      <c r="DU349" s="51"/>
      <c r="DV349" s="51"/>
      <c r="DW349" s="51"/>
      <c r="DX349" s="51"/>
      <c r="DY349" s="51"/>
      <c r="DZ349" s="51"/>
      <c r="EA349" s="51"/>
      <c r="EB349" s="51"/>
      <c r="EC349" s="51"/>
      <c r="ED349" s="51"/>
      <c r="EE349" s="51"/>
      <c r="EF349" s="51"/>
      <c r="EG349" s="51"/>
      <c r="EH349" s="51"/>
      <c r="EI349" s="51"/>
      <c r="EJ349" s="51"/>
      <c r="EK349" s="51"/>
      <c r="EL349" s="51"/>
      <c r="EM349" s="51"/>
      <c r="EN349" s="51"/>
      <c r="EO349" s="51"/>
      <c r="EP349" s="51"/>
      <c r="EQ349" s="51"/>
      <c r="ER349" s="51"/>
      <c r="ES349" s="51"/>
      <c r="ET349" s="51"/>
      <c r="EU349" s="51"/>
      <c r="EV349" s="51"/>
      <c r="EW349" s="51"/>
      <c r="EX349" s="51"/>
      <c r="EY349" s="51"/>
      <c r="EZ349" s="51"/>
      <c r="FA349" s="51"/>
      <c r="FB349" s="51"/>
      <c r="FC349" s="51"/>
      <c r="FD349" s="51"/>
      <c r="FE349" s="51"/>
      <c r="FF349" s="51"/>
      <c r="FG349" s="51"/>
      <c r="FH349" s="51"/>
      <c r="FI349" s="51"/>
      <c r="FJ349" s="51"/>
      <c r="FK349" s="51"/>
      <c r="FL349" s="51"/>
      <c r="FM349" s="51"/>
      <c r="FN349" s="51"/>
      <c r="FO349" s="51"/>
      <c r="FP349" s="51"/>
      <c r="FQ349" s="51"/>
      <c r="FR349" s="51"/>
      <c r="FS349" s="51"/>
      <c r="FT349" s="51"/>
      <c r="FU349" s="51"/>
      <c r="FV349" s="51"/>
      <c r="FW349" s="51"/>
      <c r="FX349" s="51"/>
      <c r="FY349" s="51"/>
      <c r="FZ349" s="51"/>
      <c r="GA349" s="51"/>
      <c r="GB349" s="51"/>
      <c r="GC349" s="51"/>
      <c r="GD349" s="51"/>
      <c r="GE349" s="51"/>
      <c r="GF349" s="51"/>
      <c r="GG349" s="51"/>
      <c r="GH349" s="51"/>
      <c r="GI349" s="51"/>
      <c r="GJ349" s="51"/>
      <c r="GK349" s="51"/>
      <c r="GL349" s="51"/>
      <c r="GM349" s="51"/>
      <c r="GN349" s="51"/>
      <c r="GO349" s="51"/>
      <c r="GP349" s="51"/>
      <c r="GQ349" s="51"/>
      <c r="GR349" s="51"/>
      <c r="GS349" s="51"/>
      <c r="GT349" s="51"/>
      <c r="GU349" s="51"/>
      <c r="GV349" s="51"/>
      <c r="GW349" s="51"/>
      <c r="GX349" s="51"/>
      <c r="GY349" s="51"/>
      <c r="GZ349" s="51"/>
      <c r="HA349" s="51"/>
      <c r="HB349" s="51"/>
      <c r="HC349" s="51"/>
      <c r="HD349" s="51"/>
      <c r="HE349" s="51"/>
      <c r="HF349" s="51"/>
      <c r="HG349" s="51"/>
      <c r="HH349" s="51"/>
      <c r="HI349" s="51"/>
      <c r="HJ349" s="51"/>
      <c r="HK349" s="51"/>
      <c r="HL349" s="51"/>
      <c r="HM349" s="51"/>
      <c r="HN349" s="51"/>
      <c r="HO349" s="51"/>
      <c r="HP349" s="51"/>
      <c r="HQ349" s="51"/>
      <c r="HR349" s="51"/>
      <c r="HS349" s="51"/>
      <c r="HT349" s="51"/>
    </row>
    <row r="350" spans="1:228" s="128" customFormat="1" ht="19.899999999999999" customHeight="1">
      <c r="A350" s="524"/>
      <c r="B350" s="470"/>
      <c r="C350" s="382"/>
      <c r="D350" s="382"/>
      <c r="E350" s="556"/>
      <c r="F350" s="356"/>
      <c r="G350" s="356"/>
      <c r="H350" s="437"/>
      <c r="I350" s="462"/>
      <c r="J350" s="382"/>
      <c r="K350" s="135"/>
      <c r="L350" s="356"/>
      <c r="M350" s="135"/>
      <c r="N350" s="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  <c r="BP350" s="51"/>
      <c r="BQ350" s="51"/>
      <c r="BR350" s="51"/>
      <c r="BS350" s="51"/>
      <c r="BT350" s="51"/>
      <c r="BU350" s="51"/>
      <c r="BV350" s="51"/>
      <c r="BW350" s="51"/>
      <c r="BX350" s="51"/>
      <c r="BY350" s="51"/>
      <c r="BZ350" s="51"/>
      <c r="CA350" s="51"/>
      <c r="CB350" s="51"/>
      <c r="CC350" s="51"/>
      <c r="CD350" s="51"/>
      <c r="CE350" s="51"/>
      <c r="CF350" s="51"/>
      <c r="CG350" s="51"/>
      <c r="CH350" s="51"/>
      <c r="CI350" s="51"/>
      <c r="CJ350" s="51"/>
      <c r="CK350" s="51"/>
      <c r="CL350" s="51"/>
      <c r="CM350" s="51"/>
      <c r="CN350" s="51"/>
      <c r="CO350" s="51"/>
      <c r="CP350" s="51"/>
      <c r="CQ350" s="51"/>
      <c r="CR350" s="51"/>
      <c r="CS350" s="51"/>
      <c r="CT350" s="51"/>
      <c r="CU350" s="51"/>
      <c r="CV350" s="51"/>
      <c r="CW350" s="51"/>
      <c r="CX350" s="51"/>
      <c r="CY350" s="51"/>
      <c r="CZ350" s="51"/>
      <c r="DA350" s="51"/>
      <c r="DB350" s="51"/>
      <c r="DC350" s="51"/>
      <c r="DD350" s="51"/>
      <c r="DE350" s="51"/>
      <c r="DF350" s="51"/>
      <c r="DG350" s="51"/>
      <c r="DH350" s="51"/>
      <c r="DI350" s="51"/>
      <c r="DJ350" s="51"/>
      <c r="DK350" s="51"/>
      <c r="DL350" s="51"/>
      <c r="DM350" s="51"/>
      <c r="DN350" s="51"/>
      <c r="DO350" s="51"/>
      <c r="DP350" s="51"/>
      <c r="DQ350" s="51"/>
      <c r="DR350" s="51"/>
      <c r="DS350" s="51"/>
      <c r="DT350" s="51"/>
      <c r="DU350" s="51"/>
      <c r="DV350" s="51"/>
      <c r="DW350" s="51"/>
      <c r="DX350" s="51"/>
      <c r="DY350" s="51"/>
      <c r="DZ350" s="51"/>
      <c r="EA350" s="51"/>
      <c r="EB350" s="51"/>
      <c r="EC350" s="51"/>
      <c r="ED350" s="51"/>
      <c r="EE350" s="51"/>
      <c r="EF350" s="51"/>
      <c r="EG350" s="51"/>
      <c r="EH350" s="51"/>
      <c r="EI350" s="51"/>
      <c r="EJ350" s="51"/>
      <c r="EK350" s="51"/>
      <c r="EL350" s="51"/>
      <c r="EM350" s="51"/>
      <c r="EN350" s="51"/>
      <c r="EO350" s="51"/>
      <c r="EP350" s="51"/>
      <c r="EQ350" s="51"/>
      <c r="ER350" s="51"/>
      <c r="ES350" s="51"/>
      <c r="ET350" s="51"/>
      <c r="EU350" s="51"/>
      <c r="EV350" s="51"/>
      <c r="EW350" s="51"/>
      <c r="EX350" s="51"/>
      <c r="EY350" s="51"/>
      <c r="EZ350" s="51"/>
      <c r="FA350" s="51"/>
      <c r="FB350" s="51"/>
      <c r="FC350" s="51"/>
      <c r="FD350" s="51"/>
      <c r="FE350" s="51"/>
      <c r="FF350" s="51"/>
      <c r="FG350" s="51"/>
      <c r="FH350" s="51"/>
      <c r="FI350" s="51"/>
      <c r="FJ350" s="51"/>
      <c r="FK350" s="51"/>
      <c r="FL350" s="51"/>
      <c r="FM350" s="51"/>
      <c r="FN350" s="51"/>
      <c r="FO350" s="51"/>
      <c r="FP350" s="51"/>
      <c r="FQ350" s="51"/>
      <c r="FR350" s="51"/>
      <c r="FS350" s="51"/>
      <c r="FT350" s="51"/>
      <c r="FU350" s="51"/>
      <c r="FV350" s="51"/>
      <c r="FW350" s="51"/>
      <c r="FX350" s="51"/>
      <c r="FY350" s="51"/>
      <c r="FZ350" s="51"/>
      <c r="GA350" s="51"/>
      <c r="GB350" s="51"/>
      <c r="GC350" s="51"/>
      <c r="GD350" s="51"/>
      <c r="GE350" s="51"/>
      <c r="GF350" s="51"/>
      <c r="GG350" s="51"/>
      <c r="GH350" s="51"/>
      <c r="GI350" s="51"/>
      <c r="GJ350" s="51"/>
      <c r="GK350" s="51"/>
      <c r="GL350" s="51"/>
      <c r="GM350" s="51"/>
      <c r="GN350" s="51"/>
      <c r="GO350" s="51"/>
      <c r="GP350" s="51"/>
      <c r="GQ350" s="51"/>
      <c r="GR350" s="51"/>
      <c r="GS350" s="51"/>
      <c r="GT350" s="51"/>
      <c r="GU350" s="51"/>
      <c r="GV350" s="51"/>
      <c r="GW350" s="51"/>
      <c r="GX350" s="51"/>
      <c r="GY350" s="51"/>
      <c r="GZ350" s="51"/>
      <c r="HA350" s="51"/>
      <c r="HB350" s="51"/>
      <c r="HC350" s="51"/>
      <c r="HD350" s="51"/>
      <c r="HE350" s="51"/>
      <c r="HF350" s="51"/>
      <c r="HG350" s="51"/>
      <c r="HH350" s="51"/>
      <c r="HI350" s="51"/>
      <c r="HJ350" s="51"/>
      <c r="HK350" s="51"/>
      <c r="HL350" s="51"/>
      <c r="HM350" s="51"/>
      <c r="HN350" s="51"/>
      <c r="HO350" s="51"/>
      <c r="HP350" s="51"/>
      <c r="HQ350" s="51"/>
      <c r="HR350" s="51"/>
      <c r="HS350" s="51"/>
      <c r="HT350" s="51"/>
    </row>
    <row r="351" spans="1:228" s="128" customFormat="1" ht="19.899999999999999" customHeight="1">
      <c r="A351" s="344">
        <v>54</v>
      </c>
      <c r="B351" s="346" t="s">
        <v>1238</v>
      </c>
      <c r="C351" s="350" t="s">
        <v>764</v>
      </c>
      <c r="D351" s="350" t="s">
        <v>765</v>
      </c>
      <c r="E351" s="525">
        <v>70000</v>
      </c>
      <c r="F351" s="351"/>
      <c r="G351" s="351"/>
      <c r="H351" s="440"/>
      <c r="J351" s="350" t="s">
        <v>784</v>
      </c>
      <c r="K351" s="135"/>
      <c r="L351" s="351" t="s">
        <v>583</v>
      </c>
      <c r="M351" s="135"/>
      <c r="N351" s="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1"/>
      <c r="BQ351" s="51"/>
      <c r="BR351" s="51"/>
      <c r="BS351" s="51"/>
      <c r="BT351" s="51"/>
      <c r="BU351" s="51"/>
      <c r="BV351" s="51"/>
      <c r="BW351" s="51"/>
      <c r="BX351" s="51"/>
      <c r="BY351" s="51"/>
      <c r="BZ351" s="51"/>
      <c r="CA351" s="51"/>
      <c r="CB351" s="51"/>
      <c r="CC351" s="51"/>
      <c r="CD351" s="51"/>
      <c r="CE351" s="51"/>
      <c r="CF351" s="51"/>
      <c r="CG351" s="51"/>
      <c r="CH351" s="51"/>
      <c r="CI351" s="51"/>
      <c r="CJ351" s="51"/>
      <c r="CK351" s="51"/>
      <c r="CL351" s="51"/>
      <c r="CM351" s="51"/>
      <c r="CN351" s="51"/>
      <c r="CO351" s="51"/>
      <c r="CP351" s="51"/>
      <c r="CQ351" s="51"/>
      <c r="CR351" s="51"/>
      <c r="CS351" s="51"/>
      <c r="CT351" s="51"/>
      <c r="CU351" s="51"/>
      <c r="CV351" s="51"/>
      <c r="CW351" s="51"/>
      <c r="CX351" s="51"/>
      <c r="CY351" s="51"/>
      <c r="CZ351" s="51"/>
      <c r="DA351" s="51"/>
      <c r="DB351" s="51"/>
      <c r="DC351" s="51"/>
      <c r="DD351" s="51"/>
      <c r="DE351" s="51"/>
      <c r="DF351" s="51"/>
      <c r="DG351" s="51"/>
      <c r="DH351" s="51"/>
      <c r="DI351" s="51"/>
      <c r="DJ351" s="51"/>
      <c r="DK351" s="51"/>
      <c r="DL351" s="51"/>
      <c r="DM351" s="51"/>
      <c r="DN351" s="51"/>
      <c r="DO351" s="51"/>
      <c r="DP351" s="51"/>
      <c r="DQ351" s="51"/>
      <c r="DR351" s="51"/>
      <c r="DS351" s="51"/>
      <c r="DT351" s="51"/>
      <c r="DU351" s="51"/>
      <c r="DV351" s="51"/>
      <c r="DW351" s="51"/>
      <c r="DX351" s="51"/>
      <c r="DY351" s="51"/>
      <c r="DZ351" s="51"/>
      <c r="EA351" s="51"/>
      <c r="EB351" s="51"/>
      <c r="EC351" s="51"/>
      <c r="ED351" s="51"/>
      <c r="EE351" s="51"/>
      <c r="EF351" s="51"/>
      <c r="EG351" s="51"/>
      <c r="EH351" s="51"/>
      <c r="EI351" s="51"/>
      <c r="EJ351" s="51"/>
      <c r="EK351" s="51"/>
      <c r="EL351" s="51"/>
      <c r="EM351" s="51"/>
      <c r="EN351" s="51"/>
      <c r="EO351" s="51"/>
      <c r="EP351" s="51"/>
      <c r="EQ351" s="51"/>
      <c r="ER351" s="51"/>
      <c r="ES351" s="51"/>
      <c r="ET351" s="51"/>
      <c r="EU351" s="51"/>
      <c r="EV351" s="51"/>
      <c r="EW351" s="51"/>
      <c r="EX351" s="51"/>
      <c r="EY351" s="51"/>
      <c r="EZ351" s="51"/>
      <c r="FA351" s="51"/>
      <c r="FB351" s="51"/>
      <c r="FC351" s="51"/>
      <c r="FD351" s="51"/>
      <c r="FE351" s="51"/>
      <c r="FF351" s="51"/>
      <c r="FG351" s="51"/>
      <c r="FH351" s="51"/>
      <c r="FI351" s="51"/>
      <c r="FJ351" s="51"/>
      <c r="FK351" s="51"/>
      <c r="FL351" s="51"/>
      <c r="FM351" s="51"/>
      <c r="FN351" s="51"/>
      <c r="FO351" s="51"/>
      <c r="FP351" s="51"/>
      <c r="FQ351" s="51"/>
      <c r="FR351" s="51"/>
      <c r="FS351" s="51"/>
      <c r="FT351" s="51"/>
      <c r="FU351" s="51"/>
      <c r="FV351" s="51"/>
      <c r="FW351" s="51"/>
      <c r="FX351" s="51"/>
      <c r="FY351" s="51"/>
      <c r="FZ351" s="51"/>
      <c r="GA351" s="51"/>
      <c r="GB351" s="51"/>
      <c r="GC351" s="51"/>
      <c r="GD351" s="51"/>
      <c r="GE351" s="51"/>
      <c r="GF351" s="51"/>
      <c r="GG351" s="51"/>
      <c r="GH351" s="51"/>
      <c r="GI351" s="51"/>
      <c r="GJ351" s="51"/>
      <c r="GK351" s="51"/>
      <c r="GL351" s="51"/>
      <c r="GM351" s="51"/>
      <c r="GN351" s="51"/>
      <c r="GO351" s="51"/>
      <c r="GP351" s="51"/>
      <c r="GQ351" s="51"/>
      <c r="GR351" s="51"/>
      <c r="GS351" s="51"/>
      <c r="GT351" s="51"/>
      <c r="GU351" s="51"/>
      <c r="GV351" s="51"/>
      <c r="GW351" s="51"/>
      <c r="GX351" s="51"/>
      <c r="GY351" s="51"/>
      <c r="GZ351" s="51"/>
      <c r="HA351" s="51"/>
      <c r="HB351" s="51"/>
      <c r="HC351" s="51"/>
      <c r="HD351" s="51"/>
      <c r="HE351" s="51"/>
      <c r="HF351" s="51"/>
      <c r="HG351" s="51"/>
      <c r="HH351" s="51"/>
      <c r="HI351" s="51"/>
      <c r="HJ351" s="51"/>
      <c r="HK351" s="51"/>
      <c r="HL351" s="51"/>
      <c r="HM351" s="51"/>
      <c r="HN351" s="51"/>
      <c r="HO351" s="51"/>
      <c r="HP351" s="51"/>
      <c r="HQ351" s="51"/>
      <c r="HR351" s="51"/>
      <c r="HS351" s="51"/>
      <c r="HT351" s="51"/>
    </row>
    <row r="352" spans="1:228" s="128" customFormat="1" ht="19.899999999999999" customHeight="1">
      <c r="A352" s="349"/>
      <c r="B352" s="425" t="s">
        <v>785</v>
      </c>
      <c r="C352" s="350" t="s">
        <v>786</v>
      </c>
      <c r="D352" s="350" t="s">
        <v>653</v>
      </c>
      <c r="E352" s="525" t="s">
        <v>149</v>
      </c>
      <c r="F352" s="351"/>
      <c r="G352" s="351"/>
      <c r="H352" s="406"/>
      <c r="J352" s="350" t="s">
        <v>783</v>
      </c>
      <c r="K352" s="135"/>
      <c r="L352" s="351"/>
      <c r="M352" s="135"/>
      <c r="N352" s="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A352" s="51"/>
      <c r="CB352" s="51"/>
      <c r="CC352" s="51"/>
      <c r="CD352" s="51"/>
      <c r="CE352" s="51"/>
      <c r="CF352" s="51"/>
      <c r="CG352" s="51"/>
      <c r="CH352" s="51"/>
      <c r="CI352" s="51"/>
      <c r="CJ352" s="51"/>
      <c r="CK352" s="51"/>
      <c r="CL352" s="51"/>
      <c r="CM352" s="51"/>
      <c r="CN352" s="51"/>
      <c r="CO352" s="51"/>
      <c r="CP352" s="51"/>
      <c r="CQ352" s="51"/>
      <c r="CR352" s="51"/>
      <c r="CS352" s="51"/>
      <c r="CT352" s="51"/>
      <c r="CU352" s="51"/>
      <c r="CV352" s="51"/>
      <c r="CW352" s="51"/>
      <c r="CX352" s="51"/>
      <c r="CY352" s="51"/>
      <c r="CZ352" s="51"/>
      <c r="DA352" s="51"/>
      <c r="DB352" s="51"/>
      <c r="DC352" s="51"/>
      <c r="DD352" s="51"/>
      <c r="DE352" s="51"/>
      <c r="DF352" s="51"/>
      <c r="DG352" s="51"/>
      <c r="DH352" s="51"/>
      <c r="DI352" s="51"/>
      <c r="DJ352" s="51"/>
      <c r="DK352" s="51"/>
      <c r="DL352" s="51"/>
      <c r="DM352" s="51"/>
      <c r="DN352" s="51"/>
      <c r="DO352" s="51"/>
      <c r="DP352" s="51"/>
      <c r="DQ352" s="51"/>
      <c r="DR352" s="51"/>
      <c r="DS352" s="51"/>
      <c r="DT352" s="51"/>
      <c r="DU352" s="51"/>
      <c r="DV352" s="51"/>
      <c r="DW352" s="51"/>
      <c r="DX352" s="51"/>
      <c r="DY352" s="51"/>
      <c r="DZ352" s="51"/>
      <c r="EA352" s="51"/>
      <c r="EB352" s="51"/>
      <c r="EC352" s="51"/>
      <c r="ED352" s="51"/>
      <c r="EE352" s="51"/>
      <c r="EF352" s="51"/>
      <c r="EG352" s="51"/>
      <c r="EH352" s="51"/>
      <c r="EI352" s="51"/>
      <c r="EJ352" s="51"/>
      <c r="EK352" s="51"/>
      <c r="EL352" s="51"/>
      <c r="EM352" s="51"/>
      <c r="EN352" s="51"/>
      <c r="EO352" s="51"/>
      <c r="EP352" s="51"/>
      <c r="EQ352" s="51"/>
      <c r="ER352" s="51"/>
      <c r="ES352" s="51"/>
      <c r="ET352" s="51"/>
      <c r="EU352" s="51"/>
      <c r="EV352" s="51"/>
      <c r="EW352" s="51"/>
      <c r="EX352" s="51"/>
      <c r="EY352" s="51"/>
      <c r="EZ352" s="51"/>
      <c r="FA352" s="51"/>
      <c r="FB352" s="51"/>
      <c r="FC352" s="51"/>
      <c r="FD352" s="51"/>
      <c r="FE352" s="51"/>
      <c r="FF352" s="51"/>
      <c r="FG352" s="51"/>
      <c r="FH352" s="51"/>
      <c r="FI352" s="51"/>
      <c r="FJ352" s="51"/>
      <c r="FK352" s="51"/>
      <c r="FL352" s="51"/>
      <c r="FM352" s="51"/>
      <c r="FN352" s="51"/>
      <c r="FO352" s="51"/>
      <c r="FP352" s="51"/>
      <c r="FQ352" s="51"/>
      <c r="FR352" s="51"/>
      <c r="FS352" s="51"/>
      <c r="FT352" s="51"/>
      <c r="FU352" s="51"/>
      <c r="FV352" s="51"/>
      <c r="FW352" s="51"/>
      <c r="FX352" s="51"/>
      <c r="FY352" s="51"/>
      <c r="FZ352" s="51"/>
      <c r="GA352" s="51"/>
      <c r="GB352" s="51"/>
      <c r="GC352" s="51"/>
      <c r="GD352" s="51"/>
      <c r="GE352" s="51"/>
      <c r="GF352" s="51"/>
      <c r="GG352" s="51"/>
      <c r="GH352" s="51"/>
      <c r="GI352" s="51"/>
      <c r="GJ352" s="51"/>
      <c r="GK352" s="51"/>
      <c r="GL352" s="51"/>
      <c r="GM352" s="51"/>
      <c r="GN352" s="51"/>
      <c r="GO352" s="51"/>
      <c r="GP352" s="51"/>
      <c r="GQ352" s="51"/>
      <c r="GR352" s="51"/>
      <c r="GS352" s="51"/>
      <c r="GT352" s="51"/>
      <c r="GU352" s="51"/>
      <c r="GV352" s="51"/>
      <c r="GW352" s="51"/>
      <c r="GX352" s="51"/>
      <c r="GY352" s="51"/>
      <c r="GZ352" s="51"/>
      <c r="HA352" s="51"/>
      <c r="HB352" s="51"/>
      <c r="HC352" s="51"/>
      <c r="HD352" s="51"/>
      <c r="HE352" s="51"/>
      <c r="HF352" s="51"/>
      <c r="HG352" s="51"/>
      <c r="HH352" s="51"/>
      <c r="HI352" s="51"/>
      <c r="HJ352" s="51"/>
      <c r="HK352" s="51"/>
      <c r="HL352" s="51"/>
      <c r="HM352" s="51"/>
      <c r="HN352" s="51"/>
      <c r="HO352" s="51"/>
      <c r="HP352" s="51"/>
      <c r="HQ352" s="51"/>
      <c r="HR352" s="51"/>
      <c r="HS352" s="51"/>
      <c r="HT352" s="51"/>
    </row>
    <row r="353" spans="1:228" s="128" customFormat="1" ht="19.899999999999999" customHeight="1">
      <c r="A353" s="349"/>
      <c r="B353" s="425" t="s">
        <v>682</v>
      </c>
      <c r="C353" s="350" t="s">
        <v>719</v>
      </c>
      <c r="D353" s="350" t="s">
        <v>374</v>
      </c>
      <c r="E353" s="525"/>
      <c r="F353" s="351"/>
      <c r="G353" s="351"/>
      <c r="H353" s="406"/>
      <c r="J353" s="350"/>
      <c r="K353" s="135"/>
      <c r="L353" s="351"/>
      <c r="M353" s="135"/>
      <c r="N353" s="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/>
      <c r="BO353" s="51"/>
      <c r="BP353" s="51"/>
      <c r="BQ353" s="51"/>
      <c r="BR353" s="51"/>
      <c r="BS353" s="51"/>
      <c r="BT353" s="51"/>
      <c r="BU353" s="51"/>
      <c r="BV353" s="51"/>
      <c r="BW353" s="51"/>
      <c r="BX353" s="51"/>
      <c r="BY353" s="51"/>
      <c r="BZ353" s="51"/>
      <c r="CA353" s="51"/>
      <c r="CB353" s="51"/>
      <c r="CC353" s="51"/>
      <c r="CD353" s="51"/>
      <c r="CE353" s="51"/>
      <c r="CF353" s="51"/>
      <c r="CG353" s="51"/>
      <c r="CH353" s="51"/>
      <c r="CI353" s="51"/>
      <c r="CJ353" s="51"/>
      <c r="CK353" s="51"/>
      <c r="CL353" s="51"/>
      <c r="CM353" s="51"/>
      <c r="CN353" s="51"/>
      <c r="CO353" s="51"/>
      <c r="CP353" s="51"/>
      <c r="CQ353" s="51"/>
      <c r="CR353" s="51"/>
      <c r="CS353" s="51"/>
      <c r="CT353" s="51"/>
      <c r="CU353" s="51"/>
      <c r="CV353" s="51"/>
      <c r="CW353" s="51"/>
      <c r="CX353" s="51"/>
      <c r="CY353" s="51"/>
      <c r="CZ353" s="51"/>
      <c r="DA353" s="51"/>
      <c r="DB353" s="51"/>
      <c r="DC353" s="51"/>
      <c r="DD353" s="51"/>
      <c r="DE353" s="51"/>
      <c r="DF353" s="51"/>
      <c r="DG353" s="51"/>
      <c r="DH353" s="51"/>
      <c r="DI353" s="51"/>
      <c r="DJ353" s="51"/>
      <c r="DK353" s="51"/>
      <c r="DL353" s="51"/>
      <c r="DM353" s="51"/>
      <c r="DN353" s="51"/>
      <c r="DO353" s="51"/>
      <c r="DP353" s="51"/>
      <c r="DQ353" s="51"/>
      <c r="DR353" s="51"/>
      <c r="DS353" s="51"/>
      <c r="DT353" s="51"/>
      <c r="DU353" s="51"/>
      <c r="DV353" s="51"/>
      <c r="DW353" s="51"/>
      <c r="DX353" s="51"/>
      <c r="DY353" s="51"/>
      <c r="DZ353" s="51"/>
      <c r="EA353" s="51"/>
      <c r="EB353" s="51"/>
      <c r="EC353" s="51"/>
      <c r="ED353" s="51"/>
      <c r="EE353" s="51"/>
      <c r="EF353" s="51"/>
      <c r="EG353" s="51"/>
      <c r="EH353" s="51"/>
      <c r="EI353" s="51"/>
      <c r="EJ353" s="51"/>
      <c r="EK353" s="51"/>
      <c r="EL353" s="51"/>
      <c r="EM353" s="51"/>
      <c r="EN353" s="51"/>
      <c r="EO353" s="51"/>
      <c r="EP353" s="51"/>
      <c r="EQ353" s="51"/>
      <c r="ER353" s="51"/>
      <c r="ES353" s="51"/>
      <c r="ET353" s="51"/>
      <c r="EU353" s="51"/>
      <c r="EV353" s="51"/>
      <c r="EW353" s="51"/>
      <c r="EX353" s="51"/>
      <c r="EY353" s="51"/>
      <c r="EZ353" s="51"/>
      <c r="FA353" s="51"/>
      <c r="FB353" s="51"/>
      <c r="FC353" s="51"/>
      <c r="FD353" s="51"/>
      <c r="FE353" s="51"/>
      <c r="FF353" s="51"/>
      <c r="FG353" s="51"/>
      <c r="FH353" s="51"/>
      <c r="FI353" s="51"/>
      <c r="FJ353" s="51"/>
      <c r="FK353" s="51"/>
      <c r="FL353" s="51"/>
      <c r="FM353" s="51"/>
      <c r="FN353" s="51"/>
      <c r="FO353" s="51"/>
      <c r="FP353" s="51"/>
      <c r="FQ353" s="51"/>
      <c r="FR353" s="51"/>
      <c r="FS353" s="51"/>
      <c r="FT353" s="51"/>
      <c r="FU353" s="51"/>
      <c r="FV353" s="51"/>
      <c r="FW353" s="51"/>
      <c r="FX353" s="51"/>
      <c r="FY353" s="51"/>
      <c r="FZ353" s="51"/>
      <c r="GA353" s="51"/>
      <c r="GB353" s="51"/>
      <c r="GC353" s="51"/>
      <c r="GD353" s="51"/>
      <c r="GE353" s="51"/>
      <c r="GF353" s="51"/>
      <c r="GG353" s="51"/>
      <c r="GH353" s="51"/>
      <c r="GI353" s="51"/>
      <c r="GJ353" s="51"/>
      <c r="GK353" s="51"/>
      <c r="GL353" s="51"/>
      <c r="GM353" s="51"/>
      <c r="GN353" s="51"/>
      <c r="GO353" s="51"/>
      <c r="GP353" s="51"/>
      <c r="GQ353" s="51"/>
      <c r="GR353" s="51"/>
      <c r="GS353" s="51"/>
      <c r="GT353" s="51"/>
      <c r="GU353" s="51"/>
      <c r="GV353" s="51"/>
      <c r="GW353" s="51"/>
      <c r="GX353" s="51"/>
      <c r="GY353" s="51"/>
      <c r="GZ353" s="51"/>
      <c r="HA353" s="51"/>
      <c r="HB353" s="51"/>
      <c r="HC353" s="51"/>
      <c r="HD353" s="51"/>
      <c r="HE353" s="51"/>
      <c r="HF353" s="51"/>
      <c r="HG353" s="51"/>
      <c r="HH353" s="51"/>
      <c r="HI353" s="51"/>
      <c r="HJ353" s="51"/>
      <c r="HK353" s="51"/>
      <c r="HL353" s="51"/>
      <c r="HM353" s="51"/>
      <c r="HN353" s="51"/>
      <c r="HO353" s="51"/>
      <c r="HP353" s="51"/>
      <c r="HQ353" s="51"/>
      <c r="HR353" s="51"/>
      <c r="HS353" s="51"/>
      <c r="HT353" s="51"/>
    </row>
    <row r="354" spans="1:228" s="128" customFormat="1" ht="19.899999999999999" customHeight="1">
      <c r="A354" s="349"/>
      <c r="B354" s="425"/>
      <c r="C354" s="350"/>
      <c r="D354" s="350"/>
      <c r="E354" s="525"/>
      <c r="F354" s="351"/>
      <c r="G354" s="351"/>
      <c r="H354" s="406"/>
      <c r="J354" s="350"/>
      <c r="K354" s="135"/>
      <c r="L354" s="351"/>
      <c r="M354" s="135"/>
      <c r="N354" s="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  <c r="BP354" s="51"/>
      <c r="BQ354" s="51"/>
      <c r="BR354" s="51"/>
      <c r="BS354" s="51"/>
      <c r="BT354" s="51"/>
      <c r="BU354" s="51"/>
      <c r="BV354" s="51"/>
      <c r="BW354" s="51"/>
      <c r="BX354" s="51"/>
      <c r="BY354" s="51"/>
      <c r="BZ354" s="51"/>
      <c r="CA354" s="51"/>
      <c r="CB354" s="51"/>
      <c r="CC354" s="51"/>
      <c r="CD354" s="51"/>
      <c r="CE354" s="51"/>
      <c r="CF354" s="51"/>
      <c r="CG354" s="51"/>
      <c r="CH354" s="51"/>
      <c r="CI354" s="51"/>
      <c r="CJ354" s="51"/>
      <c r="CK354" s="51"/>
      <c r="CL354" s="51"/>
      <c r="CM354" s="51"/>
      <c r="CN354" s="51"/>
      <c r="CO354" s="51"/>
      <c r="CP354" s="51"/>
      <c r="CQ354" s="51"/>
      <c r="CR354" s="51"/>
      <c r="CS354" s="51"/>
      <c r="CT354" s="51"/>
      <c r="CU354" s="51"/>
      <c r="CV354" s="51"/>
      <c r="CW354" s="51"/>
      <c r="CX354" s="51"/>
      <c r="CY354" s="51"/>
      <c r="CZ354" s="51"/>
      <c r="DA354" s="51"/>
      <c r="DB354" s="51"/>
      <c r="DC354" s="51"/>
      <c r="DD354" s="51"/>
      <c r="DE354" s="51"/>
      <c r="DF354" s="51"/>
      <c r="DG354" s="51"/>
      <c r="DH354" s="51"/>
      <c r="DI354" s="51"/>
      <c r="DJ354" s="51"/>
      <c r="DK354" s="51"/>
      <c r="DL354" s="51"/>
      <c r="DM354" s="51"/>
      <c r="DN354" s="51"/>
      <c r="DO354" s="51"/>
      <c r="DP354" s="51"/>
      <c r="DQ354" s="51"/>
      <c r="DR354" s="51"/>
      <c r="DS354" s="51"/>
      <c r="DT354" s="51"/>
      <c r="DU354" s="51"/>
      <c r="DV354" s="51"/>
      <c r="DW354" s="51"/>
      <c r="DX354" s="51"/>
      <c r="DY354" s="51"/>
      <c r="DZ354" s="51"/>
      <c r="EA354" s="51"/>
      <c r="EB354" s="51"/>
      <c r="EC354" s="51"/>
      <c r="ED354" s="51"/>
      <c r="EE354" s="51"/>
      <c r="EF354" s="51"/>
      <c r="EG354" s="51"/>
      <c r="EH354" s="51"/>
      <c r="EI354" s="51"/>
      <c r="EJ354" s="51"/>
      <c r="EK354" s="51"/>
      <c r="EL354" s="51"/>
      <c r="EM354" s="51"/>
      <c r="EN354" s="51"/>
      <c r="EO354" s="51"/>
      <c r="EP354" s="51"/>
      <c r="EQ354" s="51"/>
      <c r="ER354" s="51"/>
      <c r="ES354" s="51"/>
      <c r="ET354" s="51"/>
      <c r="EU354" s="51"/>
      <c r="EV354" s="51"/>
      <c r="EW354" s="51"/>
      <c r="EX354" s="51"/>
      <c r="EY354" s="51"/>
      <c r="EZ354" s="51"/>
      <c r="FA354" s="51"/>
      <c r="FB354" s="51"/>
      <c r="FC354" s="51"/>
      <c r="FD354" s="51"/>
      <c r="FE354" s="51"/>
      <c r="FF354" s="51"/>
      <c r="FG354" s="51"/>
      <c r="FH354" s="51"/>
      <c r="FI354" s="51"/>
      <c r="FJ354" s="51"/>
      <c r="FK354" s="51"/>
      <c r="FL354" s="51"/>
      <c r="FM354" s="51"/>
      <c r="FN354" s="51"/>
      <c r="FO354" s="51"/>
      <c r="FP354" s="51"/>
      <c r="FQ354" s="51"/>
      <c r="FR354" s="51"/>
      <c r="FS354" s="51"/>
      <c r="FT354" s="51"/>
      <c r="FU354" s="51"/>
      <c r="FV354" s="51"/>
      <c r="FW354" s="51"/>
      <c r="FX354" s="51"/>
      <c r="FY354" s="51"/>
      <c r="FZ354" s="51"/>
      <c r="GA354" s="51"/>
      <c r="GB354" s="51"/>
      <c r="GC354" s="51"/>
      <c r="GD354" s="51"/>
      <c r="GE354" s="51"/>
      <c r="GF354" s="51"/>
      <c r="GG354" s="51"/>
      <c r="GH354" s="51"/>
      <c r="GI354" s="51"/>
      <c r="GJ354" s="51"/>
      <c r="GK354" s="51"/>
      <c r="GL354" s="51"/>
      <c r="GM354" s="51"/>
      <c r="GN354" s="51"/>
      <c r="GO354" s="51"/>
      <c r="GP354" s="51"/>
      <c r="GQ354" s="51"/>
      <c r="GR354" s="51"/>
      <c r="GS354" s="51"/>
      <c r="GT354" s="51"/>
      <c r="GU354" s="51"/>
      <c r="GV354" s="51"/>
      <c r="GW354" s="51"/>
      <c r="GX354" s="51"/>
      <c r="GY354" s="51"/>
      <c r="GZ354" s="51"/>
      <c r="HA354" s="51"/>
      <c r="HB354" s="51"/>
      <c r="HC354" s="51"/>
      <c r="HD354" s="51"/>
      <c r="HE354" s="51"/>
      <c r="HF354" s="51"/>
      <c r="HG354" s="51"/>
      <c r="HH354" s="51"/>
      <c r="HI354" s="51"/>
      <c r="HJ354" s="51"/>
      <c r="HK354" s="51"/>
      <c r="HL354" s="51"/>
      <c r="HM354" s="51"/>
      <c r="HN354" s="51"/>
      <c r="HO354" s="51"/>
      <c r="HP354" s="51"/>
      <c r="HQ354" s="51"/>
      <c r="HR354" s="51"/>
      <c r="HS354" s="51"/>
      <c r="HT354" s="51"/>
    </row>
    <row r="355" spans="1:228" s="128" customFormat="1" ht="19.899999999999999" customHeight="1">
      <c r="A355" s="416"/>
      <c r="B355" s="382"/>
      <c r="C355" s="382"/>
      <c r="D355" s="382"/>
      <c r="E355" s="556"/>
      <c r="F355" s="356"/>
      <c r="G355" s="356"/>
      <c r="H355" s="437"/>
      <c r="I355" s="438"/>
      <c r="J355" s="382"/>
      <c r="K355" s="135"/>
      <c r="L355" s="356"/>
      <c r="M355" s="135"/>
      <c r="N355" s="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  <c r="BP355" s="51"/>
      <c r="BQ355" s="51"/>
      <c r="BR355" s="51"/>
      <c r="BS355" s="51"/>
      <c r="BT355" s="51"/>
      <c r="BU355" s="51"/>
      <c r="BV355" s="51"/>
      <c r="BW355" s="51"/>
      <c r="BX355" s="51"/>
      <c r="BY355" s="51"/>
      <c r="BZ355" s="51"/>
      <c r="CA355" s="51"/>
      <c r="CB355" s="51"/>
      <c r="CC355" s="51"/>
      <c r="CD355" s="51"/>
      <c r="CE355" s="51"/>
      <c r="CF355" s="51"/>
      <c r="CG355" s="51"/>
      <c r="CH355" s="51"/>
      <c r="CI355" s="51"/>
      <c r="CJ355" s="51"/>
      <c r="CK355" s="51"/>
      <c r="CL355" s="51"/>
      <c r="CM355" s="51"/>
      <c r="CN355" s="51"/>
      <c r="CO355" s="51"/>
      <c r="CP355" s="51"/>
      <c r="CQ355" s="51"/>
      <c r="CR355" s="51"/>
      <c r="CS355" s="51"/>
      <c r="CT355" s="51"/>
      <c r="CU355" s="51"/>
      <c r="CV355" s="51"/>
      <c r="CW355" s="51"/>
      <c r="CX355" s="51"/>
      <c r="CY355" s="51"/>
      <c r="CZ355" s="51"/>
      <c r="DA355" s="51"/>
      <c r="DB355" s="51"/>
      <c r="DC355" s="51"/>
      <c r="DD355" s="51"/>
      <c r="DE355" s="51"/>
      <c r="DF355" s="51"/>
      <c r="DG355" s="51"/>
      <c r="DH355" s="51"/>
      <c r="DI355" s="51"/>
      <c r="DJ355" s="51"/>
      <c r="DK355" s="51"/>
      <c r="DL355" s="51"/>
      <c r="DM355" s="51"/>
      <c r="DN355" s="51"/>
      <c r="DO355" s="51"/>
      <c r="DP355" s="51"/>
      <c r="DQ355" s="51"/>
      <c r="DR355" s="51"/>
      <c r="DS355" s="51"/>
      <c r="DT355" s="51"/>
      <c r="DU355" s="51"/>
      <c r="DV355" s="51"/>
      <c r="DW355" s="51"/>
      <c r="DX355" s="51"/>
      <c r="DY355" s="51"/>
      <c r="DZ355" s="51"/>
      <c r="EA355" s="51"/>
      <c r="EB355" s="51"/>
      <c r="EC355" s="51"/>
      <c r="ED355" s="51"/>
      <c r="EE355" s="51"/>
      <c r="EF355" s="51"/>
      <c r="EG355" s="51"/>
      <c r="EH355" s="51"/>
      <c r="EI355" s="51"/>
      <c r="EJ355" s="51"/>
      <c r="EK355" s="51"/>
      <c r="EL355" s="51"/>
      <c r="EM355" s="51"/>
      <c r="EN355" s="51"/>
      <c r="EO355" s="51"/>
      <c r="EP355" s="51"/>
      <c r="EQ355" s="51"/>
      <c r="ER355" s="51"/>
      <c r="ES355" s="51"/>
      <c r="ET355" s="51"/>
      <c r="EU355" s="51"/>
      <c r="EV355" s="51"/>
      <c r="EW355" s="51"/>
      <c r="EX355" s="51"/>
      <c r="EY355" s="51"/>
      <c r="EZ355" s="51"/>
      <c r="FA355" s="51"/>
      <c r="FB355" s="51"/>
      <c r="FC355" s="51"/>
      <c r="FD355" s="51"/>
      <c r="FE355" s="51"/>
      <c r="FF355" s="51"/>
      <c r="FG355" s="51"/>
      <c r="FH355" s="51"/>
      <c r="FI355" s="51"/>
      <c r="FJ355" s="51"/>
      <c r="FK355" s="51"/>
      <c r="FL355" s="51"/>
      <c r="FM355" s="51"/>
      <c r="FN355" s="51"/>
      <c r="FO355" s="51"/>
      <c r="FP355" s="51"/>
      <c r="FQ355" s="51"/>
      <c r="FR355" s="51"/>
      <c r="FS355" s="51"/>
      <c r="FT355" s="51"/>
      <c r="FU355" s="51"/>
      <c r="FV355" s="51"/>
      <c r="FW355" s="51"/>
      <c r="FX355" s="51"/>
      <c r="FY355" s="51"/>
      <c r="FZ355" s="51"/>
      <c r="GA355" s="51"/>
      <c r="GB355" s="51"/>
      <c r="GC355" s="51"/>
      <c r="GD355" s="51"/>
      <c r="GE355" s="51"/>
      <c r="GF355" s="51"/>
      <c r="GG355" s="51"/>
      <c r="GH355" s="51"/>
      <c r="GI355" s="51"/>
      <c r="GJ355" s="51"/>
      <c r="GK355" s="51"/>
      <c r="GL355" s="51"/>
      <c r="GM355" s="51"/>
      <c r="GN355" s="51"/>
      <c r="GO355" s="51"/>
      <c r="GP355" s="51"/>
      <c r="GQ355" s="51"/>
      <c r="GR355" s="51"/>
      <c r="GS355" s="51"/>
      <c r="GT355" s="51"/>
      <c r="GU355" s="51"/>
      <c r="GV355" s="51"/>
      <c r="GW355" s="51"/>
      <c r="GX355" s="51"/>
      <c r="GY355" s="51"/>
      <c r="GZ355" s="51"/>
      <c r="HA355" s="51"/>
      <c r="HB355" s="51"/>
      <c r="HC355" s="51"/>
      <c r="HD355" s="51"/>
      <c r="HE355" s="51"/>
      <c r="HF355" s="51"/>
      <c r="HG355" s="51"/>
      <c r="HH355" s="51"/>
      <c r="HI355" s="51"/>
      <c r="HJ355" s="51"/>
      <c r="HK355" s="51"/>
      <c r="HL355" s="51"/>
      <c r="HM355" s="51"/>
      <c r="HN355" s="51"/>
      <c r="HO355" s="51"/>
      <c r="HP355" s="51"/>
      <c r="HQ355" s="51"/>
      <c r="HR355" s="51"/>
      <c r="HS355" s="51"/>
      <c r="HT355" s="51"/>
    </row>
    <row r="356" spans="1:228" s="128" customFormat="1" ht="19.899999999999999" customHeight="1">
      <c r="A356" s="481">
        <v>55</v>
      </c>
      <c r="B356" s="346" t="s">
        <v>1672</v>
      </c>
      <c r="C356" s="415" t="s">
        <v>787</v>
      </c>
      <c r="D356" s="350" t="s">
        <v>765</v>
      </c>
      <c r="E356" s="525">
        <v>50000</v>
      </c>
      <c r="F356" s="351"/>
      <c r="G356" s="351"/>
      <c r="H356" s="440"/>
      <c r="J356" s="350" t="s">
        <v>784</v>
      </c>
      <c r="K356" s="135"/>
      <c r="L356" s="351" t="s">
        <v>583</v>
      </c>
      <c r="M356" s="135"/>
      <c r="N356" s="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/>
      <c r="BO356" s="51"/>
      <c r="BP356" s="51"/>
      <c r="BQ356" s="51"/>
      <c r="BR356" s="51"/>
      <c r="BS356" s="51"/>
      <c r="BT356" s="51"/>
      <c r="BU356" s="51"/>
      <c r="BV356" s="51"/>
      <c r="BW356" s="51"/>
      <c r="BX356" s="51"/>
      <c r="BY356" s="51"/>
      <c r="BZ356" s="51"/>
      <c r="CA356" s="51"/>
      <c r="CB356" s="51"/>
      <c r="CC356" s="51"/>
      <c r="CD356" s="51"/>
      <c r="CE356" s="51"/>
      <c r="CF356" s="51"/>
      <c r="CG356" s="51"/>
      <c r="CH356" s="51"/>
      <c r="CI356" s="51"/>
      <c r="CJ356" s="51"/>
      <c r="CK356" s="51"/>
      <c r="CL356" s="51"/>
      <c r="CM356" s="51"/>
      <c r="CN356" s="51"/>
      <c r="CO356" s="51"/>
      <c r="CP356" s="51"/>
      <c r="CQ356" s="51"/>
      <c r="CR356" s="51"/>
      <c r="CS356" s="51"/>
      <c r="CT356" s="51"/>
      <c r="CU356" s="51"/>
      <c r="CV356" s="51"/>
      <c r="CW356" s="51"/>
      <c r="CX356" s="51"/>
      <c r="CY356" s="51"/>
      <c r="CZ356" s="51"/>
      <c r="DA356" s="51"/>
      <c r="DB356" s="51"/>
      <c r="DC356" s="51"/>
      <c r="DD356" s="51"/>
      <c r="DE356" s="51"/>
      <c r="DF356" s="51"/>
      <c r="DG356" s="51"/>
      <c r="DH356" s="51"/>
      <c r="DI356" s="51"/>
      <c r="DJ356" s="51"/>
      <c r="DK356" s="51"/>
      <c r="DL356" s="51"/>
      <c r="DM356" s="51"/>
      <c r="DN356" s="51"/>
      <c r="DO356" s="51"/>
      <c r="DP356" s="51"/>
      <c r="DQ356" s="51"/>
      <c r="DR356" s="51"/>
      <c r="DS356" s="51"/>
      <c r="DT356" s="51"/>
      <c r="DU356" s="51"/>
      <c r="DV356" s="51"/>
      <c r="DW356" s="51"/>
      <c r="DX356" s="51"/>
      <c r="DY356" s="51"/>
      <c r="DZ356" s="51"/>
      <c r="EA356" s="51"/>
      <c r="EB356" s="51"/>
      <c r="EC356" s="51"/>
      <c r="ED356" s="51"/>
      <c r="EE356" s="51"/>
      <c r="EF356" s="51"/>
      <c r="EG356" s="51"/>
      <c r="EH356" s="51"/>
      <c r="EI356" s="51"/>
      <c r="EJ356" s="51"/>
      <c r="EK356" s="51"/>
      <c r="EL356" s="51"/>
      <c r="EM356" s="51"/>
      <c r="EN356" s="51"/>
      <c r="EO356" s="51"/>
      <c r="EP356" s="51"/>
      <c r="EQ356" s="51"/>
      <c r="ER356" s="51"/>
      <c r="ES356" s="51"/>
      <c r="ET356" s="51"/>
      <c r="EU356" s="51"/>
      <c r="EV356" s="51"/>
      <c r="EW356" s="51"/>
      <c r="EX356" s="51"/>
      <c r="EY356" s="51"/>
      <c r="EZ356" s="51"/>
      <c r="FA356" s="51"/>
      <c r="FB356" s="51"/>
      <c r="FC356" s="51"/>
      <c r="FD356" s="51"/>
      <c r="FE356" s="51"/>
      <c r="FF356" s="51"/>
      <c r="FG356" s="51"/>
      <c r="FH356" s="51"/>
      <c r="FI356" s="51"/>
      <c r="FJ356" s="51"/>
      <c r="FK356" s="51"/>
      <c r="FL356" s="51"/>
      <c r="FM356" s="51"/>
      <c r="FN356" s="51"/>
      <c r="FO356" s="51"/>
      <c r="FP356" s="51"/>
      <c r="FQ356" s="51"/>
      <c r="FR356" s="51"/>
      <c r="FS356" s="51"/>
      <c r="FT356" s="51"/>
      <c r="FU356" s="51"/>
      <c r="FV356" s="51"/>
      <c r="FW356" s="51"/>
      <c r="FX356" s="51"/>
      <c r="FY356" s="51"/>
      <c r="FZ356" s="51"/>
      <c r="GA356" s="51"/>
      <c r="GB356" s="51"/>
      <c r="GC356" s="51"/>
      <c r="GD356" s="51"/>
      <c r="GE356" s="51"/>
      <c r="GF356" s="51"/>
      <c r="GG356" s="51"/>
      <c r="GH356" s="51"/>
      <c r="GI356" s="51"/>
      <c r="GJ356" s="51"/>
      <c r="GK356" s="51"/>
      <c r="GL356" s="51"/>
      <c r="GM356" s="51"/>
      <c r="GN356" s="51"/>
      <c r="GO356" s="51"/>
      <c r="GP356" s="51"/>
      <c r="GQ356" s="51"/>
      <c r="GR356" s="51"/>
      <c r="GS356" s="51"/>
      <c r="GT356" s="51"/>
      <c r="GU356" s="51"/>
      <c r="GV356" s="51"/>
      <c r="GW356" s="51"/>
      <c r="GX356" s="51"/>
      <c r="GY356" s="51"/>
      <c r="GZ356" s="51"/>
      <c r="HA356" s="51"/>
      <c r="HB356" s="51"/>
      <c r="HC356" s="51"/>
      <c r="HD356" s="51"/>
      <c r="HE356" s="51"/>
      <c r="HF356" s="51"/>
      <c r="HG356" s="51"/>
      <c r="HH356" s="51"/>
      <c r="HI356" s="51"/>
      <c r="HJ356" s="51"/>
      <c r="HK356" s="51"/>
      <c r="HL356" s="51"/>
      <c r="HM356" s="51"/>
      <c r="HN356" s="51"/>
      <c r="HO356" s="51"/>
      <c r="HP356" s="51"/>
      <c r="HQ356" s="51"/>
      <c r="HR356" s="51"/>
      <c r="HS356" s="51"/>
      <c r="HT356" s="51"/>
    </row>
    <row r="357" spans="1:228" s="128" customFormat="1" ht="19.899999999999999" customHeight="1">
      <c r="A357" s="481"/>
      <c r="B357" s="350" t="s">
        <v>2241</v>
      </c>
      <c r="C357" s="415" t="s">
        <v>1177</v>
      </c>
      <c r="D357" s="350" t="s">
        <v>653</v>
      </c>
      <c r="E357" s="525" t="s">
        <v>149</v>
      </c>
      <c r="F357" s="351"/>
      <c r="G357" s="351"/>
      <c r="H357" s="406"/>
      <c r="J357" s="350" t="s">
        <v>783</v>
      </c>
      <c r="K357" s="135"/>
      <c r="L357" s="351"/>
      <c r="M357" s="135"/>
      <c r="N357" s="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  <c r="BK357" s="51"/>
      <c r="BL357" s="51"/>
      <c r="BM357" s="51"/>
      <c r="BN357" s="51"/>
      <c r="BO357" s="51"/>
      <c r="BP357" s="51"/>
      <c r="BQ357" s="51"/>
      <c r="BR357" s="51"/>
      <c r="BS357" s="51"/>
      <c r="BT357" s="51"/>
      <c r="BU357" s="51"/>
      <c r="BV357" s="51"/>
      <c r="BW357" s="51"/>
      <c r="BX357" s="51"/>
      <c r="BY357" s="51"/>
      <c r="BZ357" s="51"/>
      <c r="CA357" s="51"/>
      <c r="CB357" s="51"/>
      <c r="CC357" s="51"/>
      <c r="CD357" s="51"/>
      <c r="CE357" s="51"/>
      <c r="CF357" s="51"/>
      <c r="CG357" s="51"/>
      <c r="CH357" s="51"/>
      <c r="CI357" s="51"/>
      <c r="CJ357" s="51"/>
      <c r="CK357" s="51"/>
      <c r="CL357" s="51"/>
      <c r="CM357" s="51"/>
      <c r="CN357" s="51"/>
      <c r="CO357" s="51"/>
      <c r="CP357" s="51"/>
      <c r="CQ357" s="51"/>
      <c r="CR357" s="51"/>
      <c r="CS357" s="51"/>
      <c r="CT357" s="51"/>
      <c r="CU357" s="51"/>
      <c r="CV357" s="51"/>
      <c r="CW357" s="51"/>
      <c r="CX357" s="51"/>
      <c r="CY357" s="51"/>
      <c r="CZ357" s="51"/>
      <c r="DA357" s="51"/>
      <c r="DB357" s="51"/>
      <c r="DC357" s="51"/>
      <c r="DD357" s="51"/>
      <c r="DE357" s="51"/>
      <c r="DF357" s="51"/>
      <c r="DG357" s="51"/>
      <c r="DH357" s="51"/>
      <c r="DI357" s="51"/>
      <c r="DJ357" s="51"/>
      <c r="DK357" s="51"/>
      <c r="DL357" s="51"/>
      <c r="DM357" s="51"/>
      <c r="DN357" s="51"/>
      <c r="DO357" s="51"/>
      <c r="DP357" s="51"/>
      <c r="DQ357" s="51"/>
      <c r="DR357" s="51"/>
      <c r="DS357" s="51"/>
      <c r="DT357" s="51"/>
      <c r="DU357" s="51"/>
      <c r="DV357" s="51"/>
      <c r="DW357" s="51"/>
      <c r="DX357" s="51"/>
      <c r="DY357" s="51"/>
      <c r="DZ357" s="51"/>
      <c r="EA357" s="51"/>
      <c r="EB357" s="51"/>
      <c r="EC357" s="51"/>
      <c r="ED357" s="51"/>
      <c r="EE357" s="51"/>
      <c r="EF357" s="51"/>
      <c r="EG357" s="51"/>
      <c r="EH357" s="51"/>
      <c r="EI357" s="51"/>
      <c r="EJ357" s="51"/>
      <c r="EK357" s="51"/>
      <c r="EL357" s="51"/>
      <c r="EM357" s="51"/>
      <c r="EN357" s="51"/>
      <c r="EO357" s="51"/>
      <c r="EP357" s="51"/>
      <c r="EQ357" s="51"/>
      <c r="ER357" s="51"/>
      <c r="ES357" s="51"/>
      <c r="ET357" s="51"/>
      <c r="EU357" s="51"/>
      <c r="EV357" s="51"/>
      <c r="EW357" s="51"/>
      <c r="EX357" s="51"/>
      <c r="EY357" s="51"/>
      <c r="EZ357" s="51"/>
      <c r="FA357" s="51"/>
      <c r="FB357" s="51"/>
      <c r="FC357" s="51"/>
      <c r="FD357" s="51"/>
      <c r="FE357" s="51"/>
      <c r="FF357" s="51"/>
      <c r="FG357" s="51"/>
      <c r="FH357" s="51"/>
      <c r="FI357" s="51"/>
      <c r="FJ357" s="51"/>
      <c r="FK357" s="51"/>
      <c r="FL357" s="51"/>
      <c r="FM357" s="51"/>
      <c r="FN357" s="51"/>
      <c r="FO357" s="51"/>
      <c r="FP357" s="51"/>
      <c r="FQ357" s="51"/>
      <c r="FR357" s="51"/>
      <c r="FS357" s="51"/>
      <c r="FT357" s="51"/>
      <c r="FU357" s="51"/>
      <c r="FV357" s="51"/>
      <c r="FW357" s="51"/>
      <c r="FX357" s="51"/>
      <c r="FY357" s="51"/>
      <c r="FZ357" s="51"/>
      <c r="GA357" s="51"/>
      <c r="GB357" s="51"/>
      <c r="GC357" s="51"/>
      <c r="GD357" s="51"/>
      <c r="GE357" s="51"/>
      <c r="GF357" s="51"/>
      <c r="GG357" s="51"/>
      <c r="GH357" s="51"/>
      <c r="GI357" s="51"/>
      <c r="GJ357" s="51"/>
      <c r="GK357" s="51"/>
      <c r="GL357" s="51"/>
      <c r="GM357" s="51"/>
      <c r="GN357" s="51"/>
      <c r="GO357" s="51"/>
      <c r="GP357" s="51"/>
      <c r="GQ357" s="51"/>
      <c r="GR357" s="51"/>
      <c r="GS357" s="51"/>
      <c r="GT357" s="51"/>
      <c r="GU357" s="51"/>
      <c r="GV357" s="51"/>
      <c r="GW357" s="51"/>
      <c r="GX357" s="51"/>
      <c r="GY357" s="51"/>
      <c r="GZ357" s="51"/>
      <c r="HA357" s="51"/>
      <c r="HB357" s="51"/>
      <c r="HC357" s="51"/>
      <c r="HD357" s="51"/>
      <c r="HE357" s="51"/>
      <c r="HF357" s="51"/>
      <c r="HG357" s="51"/>
      <c r="HH357" s="51"/>
      <c r="HI357" s="51"/>
      <c r="HJ357" s="51"/>
      <c r="HK357" s="51"/>
      <c r="HL357" s="51"/>
      <c r="HM357" s="51"/>
      <c r="HN357" s="51"/>
      <c r="HO357" s="51"/>
      <c r="HP357" s="51"/>
      <c r="HQ357" s="51"/>
      <c r="HR357" s="51"/>
      <c r="HS357" s="51"/>
      <c r="HT357" s="51"/>
    </row>
    <row r="358" spans="1:228" s="128" customFormat="1" ht="19.899999999999999" customHeight="1">
      <c r="A358" s="481"/>
      <c r="B358" s="350" t="s">
        <v>2242</v>
      </c>
      <c r="C358" s="415" t="s">
        <v>1178</v>
      </c>
      <c r="D358" s="350" t="s">
        <v>374</v>
      </c>
      <c r="E358" s="525"/>
      <c r="F358" s="351"/>
      <c r="G358" s="351"/>
      <c r="H358" s="406"/>
      <c r="J358" s="350"/>
      <c r="K358" s="135"/>
      <c r="L358" s="351"/>
      <c r="M358" s="135"/>
      <c r="N358" s="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  <c r="BK358" s="51"/>
      <c r="BL358" s="51"/>
      <c r="BM358" s="51"/>
      <c r="BN358" s="51"/>
      <c r="BO358" s="51"/>
      <c r="BP358" s="51"/>
      <c r="BQ358" s="51"/>
      <c r="BR358" s="51"/>
      <c r="BS358" s="51"/>
      <c r="BT358" s="51"/>
      <c r="BU358" s="51"/>
      <c r="BV358" s="51"/>
      <c r="BW358" s="51"/>
      <c r="BX358" s="51"/>
      <c r="BY358" s="51"/>
      <c r="BZ358" s="51"/>
      <c r="CA358" s="51"/>
      <c r="CB358" s="51"/>
      <c r="CC358" s="51"/>
      <c r="CD358" s="51"/>
      <c r="CE358" s="51"/>
      <c r="CF358" s="51"/>
      <c r="CG358" s="51"/>
      <c r="CH358" s="51"/>
      <c r="CI358" s="51"/>
      <c r="CJ358" s="51"/>
      <c r="CK358" s="51"/>
      <c r="CL358" s="51"/>
      <c r="CM358" s="51"/>
      <c r="CN358" s="51"/>
      <c r="CO358" s="51"/>
      <c r="CP358" s="51"/>
      <c r="CQ358" s="51"/>
      <c r="CR358" s="51"/>
      <c r="CS358" s="51"/>
      <c r="CT358" s="51"/>
      <c r="CU358" s="51"/>
      <c r="CV358" s="51"/>
      <c r="CW358" s="51"/>
      <c r="CX358" s="51"/>
      <c r="CY358" s="51"/>
      <c r="CZ358" s="51"/>
      <c r="DA358" s="51"/>
      <c r="DB358" s="51"/>
      <c r="DC358" s="51"/>
      <c r="DD358" s="51"/>
      <c r="DE358" s="51"/>
      <c r="DF358" s="51"/>
      <c r="DG358" s="51"/>
      <c r="DH358" s="51"/>
      <c r="DI358" s="51"/>
      <c r="DJ358" s="51"/>
      <c r="DK358" s="51"/>
      <c r="DL358" s="51"/>
      <c r="DM358" s="51"/>
      <c r="DN358" s="51"/>
      <c r="DO358" s="51"/>
      <c r="DP358" s="51"/>
      <c r="DQ358" s="51"/>
      <c r="DR358" s="51"/>
      <c r="DS358" s="51"/>
      <c r="DT358" s="51"/>
      <c r="DU358" s="51"/>
      <c r="DV358" s="51"/>
      <c r="DW358" s="51"/>
      <c r="DX358" s="51"/>
      <c r="DY358" s="51"/>
      <c r="DZ358" s="51"/>
      <c r="EA358" s="51"/>
      <c r="EB358" s="51"/>
      <c r="EC358" s="51"/>
      <c r="ED358" s="51"/>
      <c r="EE358" s="51"/>
      <c r="EF358" s="51"/>
      <c r="EG358" s="51"/>
      <c r="EH358" s="51"/>
      <c r="EI358" s="51"/>
      <c r="EJ358" s="51"/>
      <c r="EK358" s="51"/>
      <c r="EL358" s="51"/>
      <c r="EM358" s="51"/>
      <c r="EN358" s="51"/>
      <c r="EO358" s="51"/>
      <c r="EP358" s="51"/>
      <c r="EQ358" s="51"/>
      <c r="ER358" s="51"/>
      <c r="ES358" s="51"/>
      <c r="ET358" s="51"/>
      <c r="EU358" s="51"/>
      <c r="EV358" s="51"/>
      <c r="EW358" s="51"/>
      <c r="EX358" s="51"/>
      <c r="EY358" s="51"/>
      <c r="EZ358" s="51"/>
      <c r="FA358" s="51"/>
      <c r="FB358" s="51"/>
      <c r="FC358" s="51"/>
      <c r="FD358" s="51"/>
      <c r="FE358" s="51"/>
      <c r="FF358" s="51"/>
      <c r="FG358" s="51"/>
      <c r="FH358" s="51"/>
      <c r="FI358" s="51"/>
      <c r="FJ358" s="51"/>
      <c r="FK358" s="51"/>
      <c r="FL358" s="51"/>
      <c r="FM358" s="51"/>
      <c r="FN358" s="51"/>
      <c r="FO358" s="51"/>
      <c r="FP358" s="51"/>
      <c r="FQ358" s="51"/>
      <c r="FR358" s="51"/>
      <c r="FS358" s="51"/>
      <c r="FT358" s="51"/>
      <c r="FU358" s="51"/>
      <c r="FV358" s="51"/>
      <c r="FW358" s="51"/>
      <c r="FX358" s="51"/>
      <c r="FY358" s="51"/>
      <c r="FZ358" s="51"/>
      <c r="GA358" s="51"/>
      <c r="GB358" s="51"/>
      <c r="GC358" s="51"/>
      <c r="GD358" s="51"/>
      <c r="GE358" s="51"/>
      <c r="GF358" s="51"/>
      <c r="GG358" s="51"/>
      <c r="GH358" s="51"/>
      <c r="GI358" s="51"/>
      <c r="GJ358" s="51"/>
      <c r="GK358" s="51"/>
      <c r="GL358" s="51"/>
      <c r="GM358" s="51"/>
      <c r="GN358" s="51"/>
      <c r="GO358" s="51"/>
      <c r="GP358" s="51"/>
      <c r="GQ358" s="51"/>
      <c r="GR358" s="51"/>
      <c r="GS358" s="51"/>
      <c r="GT358" s="51"/>
      <c r="GU358" s="51"/>
      <c r="GV358" s="51"/>
      <c r="GW358" s="51"/>
      <c r="GX358" s="51"/>
      <c r="GY358" s="51"/>
      <c r="GZ358" s="51"/>
      <c r="HA358" s="51"/>
      <c r="HB358" s="51"/>
      <c r="HC358" s="51"/>
      <c r="HD358" s="51"/>
      <c r="HE358" s="51"/>
      <c r="HF358" s="51"/>
      <c r="HG358" s="51"/>
      <c r="HH358" s="51"/>
      <c r="HI358" s="51"/>
      <c r="HJ358" s="51"/>
      <c r="HK358" s="51"/>
      <c r="HL358" s="51"/>
      <c r="HM358" s="51"/>
      <c r="HN358" s="51"/>
      <c r="HO358" s="51"/>
      <c r="HP358" s="51"/>
      <c r="HQ358" s="51"/>
      <c r="HR358" s="51"/>
      <c r="HS358" s="51"/>
      <c r="HT358" s="51"/>
    </row>
    <row r="359" spans="1:228" s="128" customFormat="1" ht="19.899999999999999" customHeight="1">
      <c r="A359" s="481"/>
      <c r="B359" s="350" t="s">
        <v>374</v>
      </c>
      <c r="C359" s="415"/>
      <c r="D359" s="350"/>
      <c r="E359" s="519"/>
      <c r="F359" s="351"/>
      <c r="G359" s="351"/>
      <c r="H359" s="406"/>
      <c r="J359" s="350"/>
      <c r="K359" s="135"/>
      <c r="L359" s="351"/>
      <c r="M359" s="135"/>
      <c r="N359" s="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51"/>
      <c r="BL359" s="51"/>
      <c r="BM359" s="51"/>
      <c r="BN359" s="51"/>
      <c r="BO359" s="51"/>
      <c r="BP359" s="51"/>
      <c r="BQ359" s="51"/>
      <c r="BR359" s="51"/>
      <c r="BS359" s="51"/>
      <c r="BT359" s="51"/>
      <c r="BU359" s="51"/>
      <c r="BV359" s="51"/>
      <c r="BW359" s="51"/>
      <c r="BX359" s="51"/>
      <c r="BY359" s="51"/>
      <c r="BZ359" s="51"/>
      <c r="CA359" s="51"/>
      <c r="CB359" s="51"/>
      <c r="CC359" s="51"/>
      <c r="CD359" s="51"/>
      <c r="CE359" s="51"/>
      <c r="CF359" s="51"/>
      <c r="CG359" s="51"/>
      <c r="CH359" s="51"/>
      <c r="CI359" s="51"/>
      <c r="CJ359" s="51"/>
      <c r="CK359" s="51"/>
      <c r="CL359" s="51"/>
      <c r="CM359" s="51"/>
      <c r="CN359" s="51"/>
      <c r="CO359" s="51"/>
      <c r="CP359" s="51"/>
      <c r="CQ359" s="51"/>
      <c r="CR359" s="51"/>
      <c r="CS359" s="51"/>
      <c r="CT359" s="51"/>
      <c r="CU359" s="51"/>
      <c r="CV359" s="51"/>
      <c r="CW359" s="51"/>
      <c r="CX359" s="51"/>
      <c r="CY359" s="51"/>
      <c r="CZ359" s="51"/>
      <c r="DA359" s="51"/>
      <c r="DB359" s="51"/>
      <c r="DC359" s="51"/>
      <c r="DD359" s="51"/>
      <c r="DE359" s="51"/>
      <c r="DF359" s="51"/>
      <c r="DG359" s="51"/>
      <c r="DH359" s="51"/>
      <c r="DI359" s="51"/>
      <c r="DJ359" s="51"/>
      <c r="DK359" s="51"/>
      <c r="DL359" s="51"/>
      <c r="DM359" s="51"/>
      <c r="DN359" s="51"/>
      <c r="DO359" s="51"/>
      <c r="DP359" s="51"/>
      <c r="DQ359" s="51"/>
      <c r="DR359" s="51"/>
      <c r="DS359" s="51"/>
      <c r="DT359" s="51"/>
      <c r="DU359" s="51"/>
      <c r="DV359" s="51"/>
      <c r="DW359" s="51"/>
      <c r="DX359" s="51"/>
      <c r="DY359" s="51"/>
      <c r="DZ359" s="51"/>
      <c r="EA359" s="51"/>
      <c r="EB359" s="51"/>
      <c r="EC359" s="51"/>
      <c r="ED359" s="51"/>
      <c r="EE359" s="51"/>
      <c r="EF359" s="51"/>
      <c r="EG359" s="51"/>
      <c r="EH359" s="51"/>
      <c r="EI359" s="51"/>
      <c r="EJ359" s="51"/>
      <c r="EK359" s="51"/>
      <c r="EL359" s="51"/>
      <c r="EM359" s="51"/>
      <c r="EN359" s="51"/>
      <c r="EO359" s="51"/>
      <c r="EP359" s="51"/>
      <c r="EQ359" s="51"/>
      <c r="ER359" s="51"/>
      <c r="ES359" s="51"/>
      <c r="ET359" s="51"/>
      <c r="EU359" s="51"/>
      <c r="EV359" s="51"/>
      <c r="EW359" s="51"/>
      <c r="EX359" s="51"/>
      <c r="EY359" s="51"/>
      <c r="EZ359" s="51"/>
      <c r="FA359" s="51"/>
      <c r="FB359" s="51"/>
      <c r="FC359" s="51"/>
      <c r="FD359" s="51"/>
      <c r="FE359" s="51"/>
      <c r="FF359" s="51"/>
      <c r="FG359" s="51"/>
      <c r="FH359" s="51"/>
      <c r="FI359" s="51"/>
      <c r="FJ359" s="51"/>
      <c r="FK359" s="51"/>
      <c r="FL359" s="51"/>
      <c r="FM359" s="51"/>
      <c r="FN359" s="51"/>
      <c r="FO359" s="51"/>
      <c r="FP359" s="51"/>
      <c r="FQ359" s="51"/>
      <c r="FR359" s="51"/>
      <c r="FS359" s="51"/>
      <c r="FT359" s="51"/>
      <c r="FU359" s="51"/>
      <c r="FV359" s="51"/>
      <c r="FW359" s="51"/>
      <c r="FX359" s="51"/>
      <c r="FY359" s="51"/>
      <c r="FZ359" s="51"/>
      <c r="GA359" s="51"/>
      <c r="GB359" s="51"/>
      <c r="GC359" s="51"/>
      <c r="GD359" s="51"/>
      <c r="GE359" s="51"/>
      <c r="GF359" s="51"/>
      <c r="GG359" s="51"/>
      <c r="GH359" s="51"/>
      <c r="GI359" s="51"/>
      <c r="GJ359" s="51"/>
      <c r="GK359" s="51"/>
      <c r="GL359" s="51"/>
      <c r="GM359" s="51"/>
      <c r="GN359" s="51"/>
      <c r="GO359" s="51"/>
      <c r="GP359" s="51"/>
      <c r="GQ359" s="51"/>
      <c r="GR359" s="51"/>
      <c r="GS359" s="51"/>
      <c r="GT359" s="51"/>
      <c r="GU359" s="51"/>
      <c r="GV359" s="51"/>
      <c r="GW359" s="51"/>
      <c r="GX359" s="51"/>
      <c r="GY359" s="51"/>
      <c r="GZ359" s="51"/>
      <c r="HA359" s="51"/>
      <c r="HB359" s="51"/>
      <c r="HC359" s="51"/>
      <c r="HD359" s="51"/>
      <c r="HE359" s="51"/>
      <c r="HF359" s="51"/>
      <c r="HG359" s="51"/>
      <c r="HH359" s="51"/>
      <c r="HI359" s="51"/>
      <c r="HJ359" s="51"/>
      <c r="HK359" s="51"/>
      <c r="HL359" s="51"/>
      <c r="HM359" s="51"/>
      <c r="HN359" s="51"/>
      <c r="HO359" s="51"/>
      <c r="HP359" s="51"/>
      <c r="HQ359" s="51"/>
      <c r="HR359" s="51"/>
      <c r="HS359" s="51"/>
      <c r="HT359" s="51"/>
    </row>
    <row r="360" spans="1:228" s="128" customFormat="1" ht="19.899999999999999" customHeight="1">
      <c r="A360" s="524"/>
      <c r="B360" s="382"/>
      <c r="C360" s="420"/>
      <c r="D360" s="382"/>
      <c r="E360" s="423"/>
      <c r="F360" s="356"/>
      <c r="G360" s="356"/>
      <c r="H360" s="437"/>
      <c r="I360" s="438"/>
      <c r="J360" s="382"/>
      <c r="K360" s="135"/>
      <c r="L360" s="356"/>
      <c r="M360" s="135"/>
      <c r="N360" s="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  <c r="BK360" s="51"/>
      <c r="BL360" s="51"/>
      <c r="BM360" s="51"/>
      <c r="BN360" s="51"/>
      <c r="BO360" s="51"/>
      <c r="BP360" s="51"/>
      <c r="BQ360" s="51"/>
      <c r="BR360" s="51"/>
      <c r="BS360" s="51"/>
      <c r="BT360" s="51"/>
      <c r="BU360" s="51"/>
      <c r="BV360" s="51"/>
      <c r="BW360" s="51"/>
      <c r="BX360" s="51"/>
      <c r="BY360" s="51"/>
      <c r="BZ360" s="51"/>
      <c r="CA360" s="51"/>
      <c r="CB360" s="51"/>
      <c r="CC360" s="51"/>
      <c r="CD360" s="51"/>
      <c r="CE360" s="51"/>
      <c r="CF360" s="51"/>
      <c r="CG360" s="51"/>
      <c r="CH360" s="51"/>
      <c r="CI360" s="51"/>
      <c r="CJ360" s="51"/>
      <c r="CK360" s="51"/>
      <c r="CL360" s="51"/>
      <c r="CM360" s="51"/>
      <c r="CN360" s="51"/>
      <c r="CO360" s="51"/>
      <c r="CP360" s="51"/>
      <c r="CQ360" s="51"/>
      <c r="CR360" s="51"/>
      <c r="CS360" s="51"/>
      <c r="CT360" s="51"/>
      <c r="CU360" s="51"/>
      <c r="CV360" s="51"/>
      <c r="CW360" s="51"/>
      <c r="CX360" s="51"/>
      <c r="CY360" s="51"/>
      <c r="CZ360" s="51"/>
      <c r="DA360" s="51"/>
      <c r="DB360" s="51"/>
      <c r="DC360" s="51"/>
      <c r="DD360" s="51"/>
      <c r="DE360" s="51"/>
      <c r="DF360" s="51"/>
      <c r="DG360" s="51"/>
      <c r="DH360" s="51"/>
      <c r="DI360" s="51"/>
      <c r="DJ360" s="51"/>
      <c r="DK360" s="51"/>
      <c r="DL360" s="51"/>
      <c r="DM360" s="51"/>
      <c r="DN360" s="51"/>
      <c r="DO360" s="51"/>
      <c r="DP360" s="51"/>
      <c r="DQ360" s="51"/>
      <c r="DR360" s="51"/>
      <c r="DS360" s="51"/>
      <c r="DT360" s="51"/>
      <c r="DU360" s="51"/>
      <c r="DV360" s="51"/>
      <c r="DW360" s="51"/>
      <c r="DX360" s="51"/>
      <c r="DY360" s="51"/>
      <c r="DZ360" s="51"/>
      <c r="EA360" s="51"/>
      <c r="EB360" s="51"/>
      <c r="EC360" s="51"/>
      <c r="ED360" s="51"/>
      <c r="EE360" s="51"/>
      <c r="EF360" s="51"/>
      <c r="EG360" s="51"/>
      <c r="EH360" s="51"/>
      <c r="EI360" s="51"/>
      <c r="EJ360" s="51"/>
      <c r="EK360" s="51"/>
      <c r="EL360" s="51"/>
      <c r="EM360" s="51"/>
      <c r="EN360" s="51"/>
      <c r="EO360" s="51"/>
      <c r="EP360" s="51"/>
      <c r="EQ360" s="51"/>
      <c r="ER360" s="51"/>
      <c r="ES360" s="51"/>
      <c r="ET360" s="51"/>
      <c r="EU360" s="51"/>
      <c r="EV360" s="51"/>
      <c r="EW360" s="51"/>
      <c r="EX360" s="51"/>
      <c r="EY360" s="51"/>
      <c r="EZ360" s="51"/>
      <c r="FA360" s="51"/>
      <c r="FB360" s="51"/>
      <c r="FC360" s="51"/>
      <c r="FD360" s="51"/>
      <c r="FE360" s="51"/>
      <c r="FF360" s="51"/>
      <c r="FG360" s="51"/>
      <c r="FH360" s="51"/>
      <c r="FI360" s="51"/>
      <c r="FJ360" s="51"/>
      <c r="FK360" s="51"/>
      <c r="FL360" s="51"/>
      <c r="FM360" s="51"/>
      <c r="FN360" s="51"/>
      <c r="FO360" s="51"/>
      <c r="FP360" s="51"/>
      <c r="FQ360" s="51"/>
      <c r="FR360" s="51"/>
      <c r="FS360" s="51"/>
      <c r="FT360" s="51"/>
      <c r="FU360" s="51"/>
      <c r="FV360" s="51"/>
      <c r="FW360" s="51"/>
      <c r="FX360" s="51"/>
      <c r="FY360" s="51"/>
      <c r="FZ360" s="51"/>
      <c r="GA360" s="51"/>
      <c r="GB360" s="51"/>
      <c r="GC360" s="51"/>
      <c r="GD360" s="51"/>
      <c r="GE360" s="51"/>
      <c r="GF360" s="51"/>
      <c r="GG360" s="51"/>
      <c r="GH360" s="51"/>
      <c r="GI360" s="51"/>
      <c r="GJ360" s="51"/>
      <c r="GK360" s="51"/>
      <c r="GL360" s="51"/>
      <c r="GM360" s="51"/>
      <c r="GN360" s="51"/>
      <c r="GO360" s="51"/>
      <c r="GP360" s="51"/>
      <c r="GQ360" s="51"/>
      <c r="GR360" s="51"/>
      <c r="GS360" s="51"/>
      <c r="GT360" s="51"/>
      <c r="GU360" s="51"/>
      <c r="GV360" s="51"/>
      <c r="GW360" s="51"/>
      <c r="GX360" s="51"/>
      <c r="GY360" s="51"/>
      <c r="GZ360" s="51"/>
      <c r="HA360" s="51"/>
      <c r="HB360" s="51"/>
      <c r="HC360" s="51"/>
      <c r="HD360" s="51"/>
      <c r="HE360" s="51"/>
      <c r="HF360" s="51"/>
      <c r="HG360" s="51"/>
      <c r="HH360" s="51"/>
      <c r="HI360" s="51"/>
      <c r="HJ360" s="51"/>
      <c r="HK360" s="51"/>
      <c r="HL360" s="51"/>
      <c r="HM360" s="51"/>
      <c r="HN360" s="51"/>
      <c r="HO360" s="51"/>
      <c r="HP360" s="51"/>
      <c r="HQ360" s="51"/>
      <c r="HR360" s="51"/>
      <c r="HS360" s="51"/>
      <c r="HT360" s="51"/>
    </row>
    <row r="361" spans="1:228" s="128" customFormat="1" ht="19.899999999999999" customHeight="1">
      <c r="A361" s="360">
        <v>56</v>
      </c>
      <c r="B361" s="532" t="s">
        <v>1237</v>
      </c>
      <c r="C361" s="303" t="s">
        <v>787</v>
      </c>
      <c r="D361" s="335" t="s">
        <v>765</v>
      </c>
      <c r="E361" s="525">
        <v>50000</v>
      </c>
      <c r="F361" s="295"/>
      <c r="G361" s="295"/>
      <c r="H361" s="440"/>
      <c r="J361" s="335" t="s">
        <v>784</v>
      </c>
      <c r="K361" s="135"/>
      <c r="L361" s="351" t="s">
        <v>583</v>
      </c>
      <c r="M361" s="135"/>
      <c r="N361" s="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/>
      <c r="BO361" s="51"/>
      <c r="BP361" s="51"/>
      <c r="BQ361" s="51"/>
      <c r="BR361" s="51"/>
      <c r="BS361" s="51"/>
      <c r="BT361" s="51"/>
      <c r="BU361" s="51"/>
      <c r="BV361" s="51"/>
      <c r="BW361" s="51"/>
      <c r="BX361" s="51"/>
      <c r="BY361" s="51"/>
      <c r="BZ361" s="51"/>
      <c r="CA361" s="51"/>
      <c r="CB361" s="51"/>
      <c r="CC361" s="51"/>
      <c r="CD361" s="51"/>
      <c r="CE361" s="51"/>
      <c r="CF361" s="51"/>
      <c r="CG361" s="51"/>
      <c r="CH361" s="51"/>
      <c r="CI361" s="51"/>
      <c r="CJ361" s="51"/>
      <c r="CK361" s="51"/>
      <c r="CL361" s="51"/>
      <c r="CM361" s="51"/>
      <c r="CN361" s="51"/>
      <c r="CO361" s="51"/>
      <c r="CP361" s="51"/>
      <c r="CQ361" s="51"/>
      <c r="CR361" s="51"/>
      <c r="CS361" s="51"/>
      <c r="CT361" s="51"/>
      <c r="CU361" s="51"/>
      <c r="CV361" s="51"/>
      <c r="CW361" s="51"/>
      <c r="CX361" s="51"/>
      <c r="CY361" s="51"/>
      <c r="CZ361" s="51"/>
      <c r="DA361" s="51"/>
      <c r="DB361" s="51"/>
      <c r="DC361" s="51"/>
      <c r="DD361" s="51"/>
      <c r="DE361" s="51"/>
      <c r="DF361" s="51"/>
      <c r="DG361" s="51"/>
      <c r="DH361" s="51"/>
      <c r="DI361" s="51"/>
      <c r="DJ361" s="51"/>
      <c r="DK361" s="51"/>
      <c r="DL361" s="51"/>
      <c r="DM361" s="51"/>
      <c r="DN361" s="51"/>
      <c r="DO361" s="51"/>
      <c r="DP361" s="51"/>
      <c r="DQ361" s="51"/>
      <c r="DR361" s="51"/>
      <c r="DS361" s="51"/>
      <c r="DT361" s="51"/>
      <c r="DU361" s="51"/>
      <c r="DV361" s="51"/>
      <c r="DW361" s="51"/>
      <c r="DX361" s="51"/>
      <c r="DY361" s="51"/>
      <c r="DZ361" s="51"/>
      <c r="EA361" s="51"/>
      <c r="EB361" s="51"/>
      <c r="EC361" s="51"/>
      <c r="ED361" s="51"/>
      <c r="EE361" s="51"/>
      <c r="EF361" s="51"/>
      <c r="EG361" s="51"/>
      <c r="EH361" s="51"/>
      <c r="EI361" s="51"/>
      <c r="EJ361" s="51"/>
      <c r="EK361" s="51"/>
      <c r="EL361" s="51"/>
      <c r="EM361" s="51"/>
      <c r="EN361" s="51"/>
      <c r="EO361" s="51"/>
      <c r="EP361" s="51"/>
      <c r="EQ361" s="51"/>
      <c r="ER361" s="51"/>
      <c r="ES361" s="51"/>
      <c r="ET361" s="51"/>
      <c r="EU361" s="51"/>
      <c r="EV361" s="51"/>
      <c r="EW361" s="51"/>
      <c r="EX361" s="51"/>
      <c r="EY361" s="51"/>
      <c r="EZ361" s="51"/>
      <c r="FA361" s="51"/>
      <c r="FB361" s="51"/>
      <c r="FC361" s="51"/>
      <c r="FD361" s="51"/>
      <c r="FE361" s="51"/>
      <c r="FF361" s="51"/>
      <c r="FG361" s="51"/>
      <c r="FH361" s="51"/>
      <c r="FI361" s="51"/>
      <c r="FJ361" s="51"/>
      <c r="FK361" s="51"/>
      <c r="FL361" s="51"/>
      <c r="FM361" s="51"/>
      <c r="FN361" s="51"/>
      <c r="FO361" s="51"/>
      <c r="FP361" s="51"/>
      <c r="FQ361" s="51"/>
      <c r="FR361" s="51"/>
      <c r="FS361" s="51"/>
      <c r="FT361" s="51"/>
      <c r="FU361" s="51"/>
      <c r="FV361" s="51"/>
      <c r="FW361" s="51"/>
      <c r="FX361" s="51"/>
      <c r="FY361" s="51"/>
      <c r="FZ361" s="51"/>
      <c r="GA361" s="51"/>
      <c r="GB361" s="51"/>
      <c r="GC361" s="51"/>
      <c r="GD361" s="51"/>
      <c r="GE361" s="51"/>
      <c r="GF361" s="51"/>
      <c r="GG361" s="51"/>
      <c r="GH361" s="51"/>
      <c r="GI361" s="51"/>
      <c r="GJ361" s="51"/>
      <c r="GK361" s="51"/>
      <c r="GL361" s="51"/>
      <c r="GM361" s="51"/>
      <c r="GN361" s="51"/>
      <c r="GO361" s="51"/>
      <c r="GP361" s="51"/>
      <c r="GQ361" s="51"/>
      <c r="GR361" s="51"/>
      <c r="GS361" s="51"/>
      <c r="GT361" s="51"/>
      <c r="GU361" s="51"/>
      <c r="GV361" s="51"/>
      <c r="GW361" s="51"/>
      <c r="GX361" s="51"/>
      <c r="GY361" s="51"/>
      <c r="GZ361" s="51"/>
      <c r="HA361" s="51"/>
      <c r="HB361" s="51"/>
      <c r="HC361" s="51"/>
      <c r="HD361" s="51"/>
      <c r="HE361" s="51"/>
      <c r="HF361" s="51"/>
      <c r="HG361" s="51"/>
      <c r="HH361" s="51"/>
      <c r="HI361" s="51"/>
      <c r="HJ361" s="51"/>
      <c r="HK361" s="51"/>
      <c r="HL361" s="51"/>
      <c r="HM361" s="51"/>
      <c r="HN361" s="51"/>
      <c r="HO361" s="51"/>
      <c r="HP361" s="51"/>
      <c r="HQ361" s="51"/>
      <c r="HR361" s="51"/>
      <c r="HS361" s="51"/>
      <c r="HT361" s="51"/>
    </row>
    <row r="362" spans="1:228" s="128" customFormat="1" ht="19.899999999999999" customHeight="1">
      <c r="A362" s="360"/>
      <c r="B362" s="335" t="s">
        <v>788</v>
      </c>
      <c r="C362" s="303" t="s">
        <v>789</v>
      </c>
      <c r="D362" s="335" t="s">
        <v>653</v>
      </c>
      <c r="E362" s="525" t="s">
        <v>149</v>
      </c>
      <c r="F362" s="295"/>
      <c r="G362" s="295"/>
      <c r="H362" s="406"/>
      <c r="J362" s="335" t="s">
        <v>783</v>
      </c>
      <c r="K362" s="135"/>
      <c r="L362" s="351"/>
      <c r="M362" s="135"/>
      <c r="N362" s="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  <c r="BK362" s="51"/>
      <c r="BL362" s="51"/>
      <c r="BM362" s="51"/>
      <c r="BN362" s="51"/>
      <c r="BO362" s="51"/>
      <c r="BP362" s="51"/>
      <c r="BQ362" s="51"/>
      <c r="BR362" s="51"/>
      <c r="BS362" s="51"/>
      <c r="BT362" s="51"/>
      <c r="BU362" s="51"/>
      <c r="BV362" s="51"/>
      <c r="BW362" s="51"/>
      <c r="BX362" s="51"/>
      <c r="BY362" s="51"/>
      <c r="BZ362" s="51"/>
      <c r="CA362" s="51"/>
      <c r="CB362" s="51"/>
      <c r="CC362" s="51"/>
      <c r="CD362" s="51"/>
      <c r="CE362" s="51"/>
      <c r="CF362" s="51"/>
      <c r="CG362" s="51"/>
      <c r="CH362" s="51"/>
      <c r="CI362" s="51"/>
      <c r="CJ362" s="51"/>
      <c r="CK362" s="51"/>
      <c r="CL362" s="51"/>
      <c r="CM362" s="51"/>
      <c r="CN362" s="51"/>
      <c r="CO362" s="51"/>
      <c r="CP362" s="51"/>
      <c r="CQ362" s="51"/>
      <c r="CR362" s="51"/>
      <c r="CS362" s="51"/>
      <c r="CT362" s="51"/>
      <c r="CU362" s="51"/>
      <c r="CV362" s="51"/>
      <c r="CW362" s="51"/>
      <c r="CX362" s="51"/>
      <c r="CY362" s="51"/>
      <c r="CZ362" s="51"/>
      <c r="DA362" s="51"/>
      <c r="DB362" s="51"/>
      <c r="DC362" s="51"/>
      <c r="DD362" s="51"/>
      <c r="DE362" s="51"/>
      <c r="DF362" s="51"/>
      <c r="DG362" s="51"/>
      <c r="DH362" s="51"/>
      <c r="DI362" s="51"/>
      <c r="DJ362" s="51"/>
      <c r="DK362" s="51"/>
      <c r="DL362" s="51"/>
      <c r="DM362" s="51"/>
      <c r="DN362" s="51"/>
      <c r="DO362" s="51"/>
      <c r="DP362" s="51"/>
      <c r="DQ362" s="51"/>
      <c r="DR362" s="51"/>
      <c r="DS362" s="51"/>
      <c r="DT362" s="51"/>
      <c r="DU362" s="51"/>
      <c r="DV362" s="51"/>
      <c r="DW362" s="51"/>
      <c r="DX362" s="51"/>
      <c r="DY362" s="51"/>
      <c r="DZ362" s="51"/>
      <c r="EA362" s="51"/>
      <c r="EB362" s="51"/>
      <c r="EC362" s="51"/>
      <c r="ED362" s="51"/>
      <c r="EE362" s="51"/>
      <c r="EF362" s="51"/>
      <c r="EG362" s="51"/>
      <c r="EH362" s="51"/>
      <c r="EI362" s="51"/>
      <c r="EJ362" s="51"/>
      <c r="EK362" s="51"/>
      <c r="EL362" s="51"/>
      <c r="EM362" s="51"/>
      <c r="EN362" s="51"/>
      <c r="EO362" s="51"/>
      <c r="EP362" s="51"/>
      <c r="EQ362" s="51"/>
      <c r="ER362" s="51"/>
      <c r="ES362" s="51"/>
      <c r="ET362" s="51"/>
      <c r="EU362" s="51"/>
      <c r="EV362" s="51"/>
      <c r="EW362" s="51"/>
      <c r="EX362" s="51"/>
      <c r="EY362" s="51"/>
      <c r="EZ362" s="51"/>
      <c r="FA362" s="51"/>
      <c r="FB362" s="51"/>
      <c r="FC362" s="51"/>
      <c r="FD362" s="51"/>
      <c r="FE362" s="51"/>
      <c r="FF362" s="51"/>
      <c r="FG362" s="51"/>
      <c r="FH362" s="51"/>
      <c r="FI362" s="51"/>
      <c r="FJ362" s="51"/>
      <c r="FK362" s="51"/>
      <c r="FL362" s="51"/>
      <c r="FM362" s="51"/>
      <c r="FN362" s="51"/>
      <c r="FO362" s="51"/>
      <c r="FP362" s="51"/>
      <c r="FQ362" s="51"/>
      <c r="FR362" s="51"/>
      <c r="FS362" s="51"/>
      <c r="FT362" s="51"/>
      <c r="FU362" s="51"/>
      <c r="FV362" s="51"/>
      <c r="FW362" s="51"/>
      <c r="FX362" s="51"/>
      <c r="FY362" s="51"/>
      <c r="FZ362" s="51"/>
      <c r="GA362" s="51"/>
      <c r="GB362" s="51"/>
      <c r="GC362" s="51"/>
      <c r="GD362" s="51"/>
      <c r="GE362" s="51"/>
      <c r="GF362" s="51"/>
      <c r="GG362" s="51"/>
      <c r="GH362" s="51"/>
      <c r="GI362" s="51"/>
      <c r="GJ362" s="51"/>
      <c r="GK362" s="51"/>
      <c r="GL362" s="51"/>
      <c r="GM362" s="51"/>
      <c r="GN362" s="51"/>
      <c r="GO362" s="51"/>
      <c r="GP362" s="51"/>
      <c r="GQ362" s="51"/>
      <c r="GR362" s="51"/>
      <c r="GS362" s="51"/>
      <c r="GT362" s="51"/>
      <c r="GU362" s="51"/>
      <c r="GV362" s="51"/>
      <c r="GW362" s="51"/>
      <c r="GX362" s="51"/>
      <c r="GY362" s="51"/>
      <c r="GZ362" s="51"/>
      <c r="HA362" s="51"/>
      <c r="HB362" s="51"/>
      <c r="HC362" s="51"/>
      <c r="HD362" s="51"/>
      <c r="HE362" s="51"/>
      <c r="HF362" s="51"/>
      <c r="HG362" s="51"/>
      <c r="HH362" s="51"/>
      <c r="HI362" s="51"/>
      <c r="HJ362" s="51"/>
      <c r="HK362" s="51"/>
      <c r="HL362" s="51"/>
      <c r="HM362" s="51"/>
      <c r="HN362" s="51"/>
      <c r="HO362" s="51"/>
      <c r="HP362" s="51"/>
      <c r="HQ362" s="51"/>
      <c r="HR362" s="51"/>
      <c r="HS362" s="51"/>
      <c r="HT362" s="51"/>
    </row>
    <row r="363" spans="1:228" s="128" customFormat="1" ht="19.899999999999999" customHeight="1">
      <c r="A363" s="360"/>
      <c r="B363" s="335" t="s">
        <v>791</v>
      </c>
      <c r="C363" s="303" t="s">
        <v>790</v>
      </c>
      <c r="D363" s="335" t="s">
        <v>363</v>
      </c>
      <c r="E363" s="525"/>
      <c r="F363" s="295"/>
      <c r="G363" s="295"/>
      <c r="H363" s="406"/>
      <c r="J363" s="335"/>
      <c r="K363" s="135"/>
      <c r="L363" s="351"/>
      <c r="M363" s="135"/>
      <c r="N363" s="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/>
      <c r="AZ363" s="51"/>
      <c r="BA363" s="51"/>
      <c r="BB363" s="51"/>
      <c r="BC363" s="51"/>
      <c r="BD363" s="51"/>
      <c r="BE363" s="51"/>
      <c r="BF363" s="51"/>
      <c r="BG363" s="51"/>
      <c r="BH363" s="51"/>
      <c r="BI363" s="51"/>
      <c r="BJ363" s="51"/>
      <c r="BK363" s="51"/>
      <c r="BL363" s="51"/>
      <c r="BM363" s="51"/>
      <c r="BN363" s="51"/>
      <c r="BO363" s="51"/>
      <c r="BP363" s="51"/>
      <c r="BQ363" s="51"/>
      <c r="BR363" s="51"/>
      <c r="BS363" s="51"/>
      <c r="BT363" s="51"/>
      <c r="BU363" s="51"/>
      <c r="BV363" s="51"/>
      <c r="BW363" s="51"/>
      <c r="BX363" s="51"/>
      <c r="BY363" s="51"/>
      <c r="BZ363" s="51"/>
      <c r="CA363" s="51"/>
      <c r="CB363" s="51"/>
      <c r="CC363" s="51"/>
      <c r="CD363" s="51"/>
      <c r="CE363" s="51"/>
      <c r="CF363" s="51"/>
      <c r="CG363" s="51"/>
      <c r="CH363" s="51"/>
      <c r="CI363" s="51"/>
      <c r="CJ363" s="51"/>
      <c r="CK363" s="51"/>
      <c r="CL363" s="51"/>
      <c r="CM363" s="51"/>
      <c r="CN363" s="51"/>
      <c r="CO363" s="51"/>
      <c r="CP363" s="51"/>
      <c r="CQ363" s="51"/>
      <c r="CR363" s="51"/>
      <c r="CS363" s="51"/>
      <c r="CT363" s="51"/>
      <c r="CU363" s="51"/>
      <c r="CV363" s="51"/>
      <c r="CW363" s="51"/>
      <c r="CX363" s="51"/>
      <c r="CY363" s="51"/>
      <c r="CZ363" s="51"/>
      <c r="DA363" s="51"/>
      <c r="DB363" s="51"/>
      <c r="DC363" s="51"/>
      <c r="DD363" s="51"/>
      <c r="DE363" s="51"/>
      <c r="DF363" s="51"/>
      <c r="DG363" s="51"/>
      <c r="DH363" s="51"/>
      <c r="DI363" s="51"/>
      <c r="DJ363" s="51"/>
      <c r="DK363" s="51"/>
      <c r="DL363" s="51"/>
      <c r="DM363" s="51"/>
      <c r="DN363" s="51"/>
      <c r="DO363" s="51"/>
      <c r="DP363" s="51"/>
      <c r="DQ363" s="51"/>
      <c r="DR363" s="51"/>
      <c r="DS363" s="51"/>
      <c r="DT363" s="51"/>
      <c r="DU363" s="51"/>
      <c r="DV363" s="51"/>
      <c r="DW363" s="51"/>
      <c r="DX363" s="51"/>
      <c r="DY363" s="51"/>
      <c r="DZ363" s="51"/>
      <c r="EA363" s="51"/>
      <c r="EB363" s="51"/>
      <c r="EC363" s="51"/>
      <c r="ED363" s="51"/>
      <c r="EE363" s="51"/>
      <c r="EF363" s="51"/>
      <c r="EG363" s="51"/>
      <c r="EH363" s="51"/>
      <c r="EI363" s="51"/>
      <c r="EJ363" s="51"/>
      <c r="EK363" s="51"/>
      <c r="EL363" s="51"/>
      <c r="EM363" s="51"/>
      <c r="EN363" s="51"/>
      <c r="EO363" s="51"/>
      <c r="EP363" s="51"/>
      <c r="EQ363" s="51"/>
      <c r="ER363" s="51"/>
      <c r="ES363" s="51"/>
      <c r="ET363" s="51"/>
      <c r="EU363" s="51"/>
      <c r="EV363" s="51"/>
      <c r="EW363" s="51"/>
      <c r="EX363" s="51"/>
      <c r="EY363" s="51"/>
      <c r="EZ363" s="51"/>
      <c r="FA363" s="51"/>
      <c r="FB363" s="51"/>
      <c r="FC363" s="51"/>
      <c r="FD363" s="51"/>
      <c r="FE363" s="51"/>
      <c r="FF363" s="51"/>
      <c r="FG363" s="51"/>
      <c r="FH363" s="51"/>
      <c r="FI363" s="51"/>
      <c r="FJ363" s="51"/>
      <c r="FK363" s="51"/>
      <c r="FL363" s="51"/>
      <c r="FM363" s="51"/>
      <c r="FN363" s="51"/>
      <c r="FO363" s="51"/>
      <c r="FP363" s="51"/>
      <c r="FQ363" s="51"/>
      <c r="FR363" s="51"/>
      <c r="FS363" s="51"/>
      <c r="FT363" s="51"/>
      <c r="FU363" s="51"/>
      <c r="FV363" s="51"/>
      <c r="FW363" s="51"/>
      <c r="FX363" s="51"/>
      <c r="FY363" s="51"/>
      <c r="FZ363" s="51"/>
      <c r="GA363" s="51"/>
      <c r="GB363" s="51"/>
      <c r="GC363" s="51"/>
      <c r="GD363" s="51"/>
      <c r="GE363" s="51"/>
      <c r="GF363" s="51"/>
      <c r="GG363" s="51"/>
      <c r="GH363" s="51"/>
      <c r="GI363" s="51"/>
      <c r="GJ363" s="51"/>
      <c r="GK363" s="51"/>
      <c r="GL363" s="51"/>
      <c r="GM363" s="51"/>
      <c r="GN363" s="51"/>
      <c r="GO363" s="51"/>
      <c r="GP363" s="51"/>
      <c r="GQ363" s="51"/>
      <c r="GR363" s="51"/>
      <c r="GS363" s="51"/>
      <c r="GT363" s="51"/>
      <c r="GU363" s="51"/>
      <c r="GV363" s="51"/>
      <c r="GW363" s="51"/>
      <c r="GX363" s="51"/>
      <c r="GY363" s="51"/>
      <c r="GZ363" s="51"/>
      <c r="HA363" s="51"/>
      <c r="HB363" s="51"/>
      <c r="HC363" s="51"/>
      <c r="HD363" s="51"/>
      <c r="HE363" s="51"/>
      <c r="HF363" s="51"/>
      <c r="HG363" s="51"/>
      <c r="HH363" s="51"/>
      <c r="HI363" s="51"/>
      <c r="HJ363" s="51"/>
      <c r="HK363" s="51"/>
      <c r="HL363" s="51"/>
      <c r="HM363" s="51"/>
      <c r="HN363" s="51"/>
      <c r="HO363" s="51"/>
      <c r="HP363" s="51"/>
      <c r="HQ363" s="51"/>
      <c r="HR363" s="51"/>
      <c r="HS363" s="51"/>
      <c r="HT363" s="51"/>
    </row>
    <row r="364" spans="1:228" s="128" customFormat="1" ht="19.899999999999999" customHeight="1">
      <c r="A364" s="360"/>
      <c r="B364" s="335"/>
      <c r="C364" s="303"/>
      <c r="D364" s="335"/>
      <c r="E364" s="525"/>
      <c r="F364" s="295"/>
      <c r="G364" s="295"/>
      <c r="H364" s="406"/>
      <c r="J364" s="335"/>
      <c r="K364" s="135"/>
      <c r="L364" s="351"/>
      <c r="M364" s="135"/>
      <c r="N364" s="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  <c r="AZ364" s="51"/>
      <c r="BA364" s="51"/>
      <c r="BB364" s="51"/>
      <c r="BC364" s="51"/>
      <c r="BD364" s="51"/>
      <c r="BE364" s="51"/>
      <c r="BF364" s="51"/>
      <c r="BG364" s="51"/>
      <c r="BH364" s="51"/>
      <c r="BI364" s="51"/>
      <c r="BJ364" s="51"/>
      <c r="BK364" s="51"/>
      <c r="BL364" s="51"/>
      <c r="BM364" s="51"/>
      <c r="BN364" s="51"/>
      <c r="BO364" s="51"/>
      <c r="BP364" s="51"/>
      <c r="BQ364" s="51"/>
      <c r="BR364" s="51"/>
      <c r="BS364" s="51"/>
      <c r="BT364" s="51"/>
      <c r="BU364" s="51"/>
      <c r="BV364" s="51"/>
      <c r="BW364" s="51"/>
      <c r="BX364" s="51"/>
      <c r="BY364" s="51"/>
      <c r="BZ364" s="51"/>
      <c r="CA364" s="51"/>
      <c r="CB364" s="51"/>
      <c r="CC364" s="51"/>
      <c r="CD364" s="51"/>
      <c r="CE364" s="51"/>
      <c r="CF364" s="51"/>
      <c r="CG364" s="51"/>
      <c r="CH364" s="51"/>
      <c r="CI364" s="51"/>
      <c r="CJ364" s="51"/>
      <c r="CK364" s="51"/>
      <c r="CL364" s="51"/>
      <c r="CM364" s="51"/>
      <c r="CN364" s="51"/>
      <c r="CO364" s="51"/>
      <c r="CP364" s="51"/>
      <c r="CQ364" s="51"/>
      <c r="CR364" s="51"/>
      <c r="CS364" s="51"/>
      <c r="CT364" s="51"/>
      <c r="CU364" s="51"/>
      <c r="CV364" s="51"/>
      <c r="CW364" s="51"/>
      <c r="CX364" s="51"/>
      <c r="CY364" s="51"/>
      <c r="CZ364" s="51"/>
      <c r="DA364" s="51"/>
      <c r="DB364" s="51"/>
      <c r="DC364" s="51"/>
      <c r="DD364" s="51"/>
      <c r="DE364" s="51"/>
      <c r="DF364" s="51"/>
      <c r="DG364" s="51"/>
      <c r="DH364" s="51"/>
      <c r="DI364" s="51"/>
      <c r="DJ364" s="51"/>
      <c r="DK364" s="51"/>
      <c r="DL364" s="51"/>
      <c r="DM364" s="51"/>
      <c r="DN364" s="51"/>
      <c r="DO364" s="51"/>
      <c r="DP364" s="51"/>
      <c r="DQ364" s="51"/>
      <c r="DR364" s="51"/>
      <c r="DS364" s="51"/>
      <c r="DT364" s="51"/>
      <c r="DU364" s="51"/>
      <c r="DV364" s="51"/>
      <c r="DW364" s="51"/>
      <c r="DX364" s="51"/>
      <c r="DY364" s="51"/>
      <c r="DZ364" s="51"/>
      <c r="EA364" s="51"/>
      <c r="EB364" s="51"/>
      <c r="EC364" s="51"/>
      <c r="ED364" s="51"/>
      <c r="EE364" s="51"/>
      <c r="EF364" s="51"/>
      <c r="EG364" s="51"/>
      <c r="EH364" s="51"/>
      <c r="EI364" s="51"/>
      <c r="EJ364" s="51"/>
      <c r="EK364" s="51"/>
      <c r="EL364" s="51"/>
      <c r="EM364" s="51"/>
      <c r="EN364" s="51"/>
      <c r="EO364" s="51"/>
      <c r="EP364" s="51"/>
      <c r="EQ364" s="51"/>
      <c r="ER364" s="51"/>
      <c r="ES364" s="51"/>
      <c r="ET364" s="51"/>
      <c r="EU364" s="51"/>
      <c r="EV364" s="51"/>
      <c r="EW364" s="51"/>
      <c r="EX364" s="51"/>
      <c r="EY364" s="51"/>
      <c r="EZ364" s="51"/>
      <c r="FA364" s="51"/>
      <c r="FB364" s="51"/>
      <c r="FC364" s="51"/>
      <c r="FD364" s="51"/>
      <c r="FE364" s="51"/>
      <c r="FF364" s="51"/>
      <c r="FG364" s="51"/>
      <c r="FH364" s="51"/>
      <c r="FI364" s="51"/>
      <c r="FJ364" s="51"/>
      <c r="FK364" s="51"/>
      <c r="FL364" s="51"/>
      <c r="FM364" s="51"/>
      <c r="FN364" s="51"/>
      <c r="FO364" s="51"/>
      <c r="FP364" s="51"/>
      <c r="FQ364" s="51"/>
      <c r="FR364" s="51"/>
      <c r="FS364" s="51"/>
      <c r="FT364" s="51"/>
      <c r="FU364" s="51"/>
      <c r="FV364" s="51"/>
      <c r="FW364" s="51"/>
      <c r="FX364" s="51"/>
      <c r="FY364" s="51"/>
      <c r="FZ364" s="51"/>
      <c r="GA364" s="51"/>
      <c r="GB364" s="51"/>
      <c r="GC364" s="51"/>
      <c r="GD364" s="51"/>
      <c r="GE364" s="51"/>
      <c r="GF364" s="51"/>
      <c r="GG364" s="51"/>
      <c r="GH364" s="51"/>
      <c r="GI364" s="51"/>
      <c r="GJ364" s="51"/>
      <c r="GK364" s="51"/>
      <c r="GL364" s="51"/>
      <c r="GM364" s="51"/>
      <c r="GN364" s="51"/>
      <c r="GO364" s="51"/>
      <c r="GP364" s="51"/>
      <c r="GQ364" s="51"/>
      <c r="GR364" s="51"/>
      <c r="GS364" s="51"/>
      <c r="GT364" s="51"/>
      <c r="GU364" s="51"/>
      <c r="GV364" s="51"/>
      <c r="GW364" s="51"/>
      <c r="GX364" s="51"/>
      <c r="GY364" s="51"/>
      <c r="GZ364" s="51"/>
      <c r="HA364" s="51"/>
      <c r="HB364" s="51"/>
      <c r="HC364" s="51"/>
      <c r="HD364" s="51"/>
      <c r="HE364" s="51"/>
      <c r="HF364" s="51"/>
      <c r="HG364" s="51"/>
      <c r="HH364" s="51"/>
      <c r="HI364" s="51"/>
      <c r="HJ364" s="51"/>
      <c r="HK364" s="51"/>
      <c r="HL364" s="51"/>
      <c r="HM364" s="51"/>
      <c r="HN364" s="51"/>
      <c r="HO364" s="51"/>
      <c r="HP364" s="51"/>
      <c r="HQ364" s="51"/>
      <c r="HR364" s="51"/>
      <c r="HS364" s="51"/>
      <c r="HT364" s="51"/>
    </row>
    <row r="365" spans="1:228" s="128" customFormat="1" ht="19.899999999999999" customHeight="1">
      <c r="A365" s="361"/>
      <c r="B365" s="364"/>
      <c r="C365" s="304"/>
      <c r="D365" s="364"/>
      <c r="E365" s="556"/>
      <c r="F365" s="365"/>
      <c r="G365" s="365"/>
      <c r="H365" s="437"/>
      <c r="I365" s="438"/>
      <c r="J365" s="364"/>
      <c r="K365" s="135"/>
      <c r="L365" s="356"/>
      <c r="M365" s="135"/>
      <c r="N365" s="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1"/>
      <c r="BD365" s="51"/>
      <c r="BE365" s="51"/>
      <c r="BF365" s="51"/>
      <c r="BG365" s="51"/>
      <c r="BH365" s="51"/>
      <c r="BI365" s="51"/>
      <c r="BJ365" s="51"/>
      <c r="BK365" s="51"/>
      <c r="BL365" s="51"/>
      <c r="BM365" s="51"/>
      <c r="BN365" s="51"/>
      <c r="BO365" s="51"/>
      <c r="BP365" s="51"/>
      <c r="BQ365" s="51"/>
      <c r="BR365" s="51"/>
      <c r="BS365" s="51"/>
      <c r="BT365" s="51"/>
      <c r="BU365" s="51"/>
      <c r="BV365" s="51"/>
      <c r="BW365" s="51"/>
      <c r="BX365" s="51"/>
      <c r="BY365" s="51"/>
      <c r="BZ365" s="51"/>
      <c r="CA365" s="51"/>
      <c r="CB365" s="51"/>
      <c r="CC365" s="51"/>
      <c r="CD365" s="51"/>
      <c r="CE365" s="51"/>
      <c r="CF365" s="51"/>
      <c r="CG365" s="51"/>
      <c r="CH365" s="51"/>
      <c r="CI365" s="51"/>
      <c r="CJ365" s="51"/>
      <c r="CK365" s="51"/>
      <c r="CL365" s="51"/>
      <c r="CM365" s="51"/>
      <c r="CN365" s="51"/>
      <c r="CO365" s="51"/>
      <c r="CP365" s="51"/>
      <c r="CQ365" s="51"/>
      <c r="CR365" s="51"/>
      <c r="CS365" s="51"/>
      <c r="CT365" s="51"/>
      <c r="CU365" s="51"/>
      <c r="CV365" s="51"/>
      <c r="CW365" s="51"/>
      <c r="CX365" s="51"/>
      <c r="CY365" s="51"/>
      <c r="CZ365" s="51"/>
      <c r="DA365" s="51"/>
      <c r="DB365" s="51"/>
      <c r="DC365" s="51"/>
      <c r="DD365" s="51"/>
      <c r="DE365" s="51"/>
      <c r="DF365" s="51"/>
      <c r="DG365" s="51"/>
      <c r="DH365" s="51"/>
      <c r="DI365" s="51"/>
      <c r="DJ365" s="51"/>
      <c r="DK365" s="51"/>
      <c r="DL365" s="51"/>
      <c r="DM365" s="51"/>
      <c r="DN365" s="51"/>
      <c r="DO365" s="51"/>
      <c r="DP365" s="51"/>
      <c r="DQ365" s="51"/>
      <c r="DR365" s="51"/>
      <c r="DS365" s="51"/>
      <c r="DT365" s="51"/>
      <c r="DU365" s="51"/>
      <c r="DV365" s="51"/>
      <c r="DW365" s="51"/>
      <c r="DX365" s="51"/>
      <c r="DY365" s="51"/>
      <c r="DZ365" s="51"/>
      <c r="EA365" s="51"/>
      <c r="EB365" s="51"/>
      <c r="EC365" s="51"/>
      <c r="ED365" s="51"/>
      <c r="EE365" s="51"/>
      <c r="EF365" s="51"/>
      <c r="EG365" s="51"/>
      <c r="EH365" s="51"/>
      <c r="EI365" s="51"/>
      <c r="EJ365" s="51"/>
      <c r="EK365" s="51"/>
      <c r="EL365" s="51"/>
      <c r="EM365" s="51"/>
      <c r="EN365" s="51"/>
      <c r="EO365" s="51"/>
      <c r="EP365" s="51"/>
      <c r="EQ365" s="51"/>
      <c r="ER365" s="51"/>
      <c r="ES365" s="51"/>
      <c r="ET365" s="51"/>
      <c r="EU365" s="51"/>
      <c r="EV365" s="51"/>
      <c r="EW365" s="51"/>
      <c r="EX365" s="51"/>
      <c r="EY365" s="51"/>
      <c r="EZ365" s="51"/>
      <c r="FA365" s="51"/>
      <c r="FB365" s="51"/>
      <c r="FC365" s="51"/>
      <c r="FD365" s="51"/>
      <c r="FE365" s="51"/>
      <c r="FF365" s="51"/>
      <c r="FG365" s="51"/>
      <c r="FH365" s="51"/>
      <c r="FI365" s="51"/>
      <c r="FJ365" s="51"/>
      <c r="FK365" s="51"/>
      <c r="FL365" s="51"/>
      <c r="FM365" s="51"/>
      <c r="FN365" s="51"/>
      <c r="FO365" s="51"/>
      <c r="FP365" s="51"/>
      <c r="FQ365" s="51"/>
      <c r="FR365" s="51"/>
      <c r="FS365" s="51"/>
      <c r="FT365" s="51"/>
      <c r="FU365" s="51"/>
      <c r="FV365" s="51"/>
      <c r="FW365" s="51"/>
      <c r="FX365" s="51"/>
      <c r="FY365" s="51"/>
      <c r="FZ365" s="51"/>
      <c r="GA365" s="51"/>
      <c r="GB365" s="51"/>
      <c r="GC365" s="51"/>
      <c r="GD365" s="51"/>
      <c r="GE365" s="51"/>
      <c r="GF365" s="51"/>
      <c r="GG365" s="51"/>
      <c r="GH365" s="51"/>
      <c r="GI365" s="51"/>
      <c r="GJ365" s="51"/>
      <c r="GK365" s="51"/>
      <c r="GL365" s="51"/>
      <c r="GM365" s="51"/>
      <c r="GN365" s="51"/>
      <c r="GO365" s="51"/>
      <c r="GP365" s="51"/>
      <c r="GQ365" s="51"/>
      <c r="GR365" s="51"/>
      <c r="GS365" s="51"/>
      <c r="GT365" s="51"/>
      <c r="GU365" s="51"/>
      <c r="GV365" s="51"/>
      <c r="GW365" s="51"/>
      <c r="GX365" s="51"/>
      <c r="GY365" s="51"/>
      <c r="GZ365" s="51"/>
      <c r="HA365" s="51"/>
      <c r="HB365" s="51"/>
      <c r="HC365" s="51"/>
      <c r="HD365" s="51"/>
      <c r="HE365" s="51"/>
      <c r="HF365" s="51"/>
      <c r="HG365" s="51"/>
      <c r="HH365" s="51"/>
      <c r="HI365" s="51"/>
      <c r="HJ365" s="51"/>
      <c r="HK365" s="51"/>
      <c r="HL365" s="51"/>
      <c r="HM365" s="51"/>
      <c r="HN365" s="51"/>
      <c r="HO365" s="51"/>
      <c r="HP365" s="51"/>
      <c r="HQ365" s="51"/>
      <c r="HR365" s="51"/>
      <c r="HS365" s="51"/>
      <c r="HT365" s="51"/>
    </row>
    <row r="366" spans="1:228" s="128" customFormat="1" ht="19.899999999999999" customHeight="1">
      <c r="A366" s="481">
        <v>57</v>
      </c>
      <c r="B366" s="346" t="s">
        <v>2243</v>
      </c>
      <c r="C366" s="346" t="s">
        <v>792</v>
      </c>
      <c r="D366" s="346" t="s">
        <v>765</v>
      </c>
      <c r="E366" s="347">
        <v>80000</v>
      </c>
      <c r="F366" s="342"/>
      <c r="G366" s="342"/>
      <c r="H366" s="440"/>
      <c r="J366" s="346" t="s">
        <v>793</v>
      </c>
      <c r="K366" s="135"/>
      <c r="L366" s="342" t="s">
        <v>583</v>
      </c>
      <c r="M366" s="135"/>
      <c r="N366" s="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  <c r="BE366" s="51"/>
      <c r="BF366" s="51"/>
      <c r="BG366" s="51"/>
      <c r="BH366" s="51"/>
      <c r="BI366" s="51"/>
      <c r="BJ366" s="51"/>
      <c r="BK366" s="51"/>
      <c r="BL366" s="51"/>
      <c r="BM366" s="51"/>
      <c r="BN366" s="51"/>
      <c r="BO366" s="51"/>
      <c r="BP366" s="51"/>
      <c r="BQ366" s="51"/>
      <c r="BR366" s="51"/>
      <c r="BS366" s="51"/>
      <c r="BT366" s="51"/>
      <c r="BU366" s="51"/>
      <c r="BV366" s="51"/>
      <c r="BW366" s="51"/>
      <c r="BX366" s="51"/>
      <c r="BY366" s="51"/>
      <c r="BZ366" s="51"/>
      <c r="CA366" s="51"/>
      <c r="CB366" s="51"/>
      <c r="CC366" s="51"/>
      <c r="CD366" s="51"/>
      <c r="CE366" s="51"/>
      <c r="CF366" s="51"/>
      <c r="CG366" s="51"/>
      <c r="CH366" s="51"/>
      <c r="CI366" s="51"/>
      <c r="CJ366" s="51"/>
      <c r="CK366" s="51"/>
      <c r="CL366" s="51"/>
      <c r="CM366" s="51"/>
      <c r="CN366" s="51"/>
      <c r="CO366" s="51"/>
      <c r="CP366" s="51"/>
      <c r="CQ366" s="51"/>
      <c r="CR366" s="51"/>
      <c r="CS366" s="51"/>
      <c r="CT366" s="51"/>
      <c r="CU366" s="51"/>
      <c r="CV366" s="51"/>
      <c r="CW366" s="51"/>
      <c r="CX366" s="51"/>
      <c r="CY366" s="51"/>
      <c r="CZ366" s="51"/>
      <c r="DA366" s="51"/>
      <c r="DB366" s="51"/>
      <c r="DC366" s="51"/>
      <c r="DD366" s="51"/>
      <c r="DE366" s="51"/>
      <c r="DF366" s="51"/>
      <c r="DG366" s="51"/>
      <c r="DH366" s="51"/>
      <c r="DI366" s="51"/>
      <c r="DJ366" s="51"/>
      <c r="DK366" s="51"/>
      <c r="DL366" s="51"/>
      <c r="DM366" s="51"/>
      <c r="DN366" s="51"/>
      <c r="DO366" s="51"/>
      <c r="DP366" s="51"/>
      <c r="DQ366" s="51"/>
      <c r="DR366" s="51"/>
      <c r="DS366" s="51"/>
      <c r="DT366" s="51"/>
      <c r="DU366" s="51"/>
      <c r="DV366" s="51"/>
      <c r="DW366" s="51"/>
      <c r="DX366" s="51"/>
      <c r="DY366" s="51"/>
      <c r="DZ366" s="51"/>
      <c r="EA366" s="51"/>
      <c r="EB366" s="51"/>
      <c r="EC366" s="51"/>
      <c r="ED366" s="51"/>
      <c r="EE366" s="51"/>
      <c r="EF366" s="51"/>
      <c r="EG366" s="51"/>
      <c r="EH366" s="51"/>
      <c r="EI366" s="51"/>
      <c r="EJ366" s="51"/>
      <c r="EK366" s="51"/>
      <c r="EL366" s="51"/>
      <c r="EM366" s="51"/>
      <c r="EN366" s="51"/>
      <c r="EO366" s="51"/>
      <c r="EP366" s="51"/>
      <c r="EQ366" s="51"/>
      <c r="ER366" s="51"/>
      <c r="ES366" s="51"/>
      <c r="ET366" s="51"/>
      <c r="EU366" s="51"/>
      <c r="EV366" s="51"/>
      <c r="EW366" s="51"/>
      <c r="EX366" s="51"/>
      <c r="EY366" s="51"/>
      <c r="EZ366" s="51"/>
      <c r="FA366" s="51"/>
      <c r="FB366" s="51"/>
      <c r="FC366" s="51"/>
      <c r="FD366" s="51"/>
      <c r="FE366" s="51"/>
      <c r="FF366" s="51"/>
      <c r="FG366" s="51"/>
      <c r="FH366" s="51"/>
      <c r="FI366" s="51"/>
      <c r="FJ366" s="51"/>
      <c r="FK366" s="51"/>
      <c r="FL366" s="51"/>
      <c r="FM366" s="51"/>
      <c r="FN366" s="51"/>
      <c r="FO366" s="51"/>
      <c r="FP366" s="51"/>
      <c r="FQ366" s="51"/>
      <c r="FR366" s="51"/>
      <c r="FS366" s="51"/>
      <c r="FT366" s="51"/>
      <c r="FU366" s="51"/>
      <c r="FV366" s="51"/>
      <c r="FW366" s="51"/>
      <c r="FX366" s="51"/>
      <c r="FY366" s="51"/>
      <c r="FZ366" s="51"/>
      <c r="GA366" s="51"/>
      <c r="GB366" s="51"/>
      <c r="GC366" s="51"/>
      <c r="GD366" s="51"/>
      <c r="GE366" s="51"/>
      <c r="GF366" s="51"/>
      <c r="GG366" s="51"/>
      <c r="GH366" s="51"/>
      <c r="GI366" s="51"/>
      <c r="GJ366" s="51"/>
      <c r="GK366" s="51"/>
      <c r="GL366" s="51"/>
      <c r="GM366" s="51"/>
      <c r="GN366" s="51"/>
      <c r="GO366" s="51"/>
      <c r="GP366" s="51"/>
      <c r="GQ366" s="51"/>
      <c r="GR366" s="51"/>
      <c r="GS366" s="51"/>
      <c r="GT366" s="51"/>
      <c r="GU366" s="51"/>
      <c r="GV366" s="51"/>
      <c r="GW366" s="51"/>
      <c r="GX366" s="51"/>
      <c r="GY366" s="51"/>
      <c r="GZ366" s="51"/>
      <c r="HA366" s="51"/>
      <c r="HB366" s="51"/>
      <c r="HC366" s="51"/>
      <c r="HD366" s="51"/>
      <c r="HE366" s="51"/>
      <c r="HF366" s="51"/>
      <c r="HG366" s="51"/>
      <c r="HH366" s="51"/>
      <c r="HI366" s="51"/>
      <c r="HJ366" s="51"/>
      <c r="HK366" s="51"/>
      <c r="HL366" s="51"/>
      <c r="HM366" s="51"/>
      <c r="HN366" s="51"/>
      <c r="HO366" s="51"/>
      <c r="HP366" s="51"/>
      <c r="HQ366" s="51"/>
      <c r="HR366" s="51"/>
      <c r="HS366" s="51"/>
      <c r="HT366" s="51"/>
    </row>
    <row r="367" spans="1:228" s="128" customFormat="1" ht="19.899999999999999" customHeight="1">
      <c r="A367" s="481"/>
      <c r="B367" s="350" t="s">
        <v>2244</v>
      </c>
      <c r="C367" s="350" t="s">
        <v>1179</v>
      </c>
      <c r="D367" s="350" t="s">
        <v>653</v>
      </c>
      <c r="E367" s="525" t="s">
        <v>149</v>
      </c>
      <c r="F367" s="351"/>
      <c r="G367" s="351"/>
      <c r="H367" s="406"/>
      <c r="J367" s="350" t="s">
        <v>794</v>
      </c>
      <c r="K367" s="135"/>
      <c r="L367" s="351"/>
      <c r="M367" s="135"/>
      <c r="N367" s="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  <c r="BE367" s="51"/>
      <c r="BF367" s="51"/>
      <c r="BG367" s="51"/>
      <c r="BH367" s="51"/>
      <c r="BI367" s="51"/>
      <c r="BJ367" s="51"/>
      <c r="BK367" s="51"/>
      <c r="BL367" s="51"/>
      <c r="BM367" s="51"/>
      <c r="BN367" s="51"/>
      <c r="BO367" s="51"/>
      <c r="BP367" s="51"/>
      <c r="BQ367" s="51"/>
      <c r="BR367" s="51"/>
      <c r="BS367" s="51"/>
      <c r="BT367" s="51"/>
      <c r="BU367" s="51"/>
      <c r="BV367" s="51"/>
      <c r="BW367" s="51"/>
      <c r="BX367" s="51"/>
      <c r="BY367" s="51"/>
      <c r="BZ367" s="51"/>
      <c r="CA367" s="51"/>
      <c r="CB367" s="51"/>
      <c r="CC367" s="51"/>
      <c r="CD367" s="51"/>
      <c r="CE367" s="51"/>
      <c r="CF367" s="51"/>
      <c r="CG367" s="51"/>
      <c r="CH367" s="51"/>
      <c r="CI367" s="51"/>
      <c r="CJ367" s="51"/>
      <c r="CK367" s="51"/>
      <c r="CL367" s="51"/>
      <c r="CM367" s="51"/>
      <c r="CN367" s="51"/>
      <c r="CO367" s="51"/>
      <c r="CP367" s="51"/>
      <c r="CQ367" s="51"/>
      <c r="CR367" s="51"/>
      <c r="CS367" s="51"/>
      <c r="CT367" s="51"/>
      <c r="CU367" s="51"/>
      <c r="CV367" s="51"/>
      <c r="CW367" s="51"/>
      <c r="CX367" s="51"/>
      <c r="CY367" s="51"/>
      <c r="CZ367" s="51"/>
      <c r="DA367" s="51"/>
      <c r="DB367" s="51"/>
      <c r="DC367" s="51"/>
      <c r="DD367" s="51"/>
      <c r="DE367" s="51"/>
      <c r="DF367" s="51"/>
      <c r="DG367" s="51"/>
      <c r="DH367" s="51"/>
      <c r="DI367" s="51"/>
      <c r="DJ367" s="51"/>
      <c r="DK367" s="51"/>
      <c r="DL367" s="51"/>
      <c r="DM367" s="51"/>
      <c r="DN367" s="51"/>
      <c r="DO367" s="51"/>
      <c r="DP367" s="51"/>
      <c r="DQ367" s="51"/>
      <c r="DR367" s="51"/>
      <c r="DS367" s="51"/>
      <c r="DT367" s="51"/>
      <c r="DU367" s="51"/>
      <c r="DV367" s="51"/>
      <c r="DW367" s="51"/>
      <c r="DX367" s="51"/>
      <c r="DY367" s="51"/>
      <c r="DZ367" s="51"/>
      <c r="EA367" s="51"/>
      <c r="EB367" s="51"/>
      <c r="EC367" s="51"/>
      <c r="ED367" s="51"/>
      <c r="EE367" s="51"/>
      <c r="EF367" s="51"/>
      <c r="EG367" s="51"/>
      <c r="EH367" s="51"/>
      <c r="EI367" s="51"/>
      <c r="EJ367" s="51"/>
      <c r="EK367" s="51"/>
      <c r="EL367" s="51"/>
      <c r="EM367" s="51"/>
      <c r="EN367" s="51"/>
      <c r="EO367" s="51"/>
      <c r="EP367" s="51"/>
      <c r="EQ367" s="51"/>
      <c r="ER367" s="51"/>
      <c r="ES367" s="51"/>
      <c r="ET367" s="51"/>
      <c r="EU367" s="51"/>
      <c r="EV367" s="51"/>
      <c r="EW367" s="51"/>
      <c r="EX367" s="51"/>
      <c r="EY367" s="51"/>
      <c r="EZ367" s="51"/>
      <c r="FA367" s="51"/>
      <c r="FB367" s="51"/>
      <c r="FC367" s="51"/>
      <c r="FD367" s="51"/>
      <c r="FE367" s="51"/>
      <c r="FF367" s="51"/>
      <c r="FG367" s="51"/>
      <c r="FH367" s="51"/>
      <c r="FI367" s="51"/>
      <c r="FJ367" s="51"/>
      <c r="FK367" s="51"/>
      <c r="FL367" s="51"/>
      <c r="FM367" s="51"/>
      <c r="FN367" s="51"/>
      <c r="FO367" s="51"/>
      <c r="FP367" s="51"/>
      <c r="FQ367" s="51"/>
      <c r="FR367" s="51"/>
      <c r="FS367" s="51"/>
      <c r="FT367" s="51"/>
      <c r="FU367" s="51"/>
      <c r="FV367" s="51"/>
      <c r="FW367" s="51"/>
      <c r="FX367" s="51"/>
      <c r="FY367" s="51"/>
      <c r="FZ367" s="51"/>
      <c r="GA367" s="51"/>
      <c r="GB367" s="51"/>
      <c r="GC367" s="51"/>
      <c r="GD367" s="51"/>
      <c r="GE367" s="51"/>
      <c r="GF367" s="51"/>
      <c r="GG367" s="51"/>
      <c r="GH367" s="51"/>
      <c r="GI367" s="51"/>
      <c r="GJ367" s="51"/>
      <c r="GK367" s="51"/>
      <c r="GL367" s="51"/>
      <c r="GM367" s="51"/>
      <c r="GN367" s="51"/>
      <c r="GO367" s="51"/>
      <c r="GP367" s="51"/>
      <c r="GQ367" s="51"/>
      <c r="GR367" s="51"/>
      <c r="GS367" s="51"/>
      <c r="GT367" s="51"/>
      <c r="GU367" s="51"/>
      <c r="GV367" s="51"/>
      <c r="GW367" s="51"/>
      <c r="GX367" s="51"/>
      <c r="GY367" s="51"/>
      <c r="GZ367" s="51"/>
      <c r="HA367" s="51"/>
      <c r="HB367" s="51"/>
      <c r="HC367" s="51"/>
      <c r="HD367" s="51"/>
      <c r="HE367" s="51"/>
      <c r="HF367" s="51"/>
      <c r="HG367" s="51"/>
      <c r="HH367" s="51"/>
      <c r="HI367" s="51"/>
      <c r="HJ367" s="51"/>
      <c r="HK367" s="51"/>
      <c r="HL367" s="51"/>
      <c r="HM367" s="51"/>
      <c r="HN367" s="51"/>
      <c r="HO367" s="51"/>
      <c r="HP367" s="51"/>
      <c r="HQ367" s="51"/>
      <c r="HR367" s="51"/>
      <c r="HS367" s="51"/>
      <c r="HT367" s="51"/>
    </row>
    <row r="368" spans="1:228" s="128" customFormat="1" ht="19.899999999999999" customHeight="1">
      <c r="A368" s="481"/>
      <c r="B368" s="350" t="s">
        <v>1170</v>
      </c>
      <c r="C368" s="350" t="s">
        <v>1180</v>
      </c>
      <c r="D368" s="350" t="s">
        <v>363</v>
      </c>
      <c r="E368" s="525"/>
      <c r="F368" s="351"/>
      <c r="G368" s="351"/>
      <c r="H368" s="406"/>
      <c r="J368" s="350"/>
      <c r="K368" s="135"/>
      <c r="L368" s="351"/>
      <c r="M368" s="135"/>
      <c r="N368" s="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1"/>
      <c r="BD368" s="51"/>
      <c r="BE368" s="51"/>
      <c r="BF368" s="51"/>
      <c r="BG368" s="51"/>
      <c r="BH368" s="51"/>
      <c r="BI368" s="51"/>
      <c r="BJ368" s="51"/>
      <c r="BK368" s="51"/>
      <c r="BL368" s="51"/>
      <c r="BM368" s="51"/>
      <c r="BN368" s="51"/>
      <c r="BO368" s="51"/>
      <c r="BP368" s="51"/>
      <c r="BQ368" s="51"/>
      <c r="BR368" s="51"/>
      <c r="BS368" s="51"/>
      <c r="BT368" s="51"/>
      <c r="BU368" s="51"/>
      <c r="BV368" s="51"/>
      <c r="BW368" s="51"/>
      <c r="BX368" s="51"/>
      <c r="BY368" s="51"/>
      <c r="BZ368" s="51"/>
      <c r="CA368" s="51"/>
      <c r="CB368" s="51"/>
      <c r="CC368" s="51"/>
      <c r="CD368" s="51"/>
      <c r="CE368" s="51"/>
      <c r="CF368" s="51"/>
      <c r="CG368" s="51"/>
      <c r="CH368" s="51"/>
      <c r="CI368" s="51"/>
      <c r="CJ368" s="51"/>
      <c r="CK368" s="51"/>
      <c r="CL368" s="51"/>
      <c r="CM368" s="51"/>
      <c r="CN368" s="51"/>
      <c r="CO368" s="51"/>
      <c r="CP368" s="51"/>
      <c r="CQ368" s="51"/>
      <c r="CR368" s="51"/>
      <c r="CS368" s="51"/>
      <c r="CT368" s="51"/>
      <c r="CU368" s="51"/>
      <c r="CV368" s="51"/>
      <c r="CW368" s="51"/>
      <c r="CX368" s="51"/>
      <c r="CY368" s="51"/>
      <c r="CZ368" s="51"/>
      <c r="DA368" s="51"/>
      <c r="DB368" s="51"/>
      <c r="DC368" s="51"/>
      <c r="DD368" s="51"/>
      <c r="DE368" s="51"/>
      <c r="DF368" s="51"/>
      <c r="DG368" s="51"/>
      <c r="DH368" s="51"/>
      <c r="DI368" s="51"/>
      <c r="DJ368" s="51"/>
      <c r="DK368" s="51"/>
      <c r="DL368" s="51"/>
      <c r="DM368" s="51"/>
      <c r="DN368" s="51"/>
      <c r="DO368" s="51"/>
      <c r="DP368" s="51"/>
      <c r="DQ368" s="51"/>
      <c r="DR368" s="51"/>
      <c r="DS368" s="51"/>
      <c r="DT368" s="51"/>
      <c r="DU368" s="51"/>
      <c r="DV368" s="51"/>
      <c r="DW368" s="51"/>
      <c r="DX368" s="51"/>
      <c r="DY368" s="51"/>
      <c r="DZ368" s="51"/>
      <c r="EA368" s="51"/>
      <c r="EB368" s="51"/>
      <c r="EC368" s="51"/>
      <c r="ED368" s="51"/>
      <c r="EE368" s="51"/>
      <c r="EF368" s="51"/>
      <c r="EG368" s="51"/>
      <c r="EH368" s="51"/>
      <c r="EI368" s="51"/>
      <c r="EJ368" s="51"/>
      <c r="EK368" s="51"/>
      <c r="EL368" s="51"/>
      <c r="EM368" s="51"/>
      <c r="EN368" s="51"/>
      <c r="EO368" s="51"/>
      <c r="EP368" s="51"/>
      <c r="EQ368" s="51"/>
      <c r="ER368" s="51"/>
      <c r="ES368" s="51"/>
      <c r="ET368" s="51"/>
      <c r="EU368" s="51"/>
      <c r="EV368" s="51"/>
      <c r="EW368" s="51"/>
      <c r="EX368" s="51"/>
      <c r="EY368" s="51"/>
      <c r="EZ368" s="51"/>
      <c r="FA368" s="51"/>
      <c r="FB368" s="51"/>
      <c r="FC368" s="51"/>
      <c r="FD368" s="51"/>
      <c r="FE368" s="51"/>
      <c r="FF368" s="51"/>
      <c r="FG368" s="51"/>
      <c r="FH368" s="51"/>
      <c r="FI368" s="51"/>
      <c r="FJ368" s="51"/>
      <c r="FK368" s="51"/>
      <c r="FL368" s="51"/>
      <c r="FM368" s="51"/>
      <c r="FN368" s="51"/>
      <c r="FO368" s="51"/>
      <c r="FP368" s="51"/>
      <c r="FQ368" s="51"/>
      <c r="FR368" s="51"/>
      <c r="FS368" s="51"/>
      <c r="FT368" s="51"/>
      <c r="FU368" s="51"/>
      <c r="FV368" s="51"/>
      <c r="FW368" s="51"/>
      <c r="FX368" s="51"/>
      <c r="FY368" s="51"/>
      <c r="FZ368" s="51"/>
      <c r="GA368" s="51"/>
      <c r="GB368" s="51"/>
      <c r="GC368" s="51"/>
      <c r="GD368" s="51"/>
      <c r="GE368" s="51"/>
      <c r="GF368" s="51"/>
      <c r="GG368" s="51"/>
      <c r="GH368" s="51"/>
      <c r="GI368" s="51"/>
      <c r="GJ368" s="51"/>
      <c r="GK368" s="51"/>
      <c r="GL368" s="51"/>
      <c r="GM368" s="51"/>
      <c r="GN368" s="51"/>
      <c r="GO368" s="51"/>
      <c r="GP368" s="51"/>
      <c r="GQ368" s="51"/>
      <c r="GR368" s="51"/>
      <c r="GS368" s="51"/>
      <c r="GT368" s="51"/>
      <c r="GU368" s="51"/>
      <c r="GV368" s="51"/>
      <c r="GW368" s="51"/>
      <c r="GX368" s="51"/>
      <c r="GY368" s="51"/>
      <c r="GZ368" s="51"/>
      <c r="HA368" s="51"/>
      <c r="HB368" s="51"/>
      <c r="HC368" s="51"/>
      <c r="HD368" s="51"/>
      <c r="HE368" s="51"/>
      <c r="HF368" s="51"/>
      <c r="HG368" s="51"/>
      <c r="HH368" s="51"/>
      <c r="HI368" s="51"/>
      <c r="HJ368" s="51"/>
      <c r="HK368" s="51"/>
      <c r="HL368" s="51"/>
      <c r="HM368" s="51"/>
      <c r="HN368" s="51"/>
      <c r="HO368" s="51"/>
      <c r="HP368" s="51"/>
      <c r="HQ368" s="51"/>
      <c r="HR368" s="51"/>
      <c r="HS368" s="51"/>
      <c r="HT368" s="51"/>
    </row>
    <row r="369" spans="1:228" s="128" customFormat="1" ht="19.899999999999999" customHeight="1">
      <c r="A369" s="481"/>
      <c r="B369" s="350" t="s">
        <v>2245</v>
      </c>
      <c r="C369" s="350"/>
      <c r="D369" s="350"/>
      <c r="E369" s="525"/>
      <c r="F369" s="351"/>
      <c r="G369" s="351"/>
      <c r="H369" s="406"/>
      <c r="J369" s="350"/>
      <c r="K369" s="135"/>
      <c r="L369" s="351"/>
      <c r="M369" s="135"/>
      <c r="N369" s="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  <c r="BC369" s="51"/>
      <c r="BD369" s="51"/>
      <c r="BE369" s="51"/>
      <c r="BF369" s="51"/>
      <c r="BG369" s="51"/>
      <c r="BH369" s="51"/>
      <c r="BI369" s="51"/>
      <c r="BJ369" s="51"/>
      <c r="BK369" s="51"/>
      <c r="BL369" s="51"/>
      <c r="BM369" s="51"/>
      <c r="BN369" s="51"/>
      <c r="BO369" s="51"/>
      <c r="BP369" s="51"/>
      <c r="BQ369" s="51"/>
      <c r="BR369" s="51"/>
      <c r="BS369" s="51"/>
      <c r="BT369" s="51"/>
      <c r="BU369" s="51"/>
      <c r="BV369" s="51"/>
      <c r="BW369" s="51"/>
      <c r="BX369" s="51"/>
      <c r="BY369" s="51"/>
      <c r="BZ369" s="51"/>
      <c r="CA369" s="51"/>
      <c r="CB369" s="51"/>
      <c r="CC369" s="51"/>
      <c r="CD369" s="51"/>
      <c r="CE369" s="51"/>
      <c r="CF369" s="51"/>
      <c r="CG369" s="51"/>
      <c r="CH369" s="51"/>
      <c r="CI369" s="51"/>
      <c r="CJ369" s="51"/>
      <c r="CK369" s="51"/>
      <c r="CL369" s="51"/>
      <c r="CM369" s="51"/>
      <c r="CN369" s="51"/>
      <c r="CO369" s="51"/>
      <c r="CP369" s="51"/>
      <c r="CQ369" s="51"/>
      <c r="CR369" s="51"/>
      <c r="CS369" s="51"/>
      <c r="CT369" s="51"/>
      <c r="CU369" s="51"/>
      <c r="CV369" s="51"/>
      <c r="CW369" s="51"/>
      <c r="CX369" s="51"/>
      <c r="CY369" s="51"/>
      <c r="CZ369" s="51"/>
      <c r="DA369" s="51"/>
      <c r="DB369" s="51"/>
      <c r="DC369" s="51"/>
      <c r="DD369" s="51"/>
      <c r="DE369" s="51"/>
      <c r="DF369" s="51"/>
      <c r="DG369" s="51"/>
      <c r="DH369" s="51"/>
      <c r="DI369" s="51"/>
      <c r="DJ369" s="51"/>
      <c r="DK369" s="51"/>
      <c r="DL369" s="51"/>
      <c r="DM369" s="51"/>
      <c r="DN369" s="51"/>
      <c r="DO369" s="51"/>
      <c r="DP369" s="51"/>
      <c r="DQ369" s="51"/>
      <c r="DR369" s="51"/>
      <c r="DS369" s="51"/>
      <c r="DT369" s="51"/>
      <c r="DU369" s="51"/>
      <c r="DV369" s="51"/>
      <c r="DW369" s="51"/>
      <c r="DX369" s="51"/>
      <c r="DY369" s="51"/>
      <c r="DZ369" s="51"/>
      <c r="EA369" s="51"/>
      <c r="EB369" s="51"/>
      <c r="EC369" s="51"/>
      <c r="ED369" s="51"/>
      <c r="EE369" s="51"/>
      <c r="EF369" s="51"/>
      <c r="EG369" s="51"/>
      <c r="EH369" s="51"/>
      <c r="EI369" s="51"/>
      <c r="EJ369" s="51"/>
      <c r="EK369" s="51"/>
      <c r="EL369" s="51"/>
      <c r="EM369" s="51"/>
      <c r="EN369" s="51"/>
      <c r="EO369" s="51"/>
      <c r="EP369" s="51"/>
      <c r="EQ369" s="51"/>
      <c r="ER369" s="51"/>
      <c r="ES369" s="51"/>
      <c r="ET369" s="51"/>
      <c r="EU369" s="51"/>
      <c r="EV369" s="51"/>
      <c r="EW369" s="51"/>
      <c r="EX369" s="51"/>
      <c r="EY369" s="51"/>
      <c r="EZ369" s="51"/>
      <c r="FA369" s="51"/>
      <c r="FB369" s="51"/>
      <c r="FC369" s="51"/>
      <c r="FD369" s="51"/>
      <c r="FE369" s="51"/>
      <c r="FF369" s="51"/>
      <c r="FG369" s="51"/>
      <c r="FH369" s="51"/>
      <c r="FI369" s="51"/>
      <c r="FJ369" s="51"/>
      <c r="FK369" s="51"/>
      <c r="FL369" s="51"/>
      <c r="FM369" s="51"/>
      <c r="FN369" s="51"/>
      <c r="FO369" s="51"/>
      <c r="FP369" s="51"/>
      <c r="FQ369" s="51"/>
      <c r="FR369" s="51"/>
      <c r="FS369" s="51"/>
      <c r="FT369" s="51"/>
      <c r="FU369" s="51"/>
      <c r="FV369" s="51"/>
      <c r="FW369" s="51"/>
      <c r="FX369" s="51"/>
      <c r="FY369" s="51"/>
      <c r="FZ369" s="51"/>
      <c r="GA369" s="51"/>
      <c r="GB369" s="51"/>
      <c r="GC369" s="51"/>
      <c r="GD369" s="51"/>
      <c r="GE369" s="51"/>
      <c r="GF369" s="51"/>
      <c r="GG369" s="51"/>
      <c r="GH369" s="51"/>
      <c r="GI369" s="51"/>
      <c r="GJ369" s="51"/>
      <c r="GK369" s="51"/>
      <c r="GL369" s="51"/>
      <c r="GM369" s="51"/>
      <c r="GN369" s="51"/>
      <c r="GO369" s="51"/>
      <c r="GP369" s="51"/>
      <c r="GQ369" s="51"/>
      <c r="GR369" s="51"/>
      <c r="GS369" s="51"/>
      <c r="GT369" s="51"/>
      <c r="GU369" s="51"/>
      <c r="GV369" s="51"/>
      <c r="GW369" s="51"/>
      <c r="GX369" s="51"/>
      <c r="GY369" s="51"/>
      <c r="GZ369" s="51"/>
      <c r="HA369" s="51"/>
      <c r="HB369" s="51"/>
      <c r="HC369" s="51"/>
      <c r="HD369" s="51"/>
      <c r="HE369" s="51"/>
      <c r="HF369" s="51"/>
      <c r="HG369" s="51"/>
      <c r="HH369" s="51"/>
      <c r="HI369" s="51"/>
      <c r="HJ369" s="51"/>
      <c r="HK369" s="51"/>
      <c r="HL369" s="51"/>
      <c r="HM369" s="51"/>
      <c r="HN369" s="51"/>
      <c r="HO369" s="51"/>
      <c r="HP369" s="51"/>
      <c r="HQ369" s="51"/>
      <c r="HR369" s="51"/>
      <c r="HS369" s="51"/>
      <c r="HT369" s="51"/>
    </row>
    <row r="370" spans="1:228" s="128" customFormat="1" ht="19.899999999999999" customHeight="1">
      <c r="A370" s="416"/>
      <c r="B370" s="382"/>
      <c r="C370" s="382"/>
      <c r="D370" s="350"/>
      <c r="E370" s="555"/>
      <c r="F370" s="356"/>
      <c r="G370" s="356"/>
      <c r="H370" s="437"/>
      <c r="I370" s="438"/>
      <c r="J370" s="382"/>
      <c r="K370" s="135"/>
      <c r="L370" s="356"/>
      <c r="M370" s="135"/>
      <c r="N370" s="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  <c r="AX370" s="51"/>
      <c r="AY370" s="51"/>
      <c r="AZ370" s="51"/>
      <c r="BA370" s="51"/>
      <c r="BB370" s="51"/>
      <c r="BC370" s="51"/>
      <c r="BD370" s="51"/>
      <c r="BE370" s="51"/>
      <c r="BF370" s="51"/>
      <c r="BG370" s="51"/>
      <c r="BH370" s="51"/>
      <c r="BI370" s="51"/>
      <c r="BJ370" s="51"/>
      <c r="BK370" s="51"/>
      <c r="BL370" s="51"/>
      <c r="BM370" s="51"/>
      <c r="BN370" s="51"/>
      <c r="BO370" s="51"/>
      <c r="BP370" s="51"/>
      <c r="BQ370" s="51"/>
      <c r="BR370" s="51"/>
      <c r="BS370" s="51"/>
      <c r="BT370" s="51"/>
      <c r="BU370" s="51"/>
      <c r="BV370" s="51"/>
      <c r="BW370" s="51"/>
      <c r="BX370" s="51"/>
      <c r="BY370" s="51"/>
      <c r="BZ370" s="51"/>
      <c r="CA370" s="51"/>
      <c r="CB370" s="51"/>
      <c r="CC370" s="51"/>
      <c r="CD370" s="51"/>
      <c r="CE370" s="51"/>
      <c r="CF370" s="51"/>
      <c r="CG370" s="51"/>
      <c r="CH370" s="51"/>
      <c r="CI370" s="51"/>
      <c r="CJ370" s="51"/>
      <c r="CK370" s="51"/>
      <c r="CL370" s="51"/>
      <c r="CM370" s="51"/>
      <c r="CN370" s="51"/>
      <c r="CO370" s="51"/>
      <c r="CP370" s="51"/>
      <c r="CQ370" s="51"/>
      <c r="CR370" s="51"/>
      <c r="CS370" s="51"/>
      <c r="CT370" s="51"/>
      <c r="CU370" s="51"/>
      <c r="CV370" s="51"/>
      <c r="CW370" s="51"/>
      <c r="CX370" s="51"/>
      <c r="CY370" s="51"/>
      <c r="CZ370" s="51"/>
      <c r="DA370" s="51"/>
      <c r="DB370" s="51"/>
      <c r="DC370" s="51"/>
      <c r="DD370" s="51"/>
      <c r="DE370" s="51"/>
      <c r="DF370" s="51"/>
      <c r="DG370" s="51"/>
      <c r="DH370" s="51"/>
      <c r="DI370" s="51"/>
      <c r="DJ370" s="51"/>
      <c r="DK370" s="51"/>
      <c r="DL370" s="51"/>
      <c r="DM370" s="51"/>
      <c r="DN370" s="51"/>
      <c r="DO370" s="51"/>
      <c r="DP370" s="51"/>
      <c r="DQ370" s="51"/>
      <c r="DR370" s="51"/>
      <c r="DS370" s="51"/>
      <c r="DT370" s="51"/>
      <c r="DU370" s="51"/>
      <c r="DV370" s="51"/>
      <c r="DW370" s="51"/>
      <c r="DX370" s="51"/>
      <c r="DY370" s="51"/>
      <c r="DZ370" s="51"/>
      <c r="EA370" s="51"/>
      <c r="EB370" s="51"/>
      <c r="EC370" s="51"/>
      <c r="ED370" s="51"/>
      <c r="EE370" s="51"/>
      <c r="EF370" s="51"/>
      <c r="EG370" s="51"/>
      <c r="EH370" s="51"/>
      <c r="EI370" s="51"/>
      <c r="EJ370" s="51"/>
      <c r="EK370" s="51"/>
      <c r="EL370" s="51"/>
      <c r="EM370" s="51"/>
      <c r="EN370" s="51"/>
      <c r="EO370" s="51"/>
      <c r="EP370" s="51"/>
      <c r="EQ370" s="51"/>
      <c r="ER370" s="51"/>
      <c r="ES370" s="51"/>
      <c r="ET370" s="51"/>
      <c r="EU370" s="51"/>
      <c r="EV370" s="51"/>
      <c r="EW370" s="51"/>
      <c r="EX370" s="51"/>
      <c r="EY370" s="51"/>
      <c r="EZ370" s="51"/>
      <c r="FA370" s="51"/>
      <c r="FB370" s="51"/>
      <c r="FC370" s="51"/>
      <c r="FD370" s="51"/>
      <c r="FE370" s="51"/>
      <c r="FF370" s="51"/>
      <c r="FG370" s="51"/>
      <c r="FH370" s="51"/>
      <c r="FI370" s="51"/>
      <c r="FJ370" s="51"/>
      <c r="FK370" s="51"/>
      <c r="FL370" s="51"/>
      <c r="FM370" s="51"/>
      <c r="FN370" s="51"/>
      <c r="FO370" s="51"/>
      <c r="FP370" s="51"/>
      <c r="FQ370" s="51"/>
      <c r="FR370" s="51"/>
      <c r="FS370" s="51"/>
      <c r="FT370" s="51"/>
      <c r="FU370" s="51"/>
      <c r="FV370" s="51"/>
      <c r="FW370" s="51"/>
      <c r="FX370" s="51"/>
      <c r="FY370" s="51"/>
      <c r="FZ370" s="51"/>
      <c r="GA370" s="51"/>
      <c r="GB370" s="51"/>
      <c r="GC370" s="51"/>
      <c r="GD370" s="51"/>
      <c r="GE370" s="51"/>
      <c r="GF370" s="51"/>
      <c r="GG370" s="51"/>
      <c r="GH370" s="51"/>
      <c r="GI370" s="51"/>
      <c r="GJ370" s="51"/>
      <c r="GK370" s="51"/>
      <c r="GL370" s="51"/>
      <c r="GM370" s="51"/>
      <c r="GN370" s="51"/>
      <c r="GO370" s="51"/>
      <c r="GP370" s="51"/>
      <c r="GQ370" s="51"/>
      <c r="GR370" s="51"/>
      <c r="GS370" s="51"/>
      <c r="GT370" s="51"/>
      <c r="GU370" s="51"/>
      <c r="GV370" s="51"/>
      <c r="GW370" s="51"/>
      <c r="GX370" s="51"/>
      <c r="GY370" s="51"/>
      <c r="GZ370" s="51"/>
      <c r="HA370" s="51"/>
      <c r="HB370" s="51"/>
      <c r="HC370" s="51"/>
      <c r="HD370" s="51"/>
      <c r="HE370" s="51"/>
      <c r="HF370" s="51"/>
      <c r="HG370" s="51"/>
      <c r="HH370" s="51"/>
      <c r="HI370" s="51"/>
      <c r="HJ370" s="51"/>
      <c r="HK370" s="51"/>
      <c r="HL370" s="51"/>
      <c r="HM370" s="51"/>
      <c r="HN370" s="51"/>
      <c r="HO370" s="51"/>
      <c r="HP370" s="51"/>
      <c r="HQ370" s="51"/>
      <c r="HR370" s="51"/>
      <c r="HS370" s="51"/>
      <c r="HT370" s="51"/>
    </row>
    <row r="371" spans="1:228" s="128" customFormat="1" ht="19.899999999999999" customHeight="1">
      <c r="A371" s="463">
        <v>58</v>
      </c>
      <c r="B371" s="346" t="s">
        <v>2246</v>
      </c>
      <c r="C371" s="346" t="s">
        <v>1181</v>
      </c>
      <c r="D371" s="346" t="s">
        <v>795</v>
      </c>
      <c r="E371" s="347">
        <v>10000</v>
      </c>
      <c r="F371" s="348"/>
      <c r="G371" s="346"/>
      <c r="H371" s="440"/>
      <c r="J371" s="346" t="s">
        <v>1183</v>
      </c>
      <c r="K371" s="135"/>
      <c r="L371" s="342" t="s">
        <v>583</v>
      </c>
      <c r="M371" s="135"/>
      <c r="N371" s="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  <c r="BC371" s="51"/>
      <c r="BD371" s="51"/>
      <c r="BE371" s="51"/>
      <c r="BF371" s="51"/>
      <c r="BG371" s="51"/>
      <c r="BH371" s="51"/>
      <c r="BI371" s="51"/>
      <c r="BJ371" s="51"/>
      <c r="BK371" s="51"/>
      <c r="BL371" s="51"/>
      <c r="BM371" s="51"/>
      <c r="BN371" s="51"/>
      <c r="BO371" s="51"/>
      <c r="BP371" s="51"/>
      <c r="BQ371" s="51"/>
      <c r="BR371" s="51"/>
      <c r="BS371" s="51"/>
      <c r="BT371" s="51"/>
      <c r="BU371" s="51"/>
      <c r="BV371" s="51"/>
      <c r="BW371" s="51"/>
      <c r="BX371" s="51"/>
      <c r="BY371" s="51"/>
      <c r="BZ371" s="51"/>
      <c r="CA371" s="51"/>
      <c r="CB371" s="51"/>
      <c r="CC371" s="51"/>
      <c r="CD371" s="51"/>
      <c r="CE371" s="51"/>
      <c r="CF371" s="51"/>
      <c r="CG371" s="51"/>
      <c r="CH371" s="51"/>
      <c r="CI371" s="51"/>
      <c r="CJ371" s="51"/>
      <c r="CK371" s="51"/>
      <c r="CL371" s="51"/>
      <c r="CM371" s="51"/>
      <c r="CN371" s="51"/>
      <c r="CO371" s="51"/>
      <c r="CP371" s="51"/>
      <c r="CQ371" s="51"/>
      <c r="CR371" s="51"/>
      <c r="CS371" s="51"/>
      <c r="CT371" s="51"/>
      <c r="CU371" s="51"/>
      <c r="CV371" s="51"/>
      <c r="CW371" s="51"/>
      <c r="CX371" s="51"/>
      <c r="CY371" s="51"/>
      <c r="CZ371" s="51"/>
      <c r="DA371" s="51"/>
      <c r="DB371" s="51"/>
      <c r="DC371" s="51"/>
      <c r="DD371" s="51"/>
      <c r="DE371" s="51"/>
      <c r="DF371" s="51"/>
      <c r="DG371" s="51"/>
      <c r="DH371" s="51"/>
      <c r="DI371" s="51"/>
      <c r="DJ371" s="51"/>
      <c r="DK371" s="51"/>
      <c r="DL371" s="51"/>
      <c r="DM371" s="51"/>
      <c r="DN371" s="51"/>
      <c r="DO371" s="51"/>
      <c r="DP371" s="51"/>
      <c r="DQ371" s="51"/>
      <c r="DR371" s="51"/>
      <c r="DS371" s="51"/>
      <c r="DT371" s="51"/>
      <c r="DU371" s="51"/>
      <c r="DV371" s="51"/>
      <c r="DW371" s="51"/>
      <c r="DX371" s="51"/>
      <c r="DY371" s="51"/>
      <c r="DZ371" s="51"/>
      <c r="EA371" s="51"/>
      <c r="EB371" s="51"/>
      <c r="EC371" s="51"/>
      <c r="ED371" s="51"/>
      <c r="EE371" s="51"/>
      <c r="EF371" s="51"/>
      <c r="EG371" s="51"/>
      <c r="EH371" s="51"/>
      <c r="EI371" s="51"/>
      <c r="EJ371" s="51"/>
      <c r="EK371" s="51"/>
      <c r="EL371" s="51"/>
      <c r="EM371" s="51"/>
      <c r="EN371" s="51"/>
      <c r="EO371" s="51"/>
      <c r="EP371" s="51"/>
      <c r="EQ371" s="51"/>
      <c r="ER371" s="51"/>
      <c r="ES371" s="51"/>
      <c r="ET371" s="51"/>
      <c r="EU371" s="51"/>
      <c r="EV371" s="51"/>
      <c r="EW371" s="51"/>
      <c r="EX371" s="51"/>
      <c r="EY371" s="51"/>
      <c r="EZ371" s="51"/>
      <c r="FA371" s="51"/>
      <c r="FB371" s="51"/>
      <c r="FC371" s="51"/>
      <c r="FD371" s="51"/>
      <c r="FE371" s="51"/>
      <c r="FF371" s="51"/>
      <c r="FG371" s="51"/>
      <c r="FH371" s="51"/>
      <c r="FI371" s="51"/>
      <c r="FJ371" s="51"/>
      <c r="FK371" s="51"/>
      <c r="FL371" s="51"/>
      <c r="FM371" s="51"/>
      <c r="FN371" s="51"/>
      <c r="FO371" s="51"/>
      <c r="FP371" s="51"/>
      <c r="FQ371" s="51"/>
      <c r="FR371" s="51"/>
      <c r="FS371" s="51"/>
      <c r="FT371" s="51"/>
      <c r="FU371" s="51"/>
      <c r="FV371" s="51"/>
      <c r="FW371" s="51"/>
      <c r="FX371" s="51"/>
      <c r="FY371" s="51"/>
      <c r="FZ371" s="51"/>
      <c r="GA371" s="51"/>
      <c r="GB371" s="51"/>
      <c r="GC371" s="51"/>
      <c r="GD371" s="51"/>
      <c r="GE371" s="51"/>
      <c r="GF371" s="51"/>
      <c r="GG371" s="51"/>
      <c r="GH371" s="51"/>
      <c r="GI371" s="51"/>
      <c r="GJ371" s="51"/>
      <c r="GK371" s="51"/>
      <c r="GL371" s="51"/>
      <c r="GM371" s="51"/>
      <c r="GN371" s="51"/>
      <c r="GO371" s="51"/>
      <c r="GP371" s="51"/>
      <c r="GQ371" s="51"/>
      <c r="GR371" s="51"/>
      <c r="GS371" s="51"/>
      <c r="GT371" s="51"/>
      <c r="GU371" s="51"/>
      <c r="GV371" s="51"/>
      <c r="GW371" s="51"/>
      <c r="GX371" s="51"/>
      <c r="GY371" s="51"/>
      <c r="GZ371" s="51"/>
      <c r="HA371" s="51"/>
      <c r="HB371" s="51"/>
      <c r="HC371" s="51"/>
      <c r="HD371" s="51"/>
      <c r="HE371" s="51"/>
      <c r="HF371" s="51"/>
      <c r="HG371" s="51"/>
      <c r="HH371" s="51"/>
      <c r="HI371" s="51"/>
      <c r="HJ371" s="51"/>
      <c r="HK371" s="51"/>
      <c r="HL371" s="51"/>
      <c r="HM371" s="51"/>
      <c r="HN371" s="51"/>
      <c r="HO371" s="51"/>
      <c r="HP371" s="51"/>
      <c r="HQ371" s="51"/>
      <c r="HR371" s="51"/>
      <c r="HS371" s="51"/>
      <c r="HT371" s="51"/>
    </row>
    <row r="372" spans="1:228" s="128" customFormat="1" ht="19.899999999999999" customHeight="1">
      <c r="A372" s="465"/>
      <c r="B372" s="350" t="s">
        <v>2247</v>
      </c>
      <c r="C372" s="350" t="s">
        <v>1182</v>
      </c>
      <c r="D372" s="350"/>
      <c r="E372" s="525" t="s">
        <v>149</v>
      </c>
      <c r="F372" s="352"/>
      <c r="G372" s="350"/>
      <c r="H372" s="406"/>
      <c r="J372" s="350" t="s">
        <v>1184</v>
      </c>
      <c r="K372" s="135"/>
      <c r="L372" s="351"/>
      <c r="M372" s="135"/>
      <c r="N372" s="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  <c r="BC372" s="51"/>
      <c r="BD372" s="51"/>
      <c r="BE372" s="51"/>
      <c r="BF372" s="51"/>
      <c r="BG372" s="51"/>
      <c r="BH372" s="51"/>
      <c r="BI372" s="51"/>
      <c r="BJ372" s="51"/>
      <c r="BK372" s="51"/>
      <c r="BL372" s="51"/>
      <c r="BM372" s="51"/>
      <c r="BN372" s="51"/>
      <c r="BO372" s="51"/>
      <c r="BP372" s="51"/>
      <c r="BQ372" s="51"/>
      <c r="BR372" s="51"/>
      <c r="BS372" s="51"/>
      <c r="BT372" s="51"/>
      <c r="BU372" s="51"/>
      <c r="BV372" s="51"/>
      <c r="BW372" s="51"/>
      <c r="BX372" s="51"/>
      <c r="BY372" s="51"/>
      <c r="BZ372" s="51"/>
      <c r="CA372" s="51"/>
      <c r="CB372" s="51"/>
      <c r="CC372" s="51"/>
      <c r="CD372" s="51"/>
      <c r="CE372" s="51"/>
      <c r="CF372" s="51"/>
      <c r="CG372" s="51"/>
      <c r="CH372" s="51"/>
      <c r="CI372" s="51"/>
      <c r="CJ372" s="51"/>
      <c r="CK372" s="51"/>
      <c r="CL372" s="51"/>
      <c r="CM372" s="51"/>
      <c r="CN372" s="51"/>
      <c r="CO372" s="51"/>
      <c r="CP372" s="51"/>
      <c r="CQ372" s="51"/>
      <c r="CR372" s="51"/>
      <c r="CS372" s="51"/>
      <c r="CT372" s="51"/>
      <c r="CU372" s="51"/>
      <c r="CV372" s="51"/>
      <c r="CW372" s="51"/>
      <c r="CX372" s="51"/>
      <c r="CY372" s="51"/>
      <c r="CZ372" s="51"/>
      <c r="DA372" s="51"/>
      <c r="DB372" s="51"/>
      <c r="DC372" s="51"/>
      <c r="DD372" s="51"/>
      <c r="DE372" s="51"/>
      <c r="DF372" s="51"/>
      <c r="DG372" s="51"/>
      <c r="DH372" s="51"/>
      <c r="DI372" s="51"/>
      <c r="DJ372" s="51"/>
      <c r="DK372" s="51"/>
      <c r="DL372" s="51"/>
      <c r="DM372" s="51"/>
      <c r="DN372" s="51"/>
      <c r="DO372" s="51"/>
      <c r="DP372" s="51"/>
      <c r="DQ372" s="51"/>
      <c r="DR372" s="51"/>
      <c r="DS372" s="51"/>
      <c r="DT372" s="51"/>
      <c r="DU372" s="51"/>
      <c r="DV372" s="51"/>
      <c r="DW372" s="51"/>
      <c r="DX372" s="51"/>
      <c r="DY372" s="51"/>
      <c r="DZ372" s="51"/>
      <c r="EA372" s="51"/>
      <c r="EB372" s="51"/>
      <c r="EC372" s="51"/>
      <c r="ED372" s="51"/>
      <c r="EE372" s="51"/>
      <c r="EF372" s="51"/>
      <c r="EG372" s="51"/>
      <c r="EH372" s="51"/>
      <c r="EI372" s="51"/>
      <c r="EJ372" s="51"/>
      <c r="EK372" s="51"/>
      <c r="EL372" s="51"/>
      <c r="EM372" s="51"/>
      <c r="EN372" s="51"/>
      <c r="EO372" s="51"/>
      <c r="EP372" s="51"/>
      <c r="EQ372" s="51"/>
      <c r="ER372" s="51"/>
      <c r="ES372" s="51"/>
      <c r="ET372" s="51"/>
      <c r="EU372" s="51"/>
      <c r="EV372" s="51"/>
      <c r="EW372" s="51"/>
      <c r="EX372" s="51"/>
      <c r="EY372" s="51"/>
      <c r="EZ372" s="51"/>
      <c r="FA372" s="51"/>
      <c r="FB372" s="51"/>
      <c r="FC372" s="51"/>
      <c r="FD372" s="51"/>
      <c r="FE372" s="51"/>
      <c r="FF372" s="51"/>
      <c r="FG372" s="51"/>
      <c r="FH372" s="51"/>
      <c r="FI372" s="51"/>
      <c r="FJ372" s="51"/>
      <c r="FK372" s="51"/>
      <c r="FL372" s="51"/>
      <c r="FM372" s="51"/>
      <c r="FN372" s="51"/>
      <c r="FO372" s="51"/>
      <c r="FP372" s="51"/>
      <c r="FQ372" s="51"/>
      <c r="FR372" s="51"/>
      <c r="FS372" s="51"/>
      <c r="FT372" s="51"/>
      <c r="FU372" s="51"/>
      <c r="FV372" s="51"/>
      <c r="FW372" s="51"/>
      <c r="FX372" s="51"/>
      <c r="FY372" s="51"/>
      <c r="FZ372" s="51"/>
      <c r="GA372" s="51"/>
      <c r="GB372" s="51"/>
      <c r="GC372" s="51"/>
      <c r="GD372" s="51"/>
      <c r="GE372" s="51"/>
      <c r="GF372" s="51"/>
      <c r="GG372" s="51"/>
      <c r="GH372" s="51"/>
      <c r="GI372" s="51"/>
      <c r="GJ372" s="51"/>
      <c r="GK372" s="51"/>
      <c r="GL372" s="51"/>
      <c r="GM372" s="51"/>
      <c r="GN372" s="51"/>
      <c r="GO372" s="51"/>
      <c r="GP372" s="51"/>
      <c r="GQ372" s="51"/>
      <c r="GR372" s="51"/>
      <c r="GS372" s="51"/>
      <c r="GT372" s="51"/>
      <c r="GU372" s="51"/>
      <c r="GV372" s="51"/>
      <c r="GW372" s="51"/>
      <c r="GX372" s="51"/>
      <c r="GY372" s="51"/>
      <c r="GZ372" s="51"/>
      <c r="HA372" s="51"/>
      <c r="HB372" s="51"/>
      <c r="HC372" s="51"/>
      <c r="HD372" s="51"/>
      <c r="HE372" s="51"/>
      <c r="HF372" s="51"/>
      <c r="HG372" s="51"/>
      <c r="HH372" s="51"/>
      <c r="HI372" s="51"/>
      <c r="HJ372" s="51"/>
      <c r="HK372" s="51"/>
      <c r="HL372" s="51"/>
      <c r="HM372" s="51"/>
      <c r="HN372" s="51"/>
      <c r="HO372" s="51"/>
      <c r="HP372" s="51"/>
      <c r="HQ372" s="51"/>
      <c r="HR372" s="51"/>
      <c r="HS372" s="51"/>
      <c r="HT372" s="51"/>
    </row>
    <row r="373" spans="1:228" s="128" customFormat="1" ht="19.899999999999999" customHeight="1">
      <c r="A373" s="465"/>
      <c r="B373" s="350" t="s">
        <v>2248</v>
      </c>
      <c r="C373" s="350"/>
      <c r="D373" s="350"/>
      <c r="E373" s="525"/>
      <c r="F373" s="352"/>
      <c r="G373" s="350"/>
      <c r="H373" s="406"/>
      <c r="J373" s="350"/>
      <c r="K373" s="135"/>
      <c r="L373" s="351"/>
      <c r="M373" s="135"/>
      <c r="N373" s="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  <c r="BC373" s="51"/>
      <c r="BD373" s="51"/>
      <c r="BE373" s="51"/>
      <c r="BF373" s="51"/>
      <c r="BG373" s="51"/>
      <c r="BH373" s="51"/>
      <c r="BI373" s="51"/>
      <c r="BJ373" s="51"/>
      <c r="BK373" s="51"/>
      <c r="BL373" s="51"/>
      <c r="BM373" s="51"/>
      <c r="BN373" s="51"/>
      <c r="BO373" s="51"/>
      <c r="BP373" s="51"/>
      <c r="BQ373" s="51"/>
      <c r="BR373" s="51"/>
      <c r="BS373" s="51"/>
      <c r="BT373" s="51"/>
      <c r="BU373" s="51"/>
      <c r="BV373" s="51"/>
      <c r="BW373" s="51"/>
      <c r="BX373" s="51"/>
      <c r="BY373" s="51"/>
      <c r="BZ373" s="51"/>
      <c r="CA373" s="51"/>
      <c r="CB373" s="51"/>
      <c r="CC373" s="51"/>
      <c r="CD373" s="51"/>
      <c r="CE373" s="51"/>
      <c r="CF373" s="51"/>
      <c r="CG373" s="51"/>
      <c r="CH373" s="51"/>
      <c r="CI373" s="51"/>
      <c r="CJ373" s="51"/>
      <c r="CK373" s="51"/>
      <c r="CL373" s="51"/>
      <c r="CM373" s="51"/>
      <c r="CN373" s="51"/>
      <c r="CO373" s="51"/>
      <c r="CP373" s="51"/>
      <c r="CQ373" s="51"/>
      <c r="CR373" s="51"/>
      <c r="CS373" s="51"/>
      <c r="CT373" s="51"/>
      <c r="CU373" s="51"/>
      <c r="CV373" s="51"/>
      <c r="CW373" s="51"/>
      <c r="CX373" s="51"/>
      <c r="CY373" s="51"/>
      <c r="CZ373" s="51"/>
      <c r="DA373" s="51"/>
      <c r="DB373" s="51"/>
      <c r="DC373" s="51"/>
      <c r="DD373" s="51"/>
      <c r="DE373" s="51"/>
      <c r="DF373" s="51"/>
      <c r="DG373" s="51"/>
      <c r="DH373" s="51"/>
      <c r="DI373" s="51"/>
      <c r="DJ373" s="51"/>
      <c r="DK373" s="51"/>
      <c r="DL373" s="51"/>
      <c r="DM373" s="51"/>
      <c r="DN373" s="51"/>
      <c r="DO373" s="51"/>
      <c r="DP373" s="51"/>
      <c r="DQ373" s="51"/>
      <c r="DR373" s="51"/>
      <c r="DS373" s="51"/>
      <c r="DT373" s="51"/>
      <c r="DU373" s="51"/>
      <c r="DV373" s="51"/>
      <c r="DW373" s="51"/>
      <c r="DX373" s="51"/>
      <c r="DY373" s="51"/>
      <c r="DZ373" s="51"/>
      <c r="EA373" s="51"/>
      <c r="EB373" s="51"/>
      <c r="EC373" s="51"/>
      <c r="ED373" s="51"/>
      <c r="EE373" s="51"/>
      <c r="EF373" s="51"/>
      <c r="EG373" s="51"/>
      <c r="EH373" s="51"/>
      <c r="EI373" s="51"/>
      <c r="EJ373" s="51"/>
      <c r="EK373" s="51"/>
      <c r="EL373" s="51"/>
      <c r="EM373" s="51"/>
      <c r="EN373" s="51"/>
      <c r="EO373" s="51"/>
      <c r="EP373" s="51"/>
      <c r="EQ373" s="51"/>
      <c r="ER373" s="51"/>
      <c r="ES373" s="51"/>
      <c r="ET373" s="51"/>
      <c r="EU373" s="51"/>
      <c r="EV373" s="51"/>
      <c r="EW373" s="51"/>
      <c r="EX373" s="51"/>
      <c r="EY373" s="51"/>
      <c r="EZ373" s="51"/>
      <c r="FA373" s="51"/>
      <c r="FB373" s="51"/>
      <c r="FC373" s="51"/>
      <c r="FD373" s="51"/>
      <c r="FE373" s="51"/>
      <c r="FF373" s="51"/>
      <c r="FG373" s="51"/>
      <c r="FH373" s="51"/>
      <c r="FI373" s="51"/>
      <c r="FJ373" s="51"/>
      <c r="FK373" s="51"/>
      <c r="FL373" s="51"/>
      <c r="FM373" s="51"/>
      <c r="FN373" s="51"/>
      <c r="FO373" s="51"/>
      <c r="FP373" s="51"/>
      <c r="FQ373" s="51"/>
      <c r="FR373" s="51"/>
      <c r="FS373" s="51"/>
      <c r="FT373" s="51"/>
      <c r="FU373" s="51"/>
      <c r="FV373" s="51"/>
      <c r="FW373" s="51"/>
      <c r="FX373" s="51"/>
      <c r="FY373" s="51"/>
      <c r="FZ373" s="51"/>
      <c r="GA373" s="51"/>
      <c r="GB373" s="51"/>
      <c r="GC373" s="51"/>
      <c r="GD373" s="51"/>
      <c r="GE373" s="51"/>
      <c r="GF373" s="51"/>
      <c r="GG373" s="51"/>
      <c r="GH373" s="51"/>
      <c r="GI373" s="51"/>
      <c r="GJ373" s="51"/>
      <c r="GK373" s="51"/>
      <c r="GL373" s="51"/>
      <c r="GM373" s="51"/>
      <c r="GN373" s="51"/>
      <c r="GO373" s="51"/>
      <c r="GP373" s="51"/>
      <c r="GQ373" s="51"/>
      <c r="GR373" s="51"/>
      <c r="GS373" s="51"/>
      <c r="GT373" s="51"/>
      <c r="GU373" s="51"/>
      <c r="GV373" s="51"/>
      <c r="GW373" s="51"/>
      <c r="GX373" s="51"/>
      <c r="GY373" s="51"/>
      <c r="GZ373" s="51"/>
      <c r="HA373" s="51"/>
      <c r="HB373" s="51"/>
      <c r="HC373" s="51"/>
      <c r="HD373" s="51"/>
      <c r="HE373" s="51"/>
      <c r="HF373" s="51"/>
      <c r="HG373" s="51"/>
      <c r="HH373" s="51"/>
      <c r="HI373" s="51"/>
      <c r="HJ373" s="51"/>
      <c r="HK373" s="51"/>
      <c r="HL373" s="51"/>
      <c r="HM373" s="51"/>
      <c r="HN373" s="51"/>
      <c r="HO373" s="51"/>
      <c r="HP373" s="51"/>
      <c r="HQ373" s="51"/>
      <c r="HR373" s="51"/>
      <c r="HS373" s="51"/>
      <c r="HT373" s="51"/>
    </row>
    <row r="374" spans="1:228" s="128" customFormat="1" ht="19.899999999999999" customHeight="1">
      <c r="A374" s="465"/>
      <c r="B374" s="350" t="s">
        <v>363</v>
      </c>
      <c r="C374" s="350"/>
      <c r="D374" s="350"/>
      <c r="E374" s="525"/>
      <c r="F374" s="352"/>
      <c r="G374" s="350"/>
      <c r="H374" s="406"/>
      <c r="J374" s="350"/>
      <c r="K374" s="135"/>
      <c r="L374" s="351"/>
      <c r="M374" s="135"/>
      <c r="N374" s="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1"/>
      <c r="BD374" s="51"/>
      <c r="BE374" s="51"/>
      <c r="BF374" s="51"/>
      <c r="BG374" s="51"/>
      <c r="BH374" s="51"/>
      <c r="BI374" s="51"/>
      <c r="BJ374" s="51"/>
      <c r="BK374" s="51"/>
      <c r="BL374" s="51"/>
      <c r="BM374" s="51"/>
      <c r="BN374" s="51"/>
      <c r="BO374" s="51"/>
      <c r="BP374" s="51"/>
      <c r="BQ374" s="51"/>
      <c r="BR374" s="51"/>
      <c r="BS374" s="51"/>
      <c r="BT374" s="51"/>
      <c r="BU374" s="51"/>
      <c r="BV374" s="51"/>
      <c r="BW374" s="51"/>
      <c r="BX374" s="51"/>
      <c r="BY374" s="51"/>
      <c r="BZ374" s="51"/>
      <c r="CA374" s="51"/>
      <c r="CB374" s="51"/>
      <c r="CC374" s="51"/>
      <c r="CD374" s="51"/>
      <c r="CE374" s="51"/>
      <c r="CF374" s="51"/>
      <c r="CG374" s="51"/>
      <c r="CH374" s="51"/>
      <c r="CI374" s="51"/>
      <c r="CJ374" s="51"/>
      <c r="CK374" s="51"/>
      <c r="CL374" s="51"/>
      <c r="CM374" s="51"/>
      <c r="CN374" s="51"/>
      <c r="CO374" s="51"/>
      <c r="CP374" s="51"/>
      <c r="CQ374" s="51"/>
      <c r="CR374" s="51"/>
      <c r="CS374" s="51"/>
      <c r="CT374" s="51"/>
      <c r="CU374" s="51"/>
      <c r="CV374" s="51"/>
      <c r="CW374" s="51"/>
      <c r="CX374" s="51"/>
      <c r="CY374" s="51"/>
      <c r="CZ374" s="51"/>
      <c r="DA374" s="51"/>
      <c r="DB374" s="51"/>
      <c r="DC374" s="51"/>
      <c r="DD374" s="51"/>
      <c r="DE374" s="51"/>
      <c r="DF374" s="51"/>
      <c r="DG374" s="51"/>
      <c r="DH374" s="51"/>
      <c r="DI374" s="51"/>
      <c r="DJ374" s="51"/>
      <c r="DK374" s="51"/>
      <c r="DL374" s="51"/>
      <c r="DM374" s="51"/>
      <c r="DN374" s="51"/>
      <c r="DO374" s="51"/>
      <c r="DP374" s="51"/>
      <c r="DQ374" s="51"/>
      <c r="DR374" s="51"/>
      <c r="DS374" s="51"/>
      <c r="DT374" s="51"/>
      <c r="DU374" s="51"/>
      <c r="DV374" s="51"/>
      <c r="DW374" s="51"/>
      <c r="DX374" s="51"/>
      <c r="DY374" s="51"/>
      <c r="DZ374" s="51"/>
      <c r="EA374" s="51"/>
      <c r="EB374" s="51"/>
      <c r="EC374" s="51"/>
      <c r="ED374" s="51"/>
      <c r="EE374" s="51"/>
      <c r="EF374" s="51"/>
      <c r="EG374" s="51"/>
      <c r="EH374" s="51"/>
      <c r="EI374" s="51"/>
      <c r="EJ374" s="51"/>
      <c r="EK374" s="51"/>
      <c r="EL374" s="51"/>
      <c r="EM374" s="51"/>
      <c r="EN374" s="51"/>
      <c r="EO374" s="51"/>
      <c r="EP374" s="51"/>
      <c r="EQ374" s="51"/>
      <c r="ER374" s="51"/>
      <c r="ES374" s="51"/>
      <c r="ET374" s="51"/>
      <c r="EU374" s="51"/>
      <c r="EV374" s="51"/>
      <c r="EW374" s="51"/>
      <c r="EX374" s="51"/>
      <c r="EY374" s="51"/>
      <c r="EZ374" s="51"/>
      <c r="FA374" s="51"/>
      <c r="FB374" s="51"/>
      <c r="FC374" s="51"/>
      <c r="FD374" s="51"/>
      <c r="FE374" s="51"/>
      <c r="FF374" s="51"/>
      <c r="FG374" s="51"/>
      <c r="FH374" s="51"/>
      <c r="FI374" s="51"/>
      <c r="FJ374" s="51"/>
      <c r="FK374" s="51"/>
      <c r="FL374" s="51"/>
      <c r="FM374" s="51"/>
      <c r="FN374" s="51"/>
      <c r="FO374" s="51"/>
      <c r="FP374" s="51"/>
      <c r="FQ374" s="51"/>
      <c r="FR374" s="51"/>
      <c r="FS374" s="51"/>
      <c r="FT374" s="51"/>
      <c r="FU374" s="51"/>
      <c r="FV374" s="51"/>
      <c r="FW374" s="51"/>
      <c r="FX374" s="51"/>
      <c r="FY374" s="51"/>
      <c r="FZ374" s="51"/>
      <c r="GA374" s="51"/>
      <c r="GB374" s="51"/>
      <c r="GC374" s="51"/>
      <c r="GD374" s="51"/>
      <c r="GE374" s="51"/>
      <c r="GF374" s="51"/>
      <c r="GG374" s="51"/>
      <c r="GH374" s="51"/>
      <c r="GI374" s="51"/>
      <c r="GJ374" s="51"/>
      <c r="GK374" s="51"/>
      <c r="GL374" s="51"/>
      <c r="GM374" s="51"/>
      <c r="GN374" s="51"/>
      <c r="GO374" s="51"/>
      <c r="GP374" s="51"/>
      <c r="GQ374" s="51"/>
      <c r="GR374" s="51"/>
      <c r="GS374" s="51"/>
      <c r="GT374" s="51"/>
      <c r="GU374" s="51"/>
      <c r="GV374" s="51"/>
      <c r="GW374" s="51"/>
      <c r="GX374" s="51"/>
      <c r="GY374" s="51"/>
      <c r="GZ374" s="51"/>
      <c r="HA374" s="51"/>
      <c r="HB374" s="51"/>
      <c r="HC374" s="51"/>
      <c r="HD374" s="51"/>
      <c r="HE374" s="51"/>
      <c r="HF374" s="51"/>
      <c r="HG374" s="51"/>
      <c r="HH374" s="51"/>
      <c r="HI374" s="51"/>
      <c r="HJ374" s="51"/>
      <c r="HK374" s="51"/>
      <c r="HL374" s="51"/>
      <c r="HM374" s="51"/>
      <c r="HN374" s="51"/>
      <c r="HO374" s="51"/>
      <c r="HP374" s="51"/>
      <c r="HQ374" s="51"/>
      <c r="HR374" s="51"/>
      <c r="HS374" s="51"/>
      <c r="HT374" s="51"/>
    </row>
    <row r="375" spans="1:228" s="128" customFormat="1" ht="19.899999999999999" customHeight="1">
      <c r="A375" s="527"/>
      <c r="B375" s="382"/>
      <c r="C375" s="382"/>
      <c r="D375" s="382"/>
      <c r="E375" s="351"/>
      <c r="F375" s="351"/>
      <c r="G375" s="382"/>
      <c r="H375" s="437"/>
      <c r="I375" s="438"/>
      <c r="J375" s="382"/>
      <c r="K375" s="135"/>
      <c r="L375" s="356"/>
      <c r="M375" s="135"/>
      <c r="N375" s="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51"/>
      <c r="BD375" s="51"/>
      <c r="BE375" s="51"/>
      <c r="BF375" s="51"/>
      <c r="BG375" s="51"/>
      <c r="BH375" s="51"/>
      <c r="BI375" s="51"/>
      <c r="BJ375" s="51"/>
      <c r="BK375" s="51"/>
      <c r="BL375" s="51"/>
      <c r="BM375" s="51"/>
      <c r="BN375" s="51"/>
      <c r="BO375" s="51"/>
      <c r="BP375" s="51"/>
      <c r="BQ375" s="51"/>
      <c r="BR375" s="51"/>
      <c r="BS375" s="51"/>
      <c r="BT375" s="51"/>
      <c r="BU375" s="51"/>
      <c r="BV375" s="51"/>
      <c r="BW375" s="51"/>
      <c r="BX375" s="51"/>
      <c r="BY375" s="51"/>
      <c r="BZ375" s="51"/>
      <c r="CA375" s="51"/>
      <c r="CB375" s="51"/>
      <c r="CC375" s="51"/>
      <c r="CD375" s="51"/>
      <c r="CE375" s="51"/>
      <c r="CF375" s="51"/>
      <c r="CG375" s="51"/>
      <c r="CH375" s="51"/>
      <c r="CI375" s="51"/>
      <c r="CJ375" s="51"/>
      <c r="CK375" s="51"/>
      <c r="CL375" s="51"/>
      <c r="CM375" s="51"/>
      <c r="CN375" s="51"/>
      <c r="CO375" s="51"/>
      <c r="CP375" s="51"/>
      <c r="CQ375" s="51"/>
      <c r="CR375" s="51"/>
      <c r="CS375" s="51"/>
      <c r="CT375" s="51"/>
      <c r="CU375" s="51"/>
      <c r="CV375" s="51"/>
      <c r="CW375" s="51"/>
      <c r="CX375" s="51"/>
      <c r="CY375" s="51"/>
      <c r="CZ375" s="51"/>
      <c r="DA375" s="51"/>
      <c r="DB375" s="51"/>
      <c r="DC375" s="51"/>
      <c r="DD375" s="51"/>
      <c r="DE375" s="51"/>
      <c r="DF375" s="51"/>
      <c r="DG375" s="51"/>
      <c r="DH375" s="51"/>
      <c r="DI375" s="51"/>
      <c r="DJ375" s="51"/>
      <c r="DK375" s="51"/>
      <c r="DL375" s="51"/>
      <c r="DM375" s="51"/>
      <c r="DN375" s="51"/>
      <c r="DO375" s="51"/>
      <c r="DP375" s="51"/>
      <c r="DQ375" s="51"/>
      <c r="DR375" s="51"/>
      <c r="DS375" s="51"/>
      <c r="DT375" s="51"/>
      <c r="DU375" s="51"/>
      <c r="DV375" s="51"/>
      <c r="DW375" s="51"/>
      <c r="DX375" s="51"/>
      <c r="DY375" s="51"/>
      <c r="DZ375" s="51"/>
      <c r="EA375" s="51"/>
      <c r="EB375" s="51"/>
      <c r="EC375" s="51"/>
      <c r="ED375" s="51"/>
      <c r="EE375" s="51"/>
      <c r="EF375" s="51"/>
      <c r="EG375" s="51"/>
      <c r="EH375" s="51"/>
      <c r="EI375" s="51"/>
      <c r="EJ375" s="51"/>
      <c r="EK375" s="51"/>
      <c r="EL375" s="51"/>
      <c r="EM375" s="51"/>
      <c r="EN375" s="51"/>
      <c r="EO375" s="51"/>
      <c r="EP375" s="51"/>
      <c r="EQ375" s="51"/>
      <c r="ER375" s="51"/>
      <c r="ES375" s="51"/>
      <c r="ET375" s="51"/>
      <c r="EU375" s="51"/>
      <c r="EV375" s="51"/>
      <c r="EW375" s="51"/>
      <c r="EX375" s="51"/>
      <c r="EY375" s="51"/>
      <c r="EZ375" s="51"/>
      <c r="FA375" s="51"/>
      <c r="FB375" s="51"/>
      <c r="FC375" s="51"/>
      <c r="FD375" s="51"/>
      <c r="FE375" s="51"/>
      <c r="FF375" s="51"/>
      <c r="FG375" s="51"/>
      <c r="FH375" s="51"/>
      <c r="FI375" s="51"/>
      <c r="FJ375" s="51"/>
      <c r="FK375" s="51"/>
      <c r="FL375" s="51"/>
      <c r="FM375" s="51"/>
      <c r="FN375" s="51"/>
      <c r="FO375" s="51"/>
      <c r="FP375" s="51"/>
      <c r="FQ375" s="51"/>
      <c r="FR375" s="51"/>
      <c r="FS375" s="51"/>
      <c r="FT375" s="51"/>
      <c r="FU375" s="51"/>
      <c r="FV375" s="51"/>
      <c r="FW375" s="51"/>
      <c r="FX375" s="51"/>
      <c r="FY375" s="51"/>
      <c r="FZ375" s="51"/>
      <c r="GA375" s="51"/>
      <c r="GB375" s="51"/>
      <c r="GC375" s="51"/>
      <c r="GD375" s="51"/>
      <c r="GE375" s="51"/>
      <c r="GF375" s="51"/>
      <c r="GG375" s="51"/>
      <c r="GH375" s="51"/>
      <c r="GI375" s="51"/>
      <c r="GJ375" s="51"/>
      <c r="GK375" s="51"/>
      <c r="GL375" s="51"/>
      <c r="GM375" s="51"/>
      <c r="GN375" s="51"/>
      <c r="GO375" s="51"/>
      <c r="GP375" s="51"/>
      <c r="GQ375" s="51"/>
      <c r="GR375" s="51"/>
      <c r="GS375" s="51"/>
      <c r="GT375" s="51"/>
      <c r="GU375" s="51"/>
      <c r="GV375" s="51"/>
      <c r="GW375" s="51"/>
      <c r="GX375" s="51"/>
      <c r="GY375" s="51"/>
      <c r="GZ375" s="51"/>
      <c r="HA375" s="51"/>
      <c r="HB375" s="51"/>
      <c r="HC375" s="51"/>
      <c r="HD375" s="51"/>
      <c r="HE375" s="51"/>
      <c r="HF375" s="51"/>
      <c r="HG375" s="51"/>
      <c r="HH375" s="51"/>
      <c r="HI375" s="51"/>
      <c r="HJ375" s="51"/>
      <c r="HK375" s="51"/>
      <c r="HL375" s="51"/>
      <c r="HM375" s="51"/>
      <c r="HN375" s="51"/>
      <c r="HO375" s="51"/>
      <c r="HP375" s="51"/>
      <c r="HQ375" s="51"/>
      <c r="HR375" s="51"/>
      <c r="HS375" s="51"/>
      <c r="HT375" s="51"/>
    </row>
    <row r="376" spans="1:228" s="128" customFormat="1" ht="19.899999999999999" customHeight="1">
      <c r="A376" s="344">
        <v>59</v>
      </c>
      <c r="B376" s="346" t="s">
        <v>2249</v>
      </c>
      <c r="C376" s="558" t="s">
        <v>796</v>
      </c>
      <c r="D376" s="346" t="s">
        <v>765</v>
      </c>
      <c r="E376" s="347">
        <v>80000</v>
      </c>
      <c r="F376" s="342"/>
      <c r="G376" s="342"/>
      <c r="H376" s="440"/>
      <c r="J376" s="346" t="s">
        <v>766</v>
      </c>
      <c r="K376" s="135"/>
      <c r="L376" s="351" t="s">
        <v>583</v>
      </c>
      <c r="M376" s="135"/>
      <c r="N376" s="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  <c r="AT376" s="51"/>
      <c r="AU376" s="51"/>
      <c r="AV376" s="51"/>
      <c r="AW376" s="51"/>
      <c r="AX376" s="51"/>
      <c r="AY376" s="51"/>
      <c r="AZ376" s="51"/>
      <c r="BA376" s="51"/>
      <c r="BB376" s="51"/>
      <c r="BC376" s="51"/>
      <c r="BD376" s="51"/>
      <c r="BE376" s="51"/>
      <c r="BF376" s="51"/>
      <c r="BG376" s="51"/>
      <c r="BH376" s="51"/>
      <c r="BI376" s="51"/>
      <c r="BJ376" s="51"/>
      <c r="BK376" s="51"/>
      <c r="BL376" s="51"/>
      <c r="BM376" s="51"/>
      <c r="BN376" s="51"/>
      <c r="BO376" s="51"/>
      <c r="BP376" s="51"/>
      <c r="BQ376" s="51"/>
      <c r="BR376" s="51"/>
      <c r="BS376" s="51"/>
      <c r="BT376" s="51"/>
      <c r="BU376" s="51"/>
      <c r="BV376" s="51"/>
      <c r="BW376" s="51"/>
      <c r="BX376" s="51"/>
      <c r="BY376" s="51"/>
      <c r="BZ376" s="51"/>
      <c r="CA376" s="51"/>
      <c r="CB376" s="51"/>
      <c r="CC376" s="51"/>
      <c r="CD376" s="51"/>
      <c r="CE376" s="51"/>
      <c r="CF376" s="51"/>
      <c r="CG376" s="51"/>
      <c r="CH376" s="51"/>
      <c r="CI376" s="51"/>
      <c r="CJ376" s="51"/>
      <c r="CK376" s="51"/>
      <c r="CL376" s="51"/>
      <c r="CM376" s="51"/>
      <c r="CN376" s="51"/>
      <c r="CO376" s="51"/>
      <c r="CP376" s="51"/>
      <c r="CQ376" s="51"/>
      <c r="CR376" s="51"/>
      <c r="CS376" s="51"/>
      <c r="CT376" s="51"/>
      <c r="CU376" s="51"/>
      <c r="CV376" s="51"/>
      <c r="CW376" s="51"/>
      <c r="CX376" s="51"/>
      <c r="CY376" s="51"/>
      <c r="CZ376" s="51"/>
      <c r="DA376" s="51"/>
      <c r="DB376" s="51"/>
      <c r="DC376" s="51"/>
      <c r="DD376" s="51"/>
      <c r="DE376" s="51"/>
      <c r="DF376" s="51"/>
      <c r="DG376" s="51"/>
      <c r="DH376" s="51"/>
      <c r="DI376" s="51"/>
      <c r="DJ376" s="51"/>
      <c r="DK376" s="51"/>
      <c r="DL376" s="51"/>
      <c r="DM376" s="51"/>
      <c r="DN376" s="51"/>
      <c r="DO376" s="51"/>
      <c r="DP376" s="51"/>
      <c r="DQ376" s="51"/>
      <c r="DR376" s="51"/>
      <c r="DS376" s="51"/>
      <c r="DT376" s="51"/>
      <c r="DU376" s="51"/>
      <c r="DV376" s="51"/>
      <c r="DW376" s="51"/>
      <c r="DX376" s="51"/>
      <c r="DY376" s="51"/>
      <c r="DZ376" s="51"/>
      <c r="EA376" s="51"/>
      <c r="EB376" s="51"/>
      <c r="EC376" s="51"/>
      <c r="ED376" s="51"/>
      <c r="EE376" s="51"/>
      <c r="EF376" s="51"/>
      <c r="EG376" s="51"/>
      <c r="EH376" s="51"/>
      <c r="EI376" s="51"/>
      <c r="EJ376" s="51"/>
      <c r="EK376" s="51"/>
      <c r="EL376" s="51"/>
      <c r="EM376" s="51"/>
      <c r="EN376" s="51"/>
      <c r="EO376" s="51"/>
      <c r="EP376" s="51"/>
      <c r="EQ376" s="51"/>
      <c r="ER376" s="51"/>
      <c r="ES376" s="51"/>
      <c r="ET376" s="51"/>
      <c r="EU376" s="51"/>
      <c r="EV376" s="51"/>
      <c r="EW376" s="51"/>
      <c r="EX376" s="51"/>
      <c r="EY376" s="51"/>
      <c r="EZ376" s="51"/>
      <c r="FA376" s="51"/>
      <c r="FB376" s="51"/>
      <c r="FC376" s="51"/>
      <c r="FD376" s="51"/>
      <c r="FE376" s="51"/>
      <c r="FF376" s="51"/>
      <c r="FG376" s="51"/>
      <c r="FH376" s="51"/>
      <c r="FI376" s="51"/>
      <c r="FJ376" s="51"/>
      <c r="FK376" s="51"/>
      <c r="FL376" s="51"/>
      <c r="FM376" s="51"/>
      <c r="FN376" s="51"/>
      <c r="FO376" s="51"/>
      <c r="FP376" s="51"/>
      <c r="FQ376" s="51"/>
      <c r="FR376" s="51"/>
      <c r="FS376" s="51"/>
      <c r="FT376" s="51"/>
      <c r="FU376" s="51"/>
      <c r="FV376" s="51"/>
      <c r="FW376" s="51"/>
      <c r="FX376" s="51"/>
      <c r="FY376" s="51"/>
      <c r="FZ376" s="51"/>
      <c r="GA376" s="51"/>
      <c r="GB376" s="51"/>
      <c r="GC376" s="51"/>
      <c r="GD376" s="51"/>
      <c r="GE376" s="51"/>
      <c r="GF376" s="51"/>
      <c r="GG376" s="51"/>
      <c r="GH376" s="51"/>
      <c r="GI376" s="51"/>
      <c r="GJ376" s="51"/>
      <c r="GK376" s="51"/>
      <c r="GL376" s="51"/>
      <c r="GM376" s="51"/>
      <c r="GN376" s="51"/>
      <c r="GO376" s="51"/>
      <c r="GP376" s="51"/>
      <c r="GQ376" s="51"/>
      <c r="GR376" s="51"/>
      <c r="GS376" s="51"/>
      <c r="GT376" s="51"/>
      <c r="GU376" s="51"/>
      <c r="GV376" s="51"/>
      <c r="GW376" s="51"/>
      <c r="GX376" s="51"/>
      <c r="GY376" s="51"/>
      <c r="GZ376" s="51"/>
      <c r="HA376" s="51"/>
      <c r="HB376" s="51"/>
      <c r="HC376" s="51"/>
      <c r="HD376" s="51"/>
      <c r="HE376" s="51"/>
      <c r="HF376" s="51"/>
      <c r="HG376" s="51"/>
      <c r="HH376" s="51"/>
      <c r="HI376" s="51"/>
      <c r="HJ376" s="51"/>
      <c r="HK376" s="51"/>
      <c r="HL376" s="51"/>
      <c r="HM376" s="51"/>
      <c r="HN376" s="51"/>
      <c r="HO376" s="51"/>
      <c r="HP376" s="51"/>
      <c r="HQ376" s="51"/>
      <c r="HR376" s="51"/>
      <c r="HS376" s="51"/>
      <c r="HT376" s="51"/>
    </row>
    <row r="377" spans="1:228" s="128" customFormat="1" ht="19.899999999999999" customHeight="1">
      <c r="A377" s="349"/>
      <c r="B377" s="425" t="s">
        <v>2250</v>
      </c>
      <c r="C377" s="466" t="s">
        <v>1188</v>
      </c>
      <c r="D377" s="350" t="s">
        <v>653</v>
      </c>
      <c r="E377" s="525" t="s">
        <v>149</v>
      </c>
      <c r="F377" s="351"/>
      <c r="G377" s="351"/>
      <c r="H377" s="406"/>
      <c r="J377" s="350" t="s">
        <v>1185</v>
      </c>
      <c r="K377" s="135"/>
      <c r="L377" s="351"/>
      <c r="M377" s="135"/>
      <c r="N377" s="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  <c r="AX377" s="51"/>
      <c r="AY377" s="51"/>
      <c r="AZ377" s="51"/>
      <c r="BA377" s="51"/>
      <c r="BB377" s="51"/>
      <c r="BC377" s="51"/>
      <c r="BD377" s="51"/>
      <c r="BE377" s="51"/>
      <c r="BF377" s="51"/>
      <c r="BG377" s="51"/>
      <c r="BH377" s="51"/>
      <c r="BI377" s="51"/>
      <c r="BJ377" s="51"/>
      <c r="BK377" s="51"/>
      <c r="BL377" s="51"/>
      <c r="BM377" s="51"/>
      <c r="BN377" s="51"/>
      <c r="BO377" s="51"/>
      <c r="BP377" s="51"/>
      <c r="BQ377" s="51"/>
      <c r="BR377" s="51"/>
      <c r="BS377" s="51"/>
      <c r="BT377" s="51"/>
      <c r="BU377" s="51"/>
      <c r="BV377" s="51"/>
      <c r="BW377" s="51"/>
      <c r="BX377" s="51"/>
      <c r="BY377" s="51"/>
      <c r="BZ377" s="51"/>
      <c r="CA377" s="51"/>
      <c r="CB377" s="51"/>
      <c r="CC377" s="51"/>
      <c r="CD377" s="51"/>
      <c r="CE377" s="51"/>
      <c r="CF377" s="51"/>
      <c r="CG377" s="51"/>
      <c r="CH377" s="51"/>
      <c r="CI377" s="51"/>
      <c r="CJ377" s="51"/>
      <c r="CK377" s="51"/>
      <c r="CL377" s="51"/>
      <c r="CM377" s="51"/>
      <c r="CN377" s="51"/>
      <c r="CO377" s="51"/>
      <c r="CP377" s="51"/>
      <c r="CQ377" s="51"/>
      <c r="CR377" s="51"/>
      <c r="CS377" s="51"/>
      <c r="CT377" s="51"/>
      <c r="CU377" s="51"/>
      <c r="CV377" s="51"/>
      <c r="CW377" s="51"/>
      <c r="CX377" s="51"/>
      <c r="CY377" s="51"/>
      <c r="CZ377" s="51"/>
      <c r="DA377" s="51"/>
      <c r="DB377" s="51"/>
      <c r="DC377" s="51"/>
      <c r="DD377" s="51"/>
      <c r="DE377" s="51"/>
      <c r="DF377" s="51"/>
      <c r="DG377" s="51"/>
      <c r="DH377" s="51"/>
      <c r="DI377" s="51"/>
      <c r="DJ377" s="51"/>
      <c r="DK377" s="51"/>
      <c r="DL377" s="51"/>
      <c r="DM377" s="51"/>
      <c r="DN377" s="51"/>
      <c r="DO377" s="51"/>
      <c r="DP377" s="51"/>
      <c r="DQ377" s="51"/>
      <c r="DR377" s="51"/>
      <c r="DS377" s="51"/>
      <c r="DT377" s="51"/>
      <c r="DU377" s="51"/>
      <c r="DV377" s="51"/>
      <c r="DW377" s="51"/>
      <c r="DX377" s="51"/>
      <c r="DY377" s="51"/>
      <c r="DZ377" s="51"/>
      <c r="EA377" s="51"/>
      <c r="EB377" s="51"/>
      <c r="EC377" s="51"/>
      <c r="ED377" s="51"/>
      <c r="EE377" s="51"/>
      <c r="EF377" s="51"/>
      <c r="EG377" s="51"/>
      <c r="EH377" s="51"/>
      <c r="EI377" s="51"/>
      <c r="EJ377" s="51"/>
      <c r="EK377" s="51"/>
      <c r="EL377" s="51"/>
      <c r="EM377" s="51"/>
      <c r="EN377" s="51"/>
      <c r="EO377" s="51"/>
      <c r="EP377" s="51"/>
      <c r="EQ377" s="51"/>
      <c r="ER377" s="51"/>
      <c r="ES377" s="51"/>
      <c r="ET377" s="51"/>
      <c r="EU377" s="51"/>
      <c r="EV377" s="51"/>
      <c r="EW377" s="51"/>
      <c r="EX377" s="51"/>
      <c r="EY377" s="51"/>
      <c r="EZ377" s="51"/>
      <c r="FA377" s="51"/>
      <c r="FB377" s="51"/>
      <c r="FC377" s="51"/>
      <c r="FD377" s="51"/>
      <c r="FE377" s="51"/>
      <c r="FF377" s="51"/>
      <c r="FG377" s="51"/>
      <c r="FH377" s="51"/>
      <c r="FI377" s="51"/>
      <c r="FJ377" s="51"/>
      <c r="FK377" s="51"/>
      <c r="FL377" s="51"/>
      <c r="FM377" s="51"/>
      <c r="FN377" s="51"/>
      <c r="FO377" s="51"/>
      <c r="FP377" s="51"/>
      <c r="FQ377" s="51"/>
      <c r="FR377" s="51"/>
      <c r="FS377" s="51"/>
      <c r="FT377" s="51"/>
      <c r="FU377" s="51"/>
      <c r="FV377" s="51"/>
      <c r="FW377" s="51"/>
      <c r="FX377" s="51"/>
      <c r="FY377" s="51"/>
      <c r="FZ377" s="51"/>
      <c r="GA377" s="51"/>
      <c r="GB377" s="51"/>
      <c r="GC377" s="51"/>
      <c r="GD377" s="51"/>
      <c r="GE377" s="51"/>
      <c r="GF377" s="51"/>
      <c r="GG377" s="51"/>
      <c r="GH377" s="51"/>
      <c r="GI377" s="51"/>
      <c r="GJ377" s="51"/>
      <c r="GK377" s="51"/>
      <c r="GL377" s="51"/>
      <c r="GM377" s="51"/>
      <c r="GN377" s="51"/>
      <c r="GO377" s="51"/>
      <c r="GP377" s="51"/>
      <c r="GQ377" s="51"/>
      <c r="GR377" s="51"/>
      <c r="GS377" s="51"/>
      <c r="GT377" s="51"/>
      <c r="GU377" s="51"/>
      <c r="GV377" s="51"/>
      <c r="GW377" s="51"/>
      <c r="GX377" s="51"/>
      <c r="GY377" s="51"/>
      <c r="GZ377" s="51"/>
      <c r="HA377" s="51"/>
      <c r="HB377" s="51"/>
      <c r="HC377" s="51"/>
      <c r="HD377" s="51"/>
      <c r="HE377" s="51"/>
      <c r="HF377" s="51"/>
      <c r="HG377" s="51"/>
      <c r="HH377" s="51"/>
      <c r="HI377" s="51"/>
      <c r="HJ377" s="51"/>
      <c r="HK377" s="51"/>
      <c r="HL377" s="51"/>
      <c r="HM377" s="51"/>
      <c r="HN377" s="51"/>
      <c r="HO377" s="51"/>
      <c r="HP377" s="51"/>
      <c r="HQ377" s="51"/>
      <c r="HR377" s="51"/>
      <c r="HS377" s="51"/>
      <c r="HT377" s="51"/>
    </row>
    <row r="378" spans="1:228" s="128" customFormat="1" ht="19.899999999999999" customHeight="1">
      <c r="A378" s="349"/>
      <c r="B378" s="350" t="s">
        <v>2251</v>
      </c>
      <c r="C378" s="466" t="s">
        <v>1189</v>
      </c>
      <c r="D378" s="350" t="s">
        <v>669</v>
      </c>
      <c r="E378" s="555"/>
      <c r="F378" s="351"/>
      <c r="G378" s="351"/>
      <c r="H378" s="406"/>
      <c r="J378" s="350" t="s">
        <v>1186</v>
      </c>
      <c r="K378" s="135"/>
      <c r="L378" s="351"/>
      <c r="M378" s="135"/>
      <c r="N378" s="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  <c r="AX378" s="51"/>
      <c r="AY378" s="51"/>
      <c r="AZ378" s="51"/>
      <c r="BA378" s="51"/>
      <c r="BB378" s="51"/>
      <c r="BC378" s="51"/>
      <c r="BD378" s="51"/>
      <c r="BE378" s="51"/>
      <c r="BF378" s="51"/>
      <c r="BG378" s="51"/>
      <c r="BH378" s="51"/>
      <c r="BI378" s="51"/>
      <c r="BJ378" s="51"/>
      <c r="BK378" s="51"/>
      <c r="BL378" s="51"/>
      <c r="BM378" s="51"/>
      <c r="BN378" s="51"/>
      <c r="BO378" s="51"/>
      <c r="BP378" s="51"/>
      <c r="BQ378" s="51"/>
      <c r="BR378" s="51"/>
      <c r="BS378" s="51"/>
      <c r="BT378" s="51"/>
      <c r="BU378" s="51"/>
      <c r="BV378" s="51"/>
      <c r="BW378" s="51"/>
      <c r="BX378" s="51"/>
      <c r="BY378" s="51"/>
      <c r="BZ378" s="51"/>
      <c r="CA378" s="51"/>
      <c r="CB378" s="51"/>
      <c r="CC378" s="51"/>
      <c r="CD378" s="51"/>
      <c r="CE378" s="51"/>
      <c r="CF378" s="51"/>
      <c r="CG378" s="51"/>
      <c r="CH378" s="51"/>
      <c r="CI378" s="51"/>
      <c r="CJ378" s="51"/>
      <c r="CK378" s="51"/>
      <c r="CL378" s="51"/>
      <c r="CM378" s="51"/>
      <c r="CN378" s="51"/>
      <c r="CO378" s="51"/>
      <c r="CP378" s="51"/>
      <c r="CQ378" s="51"/>
      <c r="CR378" s="51"/>
      <c r="CS378" s="51"/>
      <c r="CT378" s="51"/>
      <c r="CU378" s="51"/>
      <c r="CV378" s="51"/>
      <c r="CW378" s="51"/>
      <c r="CX378" s="51"/>
      <c r="CY378" s="51"/>
      <c r="CZ378" s="51"/>
      <c r="DA378" s="51"/>
      <c r="DB378" s="51"/>
      <c r="DC378" s="51"/>
      <c r="DD378" s="51"/>
      <c r="DE378" s="51"/>
      <c r="DF378" s="51"/>
      <c r="DG378" s="51"/>
      <c r="DH378" s="51"/>
      <c r="DI378" s="51"/>
      <c r="DJ378" s="51"/>
      <c r="DK378" s="51"/>
      <c r="DL378" s="51"/>
      <c r="DM378" s="51"/>
      <c r="DN378" s="51"/>
      <c r="DO378" s="51"/>
      <c r="DP378" s="51"/>
      <c r="DQ378" s="51"/>
      <c r="DR378" s="51"/>
      <c r="DS378" s="51"/>
      <c r="DT378" s="51"/>
      <c r="DU378" s="51"/>
      <c r="DV378" s="51"/>
      <c r="DW378" s="51"/>
      <c r="DX378" s="51"/>
      <c r="DY378" s="51"/>
      <c r="DZ378" s="51"/>
      <c r="EA378" s="51"/>
      <c r="EB378" s="51"/>
      <c r="EC378" s="51"/>
      <c r="ED378" s="51"/>
      <c r="EE378" s="51"/>
      <c r="EF378" s="51"/>
      <c r="EG378" s="51"/>
      <c r="EH378" s="51"/>
      <c r="EI378" s="51"/>
      <c r="EJ378" s="51"/>
      <c r="EK378" s="51"/>
      <c r="EL378" s="51"/>
      <c r="EM378" s="51"/>
      <c r="EN378" s="51"/>
      <c r="EO378" s="51"/>
      <c r="EP378" s="51"/>
      <c r="EQ378" s="51"/>
      <c r="ER378" s="51"/>
      <c r="ES378" s="51"/>
      <c r="ET378" s="51"/>
      <c r="EU378" s="51"/>
      <c r="EV378" s="51"/>
      <c r="EW378" s="51"/>
      <c r="EX378" s="51"/>
      <c r="EY378" s="51"/>
      <c r="EZ378" s="51"/>
      <c r="FA378" s="51"/>
      <c r="FB378" s="51"/>
      <c r="FC378" s="51"/>
      <c r="FD378" s="51"/>
      <c r="FE378" s="51"/>
      <c r="FF378" s="51"/>
      <c r="FG378" s="51"/>
      <c r="FH378" s="51"/>
      <c r="FI378" s="51"/>
      <c r="FJ378" s="51"/>
      <c r="FK378" s="51"/>
      <c r="FL378" s="51"/>
      <c r="FM378" s="51"/>
      <c r="FN378" s="51"/>
      <c r="FO378" s="51"/>
      <c r="FP378" s="51"/>
      <c r="FQ378" s="51"/>
      <c r="FR378" s="51"/>
      <c r="FS378" s="51"/>
      <c r="FT378" s="51"/>
      <c r="FU378" s="51"/>
      <c r="FV378" s="51"/>
      <c r="FW378" s="51"/>
      <c r="FX378" s="51"/>
      <c r="FY378" s="51"/>
      <c r="FZ378" s="51"/>
      <c r="GA378" s="51"/>
      <c r="GB378" s="51"/>
      <c r="GC378" s="51"/>
      <c r="GD378" s="51"/>
      <c r="GE378" s="51"/>
      <c r="GF378" s="51"/>
      <c r="GG378" s="51"/>
      <c r="GH378" s="51"/>
      <c r="GI378" s="51"/>
      <c r="GJ378" s="51"/>
      <c r="GK378" s="51"/>
      <c r="GL378" s="51"/>
      <c r="GM378" s="51"/>
      <c r="GN378" s="51"/>
      <c r="GO378" s="51"/>
      <c r="GP378" s="51"/>
      <c r="GQ378" s="51"/>
      <c r="GR378" s="51"/>
      <c r="GS378" s="51"/>
      <c r="GT378" s="51"/>
      <c r="GU378" s="51"/>
      <c r="GV378" s="51"/>
      <c r="GW378" s="51"/>
      <c r="GX378" s="51"/>
      <c r="GY378" s="51"/>
      <c r="GZ378" s="51"/>
      <c r="HA378" s="51"/>
      <c r="HB378" s="51"/>
      <c r="HC378" s="51"/>
      <c r="HD378" s="51"/>
      <c r="HE378" s="51"/>
      <c r="HF378" s="51"/>
      <c r="HG378" s="51"/>
      <c r="HH378" s="51"/>
      <c r="HI378" s="51"/>
      <c r="HJ378" s="51"/>
      <c r="HK378" s="51"/>
      <c r="HL378" s="51"/>
      <c r="HM378" s="51"/>
      <c r="HN378" s="51"/>
      <c r="HO378" s="51"/>
      <c r="HP378" s="51"/>
      <c r="HQ378" s="51"/>
      <c r="HR378" s="51"/>
      <c r="HS378" s="51"/>
      <c r="HT378" s="51"/>
    </row>
    <row r="379" spans="1:228" s="128" customFormat="1" ht="19.899999999999999" customHeight="1">
      <c r="A379" s="349"/>
      <c r="B379" s="350" t="s">
        <v>2252</v>
      </c>
      <c r="C379" s="466" t="s">
        <v>797</v>
      </c>
      <c r="D379" s="350"/>
      <c r="E379" s="555"/>
      <c r="F379" s="351"/>
      <c r="G379" s="351"/>
      <c r="H379" s="406"/>
      <c r="J379" s="350"/>
      <c r="K379" s="135"/>
      <c r="L379" s="351"/>
      <c r="M379" s="135"/>
      <c r="N379" s="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  <c r="BC379" s="51"/>
      <c r="BD379" s="51"/>
      <c r="BE379" s="51"/>
      <c r="BF379" s="51"/>
      <c r="BG379" s="51"/>
      <c r="BH379" s="51"/>
      <c r="BI379" s="51"/>
      <c r="BJ379" s="51"/>
      <c r="BK379" s="51"/>
      <c r="BL379" s="51"/>
      <c r="BM379" s="51"/>
      <c r="BN379" s="51"/>
      <c r="BO379" s="51"/>
      <c r="BP379" s="51"/>
      <c r="BQ379" s="51"/>
      <c r="BR379" s="51"/>
      <c r="BS379" s="51"/>
      <c r="BT379" s="51"/>
      <c r="BU379" s="51"/>
      <c r="BV379" s="51"/>
      <c r="BW379" s="51"/>
      <c r="BX379" s="51"/>
      <c r="BY379" s="51"/>
      <c r="BZ379" s="51"/>
      <c r="CA379" s="51"/>
      <c r="CB379" s="51"/>
      <c r="CC379" s="51"/>
      <c r="CD379" s="51"/>
      <c r="CE379" s="51"/>
      <c r="CF379" s="51"/>
      <c r="CG379" s="51"/>
      <c r="CH379" s="51"/>
      <c r="CI379" s="51"/>
      <c r="CJ379" s="51"/>
      <c r="CK379" s="51"/>
      <c r="CL379" s="51"/>
      <c r="CM379" s="51"/>
      <c r="CN379" s="51"/>
      <c r="CO379" s="51"/>
      <c r="CP379" s="51"/>
      <c r="CQ379" s="51"/>
      <c r="CR379" s="51"/>
      <c r="CS379" s="51"/>
      <c r="CT379" s="51"/>
      <c r="CU379" s="51"/>
      <c r="CV379" s="51"/>
      <c r="CW379" s="51"/>
      <c r="CX379" s="51"/>
      <c r="CY379" s="51"/>
      <c r="CZ379" s="51"/>
      <c r="DA379" s="51"/>
      <c r="DB379" s="51"/>
      <c r="DC379" s="51"/>
      <c r="DD379" s="51"/>
      <c r="DE379" s="51"/>
      <c r="DF379" s="51"/>
      <c r="DG379" s="51"/>
      <c r="DH379" s="51"/>
      <c r="DI379" s="51"/>
      <c r="DJ379" s="51"/>
      <c r="DK379" s="51"/>
      <c r="DL379" s="51"/>
      <c r="DM379" s="51"/>
      <c r="DN379" s="51"/>
      <c r="DO379" s="51"/>
      <c r="DP379" s="51"/>
      <c r="DQ379" s="51"/>
      <c r="DR379" s="51"/>
      <c r="DS379" s="51"/>
      <c r="DT379" s="51"/>
      <c r="DU379" s="51"/>
      <c r="DV379" s="51"/>
      <c r="DW379" s="51"/>
      <c r="DX379" s="51"/>
      <c r="DY379" s="51"/>
      <c r="DZ379" s="51"/>
      <c r="EA379" s="51"/>
      <c r="EB379" s="51"/>
      <c r="EC379" s="51"/>
      <c r="ED379" s="51"/>
      <c r="EE379" s="51"/>
      <c r="EF379" s="51"/>
      <c r="EG379" s="51"/>
      <c r="EH379" s="51"/>
      <c r="EI379" s="51"/>
      <c r="EJ379" s="51"/>
      <c r="EK379" s="51"/>
      <c r="EL379" s="51"/>
      <c r="EM379" s="51"/>
      <c r="EN379" s="51"/>
      <c r="EO379" s="51"/>
      <c r="EP379" s="51"/>
      <c r="EQ379" s="51"/>
      <c r="ER379" s="51"/>
      <c r="ES379" s="51"/>
      <c r="ET379" s="51"/>
      <c r="EU379" s="51"/>
      <c r="EV379" s="51"/>
      <c r="EW379" s="51"/>
      <c r="EX379" s="51"/>
      <c r="EY379" s="51"/>
      <c r="EZ379" s="51"/>
      <c r="FA379" s="51"/>
      <c r="FB379" s="51"/>
      <c r="FC379" s="51"/>
      <c r="FD379" s="51"/>
      <c r="FE379" s="51"/>
      <c r="FF379" s="51"/>
      <c r="FG379" s="51"/>
      <c r="FH379" s="51"/>
      <c r="FI379" s="51"/>
      <c r="FJ379" s="51"/>
      <c r="FK379" s="51"/>
      <c r="FL379" s="51"/>
      <c r="FM379" s="51"/>
      <c r="FN379" s="51"/>
      <c r="FO379" s="51"/>
      <c r="FP379" s="51"/>
      <c r="FQ379" s="51"/>
      <c r="FR379" s="51"/>
      <c r="FS379" s="51"/>
      <c r="FT379" s="51"/>
      <c r="FU379" s="51"/>
      <c r="FV379" s="51"/>
      <c r="FW379" s="51"/>
      <c r="FX379" s="51"/>
      <c r="FY379" s="51"/>
      <c r="FZ379" s="51"/>
      <c r="GA379" s="51"/>
      <c r="GB379" s="51"/>
      <c r="GC379" s="51"/>
      <c r="GD379" s="51"/>
      <c r="GE379" s="51"/>
      <c r="GF379" s="51"/>
      <c r="GG379" s="51"/>
      <c r="GH379" s="51"/>
      <c r="GI379" s="51"/>
      <c r="GJ379" s="51"/>
      <c r="GK379" s="51"/>
      <c r="GL379" s="51"/>
      <c r="GM379" s="51"/>
      <c r="GN379" s="51"/>
      <c r="GO379" s="51"/>
      <c r="GP379" s="51"/>
      <c r="GQ379" s="51"/>
      <c r="GR379" s="51"/>
      <c r="GS379" s="51"/>
      <c r="GT379" s="51"/>
      <c r="GU379" s="51"/>
      <c r="GV379" s="51"/>
      <c r="GW379" s="51"/>
      <c r="GX379" s="51"/>
      <c r="GY379" s="51"/>
      <c r="GZ379" s="51"/>
      <c r="HA379" s="51"/>
      <c r="HB379" s="51"/>
      <c r="HC379" s="51"/>
      <c r="HD379" s="51"/>
      <c r="HE379" s="51"/>
      <c r="HF379" s="51"/>
      <c r="HG379" s="51"/>
      <c r="HH379" s="51"/>
      <c r="HI379" s="51"/>
      <c r="HJ379" s="51"/>
      <c r="HK379" s="51"/>
      <c r="HL379" s="51"/>
      <c r="HM379" s="51"/>
      <c r="HN379" s="51"/>
      <c r="HO379" s="51"/>
      <c r="HP379" s="51"/>
      <c r="HQ379" s="51"/>
      <c r="HR379" s="51"/>
      <c r="HS379" s="51"/>
      <c r="HT379" s="51"/>
    </row>
    <row r="380" spans="1:228" s="128" customFormat="1" ht="19.899999999999999" customHeight="1">
      <c r="A380" s="349"/>
      <c r="B380" s="350" t="s">
        <v>797</v>
      </c>
      <c r="C380" s="466"/>
      <c r="D380" s="350"/>
      <c r="E380" s="555"/>
      <c r="F380" s="351"/>
      <c r="G380" s="351"/>
      <c r="H380" s="406"/>
      <c r="J380" s="350"/>
      <c r="K380" s="135"/>
      <c r="L380" s="351"/>
      <c r="M380" s="135"/>
      <c r="N380" s="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  <c r="BC380" s="51"/>
      <c r="BD380" s="51"/>
      <c r="BE380" s="51"/>
      <c r="BF380" s="51"/>
      <c r="BG380" s="51"/>
      <c r="BH380" s="51"/>
      <c r="BI380" s="51"/>
      <c r="BJ380" s="51"/>
      <c r="BK380" s="51"/>
      <c r="BL380" s="51"/>
      <c r="BM380" s="51"/>
      <c r="BN380" s="51"/>
      <c r="BO380" s="51"/>
      <c r="BP380" s="51"/>
      <c r="BQ380" s="51"/>
      <c r="BR380" s="51"/>
      <c r="BS380" s="51"/>
      <c r="BT380" s="51"/>
      <c r="BU380" s="51"/>
      <c r="BV380" s="51"/>
      <c r="BW380" s="51"/>
      <c r="BX380" s="51"/>
      <c r="BY380" s="51"/>
      <c r="BZ380" s="51"/>
      <c r="CA380" s="51"/>
      <c r="CB380" s="51"/>
      <c r="CC380" s="51"/>
      <c r="CD380" s="51"/>
      <c r="CE380" s="51"/>
      <c r="CF380" s="51"/>
      <c r="CG380" s="51"/>
      <c r="CH380" s="51"/>
      <c r="CI380" s="51"/>
      <c r="CJ380" s="51"/>
      <c r="CK380" s="51"/>
      <c r="CL380" s="51"/>
      <c r="CM380" s="51"/>
      <c r="CN380" s="51"/>
      <c r="CO380" s="51"/>
      <c r="CP380" s="51"/>
      <c r="CQ380" s="51"/>
      <c r="CR380" s="51"/>
      <c r="CS380" s="51"/>
      <c r="CT380" s="51"/>
      <c r="CU380" s="51"/>
      <c r="CV380" s="51"/>
      <c r="CW380" s="51"/>
      <c r="CX380" s="51"/>
      <c r="CY380" s="51"/>
      <c r="CZ380" s="51"/>
      <c r="DA380" s="51"/>
      <c r="DB380" s="51"/>
      <c r="DC380" s="51"/>
      <c r="DD380" s="51"/>
      <c r="DE380" s="51"/>
      <c r="DF380" s="51"/>
      <c r="DG380" s="51"/>
      <c r="DH380" s="51"/>
      <c r="DI380" s="51"/>
      <c r="DJ380" s="51"/>
      <c r="DK380" s="51"/>
      <c r="DL380" s="51"/>
      <c r="DM380" s="51"/>
      <c r="DN380" s="51"/>
      <c r="DO380" s="51"/>
      <c r="DP380" s="51"/>
      <c r="DQ380" s="51"/>
      <c r="DR380" s="51"/>
      <c r="DS380" s="51"/>
      <c r="DT380" s="51"/>
      <c r="DU380" s="51"/>
      <c r="DV380" s="51"/>
      <c r="DW380" s="51"/>
      <c r="DX380" s="51"/>
      <c r="DY380" s="51"/>
      <c r="DZ380" s="51"/>
      <c r="EA380" s="51"/>
      <c r="EB380" s="51"/>
      <c r="EC380" s="51"/>
      <c r="ED380" s="51"/>
      <c r="EE380" s="51"/>
      <c r="EF380" s="51"/>
      <c r="EG380" s="51"/>
      <c r="EH380" s="51"/>
      <c r="EI380" s="51"/>
      <c r="EJ380" s="51"/>
      <c r="EK380" s="51"/>
      <c r="EL380" s="51"/>
      <c r="EM380" s="51"/>
      <c r="EN380" s="51"/>
      <c r="EO380" s="51"/>
      <c r="EP380" s="51"/>
      <c r="EQ380" s="51"/>
      <c r="ER380" s="51"/>
      <c r="ES380" s="51"/>
      <c r="ET380" s="51"/>
      <c r="EU380" s="51"/>
      <c r="EV380" s="51"/>
      <c r="EW380" s="51"/>
      <c r="EX380" s="51"/>
      <c r="EY380" s="51"/>
      <c r="EZ380" s="51"/>
      <c r="FA380" s="51"/>
      <c r="FB380" s="51"/>
      <c r="FC380" s="51"/>
      <c r="FD380" s="51"/>
      <c r="FE380" s="51"/>
      <c r="FF380" s="51"/>
      <c r="FG380" s="51"/>
      <c r="FH380" s="51"/>
      <c r="FI380" s="51"/>
      <c r="FJ380" s="51"/>
      <c r="FK380" s="51"/>
      <c r="FL380" s="51"/>
      <c r="FM380" s="51"/>
      <c r="FN380" s="51"/>
      <c r="FO380" s="51"/>
      <c r="FP380" s="51"/>
      <c r="FQ380" s="51"/>
      <c r="FR380" s="51"/>
      <c r="FS380" s="51"/>
      <c r="FT380" s="51"/>
      <c r="FU380" s="51"/>
      <c r="FV380" s="51"/>
      <c r="FW380" s="51"/>
      <c r="FX380" s="51"/>
      <c r="FY380" s="51"/>
      <c r="FZ380" s="51"/>
      <c r="GA380" s="51"/>
      <c r="GB380" s="51"/>
      <c r="GC380" s="51"/>
      <c r="GD380" s="51"/>
      <c r="GE380" s="51"/>
      <c r="GF380" s="51"/>
      <c r="GG380" s="51"/>
      <c r="GH380" s="51"/>
      <c r="GI380" s="51"/>
      <c r="GJ380" s="51"/>
      <c r="GK380" s="51"/>
      <c r="GL380" s="51"/>
      <c r="GM380" s="51"/>
      <c r="GN380" s="51"/>
      <c r="GO380" s="51"/>
      <c r="GP380" s="51"/>
      <c r="GQ380" s="51"/>
      <c r="GR380" s="51"/>
      <c r="GS380" s="51"/>
      <c r="GT380" s="51"/>
      <c r="GU380" s="51"/>
      <c r="GV380" s="51"/>
      <c r="GW380" s="51"/>
      <c r="GX380" s="51"/>
      <c r="GY380" s="51"/>
      <c r="GZ380" s="51"/>
      <c r="HA380" s="51"/>
      <c r="HB380" s="51"/>
      <c r="HC380" s="51"/>
      <c r="HD380" s="51"/>
      <c r="HE380" s="51"/>
      <c r="HF380" s="51"/>
      <c r="HG380" s="51"/>
      <c r="HH380" s="51"/>
      <c r="HI380" s="51"/>
      <c r="HJ380" s="51"/>
      <c r="HK380" s="51"/>
      <c r="HL380" s="51"/>
      <c r="HM380" s="51"/>
      <c r="HN380" s="51"/>
      <c r="HO380" s="51"/>
      <c r="HP380" s="51"/>
      <c r="HQ380" s="51"/>
      <c r="HR380" s="51"/>
      <c r="HS380" s="51"/>
      <c r="HT380" s="51"/>
    </row>
    <row r="381" spans="1:228" s="128" customFormat="1" ht="19.899999999999999" customHeight="1">
      <c r="A381" s="416"/>
      <c r="B381" s="382"/>
      <c r="C381" s="470"/>
      <c r="D381" s="382"/>
      <c r="E381" s="556"/>
      <c r="F381" s="356"/>
      <c r="G381" s="356"/>
      <c r="H381" s="437"/>
      <c r="I381" s="438"/>
      <c r="J381" s="382"/>
      <c r="K381" s="135"/>
      <c r="L381" s="356"/>
      <c r="M381" s="135"/>
      <c r="N381" s="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1"/>
      <c r="BB381" s="51"/>
      <c r="BC381" s="51"/>
      <c r="BD381" s="51"/>
      <c r="BE381" s="51"/>
      <c r="BF381" s="51"/>
      <c r="BG381" s="51"/>
      <c r="BH381" s="51"/>
      <c r="BI381" s="51"/>
      <c r="BJ381" s="51"/>
      <c r="BK381" s="51"/>
      <c r="BL381" s="51"/>
      <c r="BM381" s="51"/>
      <c r="BN381" s="51"/>
      <c r="BO381" s="51"/>
      <c r="BP381" s="51"/>
      <c r="BQ381" s="51"/>
      <c r="BR381" s="51"/>
      <c r="BS381" s="51"/>
      <c r="BT381" s="51"/>
      <c r="BU381" s="51"/>
      <c r="BV381" s="51"/>
      <c r="BW381" s="51"/>
      <c r="BX381" s="51"/>
      <c r="BY381" s="51"/>
      <c r="BZ381" s="51"/>
      <c r="CA381" s="51"/>
      <c r="CB381" s="51"/>
      <c r="CC381" s="51"/>
      <c r="CD381" s="51"/>
      <c r="CE381" s="51"/>
      <c r="CF381" s="51"/>
      <c r="CG381" s="51"/>
      <c r="CH381" s="51"/>
      <c r="CI381" s="51"/>
      <c r="CJ381" s="51"/>
      <c r="CK381" s="51"/>
      <c r="CL381" s="51"/>
      <c r="CM381" s="51"/>
      <c r="CN381" s="51"/>
      <c r="CO381" s="51"/>
      <c r="CP381" s="51"/>
      <c r="CQ381" s="51"/>
      <c r="CR381" s="51"/>
      <c r="CS381" s="51"/>
      <c r="CT381" s="51"/>
      <c r="CU381" s="51"/>
      <c r="CV381" s="51"/>
      <c r="CW381" s="51"/>
      <c r="CX381" s="51"/>
      <c r="CY381" s="51"/>
      <c r="CZ381" s="51"/>
      <c r="DA381" s="51"/>
      <c r="DB381" s="51"/>
      <c r="DC381" s="51"/>
      <c r="DD381" s="51"/>
      <c r="DE381" s="51"/>
      <c r="DF381" s="51"/>
      <c r="DG381" s="51"/>
      <c r="DH381" s="51"/>
      <c r="DI381" s="51"/>
      <c r="DJ381" s="51"/>
      <c r="DK381" s="51"/>
      <c r="DL381" s="51"/>
      <c r="DM381" s="51"/>
      <c r="DN381" s="51"/>
      <c r="DO381" s="51"/>
      <c r="DP381" s="51"/>
      <c r="DQ381" s="51"/>
      <c r="DR381" s="51"/>
      <c r="DS381" s="51"/>
      <c r="DT381" s="51"/>
      <c r="DU381" s="51"/>
      <c r="DV381" s="51"/>
      <c r="DW381" s="51"/>
      <c r="DX381" s="51"/>
      <c r="DY381" s="51"/>
      <c r="DZ381" s="51"/>
      <c r="EA381" s="51"/>
      <c r="EB381" s="51"/>
      <c r="EC381" s="51"/>
      <c r="ED381" s="51"/>
      <c r="EE381" s="51"/>
      <c r="EF381" s="51"/>
      <c r="EG381" s="51"/>
      <c r="EH381" s="51"/>
      <c r="EI381" s="51"/>
      <c r="EJ381" s="51"/>
      <c r="EK381" s="51"/>
      <c r="EL381" s="51"/>
      <c r="EM381" s="51"/>
      <c r="EN381" s="51"/>
      <c r="EO381" s="51"/>
      <c r="EP381" s="51"/>
      <c r="EQ381" s="51"/>
      <c r="ER381" s="51"/>
      <c r="ES381" s="51"/>
      <c r="ET381" s="51"/>
      <c r="EU381" s="51"/>
      <c r="EV381" s="51"/>
      <c r="EW381" s="51"/>
      <c r="EX381" s="51"/>
      <c r="EY381" s="51"/>
      <c r="EZ381" s="51"/>
      <c r="FA381" s="51"/>
      <c r="FB381" s="51"/>
      <c r="FC381" s="51"/>
      <c r="FD381" s="51"/>
      <c r="FE381" s="51"/>
      <c r="FF381" s="51"/>
      <c r="FG381" s="51"/>
      <c r="FH381" s="51"/>
      <c r="FI381" s="51"/>
      <c r="FJ381" s="51"/>
      <c r="FK381" s="51"/>
      <c r="FL381" s="51"/>
      <c r="FM381" s="51"/>
      <c r="FN381" s="51"/>
      <c r="FO381" s="51"/>
      <c r="FP381" s="51"/>
      <c r="FQ381" s="51"/>
      <c r="FR381" s="51"/>
      <c r="FS381" s="51"/>
      <c r="FT381" s="51"/>
      <c r="FU381" s="51"/>
      <c r="FV381" s="51"/>
      <c r="FW381" s="51"/>
      <c r="FX381" s="51"/>
      <c r="FY381" s="51"/>
      <c r="FZ381" s="51"/>
      <c r="GA381" s="51"/>
      <c r="GB381" s="51"/>
      <c r="GC381" s="51"/>
      <c r="GD381" s="51"/>
      <c r="GE381" s="51"/>
      <c r="GF381" s="51"/>
      <c r="GG381" s="51"/>
      <c r="GH381" s="51"/>
      <c r="GI381" s="51"/>
      <c r="GJ381" s="51"/>
      <c r="GK381" s="51"/>
      <c r="GL381" s="51"/>
      <c r="GM381" s="51"/>
      <c r="GN381" s="51"/>
      <c r="GO381" s="51"/>
      <c r="GP381" s="51"/>
      <c r="GQ381" s="51"/>
      <c r="GR381" s="51"/>
      <c r="GS381" s="51"/>
      <c r="GT381" s="51"/>
      <c r="GU381" s="51"/>
      <c r="GV381" s="51"/>
      <c r="GW381" s="51"/>
      <c r="GX381" s="51"/>
      <c r="GY381" s="51"/>
      <c r="GZ381" s="51"/>
      <c r="HA381" s="51"/>
      <c r="HB381" s="51"/>
      <c r="HC381" s="51"/>
      <c r="HD381" s="51"/>
      <c r="HE381" s="51"/>
      <c r="HF381" s="51"/>
      <c r="HG381" s="51"/>
      <c r="HH381" s="51"/>
      <c r="HI381" s="51"/>
      <c r="HJ381" s="51"/>
      <c r="HK381" s="51"/>
      <c r="HL381" s="51"/>
      <c r="HM381" s="51"/>
      <c r="HN381" s="51"/>
      <c r="HO381" s="51"/>
      <c r="HP381" s="51"/>
      <c r="HQ381" s="51"/>
      <c r="HR381" s="51"/>
      <c r="HS381" s="51"/>
      <c r="HT381" s="51"/>
    </row>
    <row r="382" spans="1:228" s="128" customFormat="1" ht="19.899999999999999" customHeight="1">
      <c r="A382" s="328">
        <v>60</v>
      </c>
      <c r="B382" s="366" t="s">
        <v>1964</v>
      </c>
      <c r="C382" s="366" t="s">
        <v>798</v>
      </c>
      <c r="D382" s="343" t="s">
        <v>641</v>
      </c>
      <c r="E382" s="347">
        <v>50000</v>
      </c>
      <c r="F382" s="328"/>
      <c r="G382" s="328"/>
      <c r="H382" s="440"/>
      <c r="J382" s="367" t="s">
        <v>766</v>
      </c>
      <c r="K382" s="135"/>
      <c r="L382" s="342" t="s">
        <v>583</v>
      </c>
      <c r="M382" s="135"/>
      <c r="N382" s="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1"/>
      <c r="BB382" s="51"/>
      <c r="BC382" s="51"/>
      <c r="BD382" s="51"/>
      <c r="BE382" s="51"/>
      <c r="BF382" s="51"/>
      <c r="BG382" s="51"/>
      <c r="BH382" s="51"/>
      <c r="BI382" s="51"/>
      <c r="BJ382" s="51"/>
      <c r="BK382" s="51"/>
      <c r="BL382" s="51"/>
      <c r="BM382" s="51"/>
      <c r="BN382" s="51"/>
      <c r="BO382" s="51"/>
      <c r="BP382" s="51"/>
      <c r="BQ382" s="51"/>
      <c r="BR382" s="51"/>
      <c r="BS382" s="51"/>
      <c r="BT382" s="51"/>
      <c r="BU382" s="51"/>
      <c r="BV382" s="51"/>
      <c r="BW382" s="51"/>
      <c r="BX382" s="51"/>
      <c r="BY382" s="51"/>
      <c r="BZ382" s="51"/>
      <c r="CA382" s="51"/>
      <c r="CB382" s="51"/>
      <c r="CC382" s="51"/>
      <c r="CD382" s="51"/>
      <c r="CE382" s="51"/>
      <c r="CF382" s="51"/>
      <c r="CG382" s="51"/>
      <c r="CH382" s="51"/>
      <c r="CI382" s="51"/>
      <c r="CJ382" s="51"/>
      <c r="CK382" s="51"/>
      <c r="CL382" s="51"/>
      <c r="CM382" s="51"/>
      <c r="CN382" s="51"/>
      <c r="CO382" s="51"/>
      <c r="CP382" s="51"/>
      <c r="CQ382" s="51"/>
      <c r="CR382" s="51"/>
      <c r="CS382" s="51"/>
      <c r="CT382" s="51"/>
      <c r="CU382" s="51"/>
      <c r="CV382" s="51"/>
      <c r="CW382" s="51"/>
      <c r="CX382" s="51"/>
      <c r="CY382" s="51"/>
      <c r="CZ382" s="51"/>
      <c r="DA382" s="51"/>
      <c r="DB382" s="51"/>
      <c r="DC382" s="51"/>
      <c r="DD382" s="51"/>
      <c r="DE382" s="51"/>
      <c r="DF382" s="51"/>
      <c r="DG382" s="51"/>
      <c r="DH382" s="51"/>
      <c r="DI382" s="51"/>
      <c r="DJ382" s="51"/>
      <c r="DK382" s="51"/>
      <c r="DL382" s="51"/>
      <c r="DM382" s="51"/>
      <c r="DN382" s="51"/>
      <c r="DO382" s="51"/>
      <c r="DP382" s="51"/>
      <c r="DQ382" s="51"/>
      <c r="DR382" s="51"/>
      <c r="DS382" s="51"/>
      <c r="DT382" s="51"/>
      <c r="DU382" s="51"/>
      <c r="DV382" s="51"/>
      <c r="DW382" s="51"/>
      <c r="DX382" s="51"/>
      <c r="DY382" s="51"/>
      <c r="DZ382" s="51"/>
      <c r="EA382" s="51"/>
      <c r="EB382" s="51"/>
      <c r="EC382" s="51"/>
      <c r="ED382" s="51"/>
      <c r="EE382" s="51"/>
      <c r="EF382" s="51"/>
      <c r="EG382" s="51"/>
      <c r="EH382" s="51"/>
      <c r="EI382" s="51"/>
      <c r="EJ382" s="51"/>
      <c r="EK382" s="51"/>
      <c r="EL382" s="51"/>
      <c r="EM382" s="51"/>
      <c r="EN382" s="51"/>
      <c r="EO382" s="51"/>
      <c r="EP382" s="51"/>
      <c r="EQ382" s="51"/>
      <c r="ER382" s="51"/>
      <c r="ES382" s="51"/>
      <c r="ET382" s="51"/>
      <c r="EU382" s="51"/>
      <c r="EV382" s="51"/>
      <c r="EW382" s="51"/>
      <c r="EX382" s="51"/>
      <c r="EY382" s="51"/>
      <c r="EZ382" s="51"/>
      <c r="FA382" s="51"/>
      <c r="FB382" s="51"/>
      <c r="FC382" s="51"/>
      <c r="FD382" s="51"/>
      <c r="FE382" s="51"/>
      <c r="FF382" s="51"/>
      <c r="FG382" s="51"/>
      <c r="FH382" s="51"/>
      <c r="FI382" s="51"/>
      <c r="FJ382" s="51"/>
      <c r="FK382" s="51"/>
      <c r="FL382" s="51"/>
      <c r="FM382" s="51"/>
      <c r="FN382" s="51"/>
      <c r="FO382" s="51"/>
      <c r="FP382" s="51"/>
      <c r="FQ382" s="51"/>
      <c r="FR382" s="51"/>
      <c r="FS382" s="51"/>
      <c r="FT382" s="51"/>
      <c r="FU382" s="51"/>
      <c r="FV382" s="51"/>
      <c r="FW382" s="51"/>
      <c r="FX382" s="51"/>
      <c r="FY382" s="51"/>
      <c r="FZ382" s="51"/>
      <c r="GA382" s="51"/>
      <c r="GB382" s="51"/>
      <c r="GC382" s="51"/>
      <c r="GD382" s="51"/>
      <c r="GE382" s="51"/>
      <c r="GF382" s="51"/>
      <c r="GG382" s="51"/>
      <c r="GH382" s="51"/>
      <c r="GI382" s="51"/>
      <c r="GJ382" s="51"/>
      <c r="GK382" s="51"/>
      <c r="GL382" s="51"/>
      <c r="GM382" s="51"/>
      <c r="GN382" s="51"/>
      <c r="GO382" s="51"/>
      <c r="GP382" s="51"/>
      <c r="GQ382" s="51"/>
      <c r="GR382" s="51"/>
      <c r="GS382" s="51"/>
      <c r="GT382" s="51"/>
      <c r="GU382" s="51"/>
      <c r="GV382" s="51"/>
      <c r="GW382" s="51"/>
      <c r="GX382" s="51"/>
      <c r="GY382" s="51"/>
      <c r="GZ382" s="51"/>
      <c r="HA382" s="51"/>
      <c r="HB382" s="51"/>
      <c r="HC382" s="51"/>
      <c r="HD382" s="51"/>
      <c r="HE382" s="51"/>
      <c r="HF382" s="51"/>
      <c r="HG382" s="51"/>
      <c r="HH382" s="51"/>
      <c r="HI382" s="51"/>
      <c r="HJ382" s="51"/>
      <c r="HK382" s="51"/>
      <c r="HL382" s="51"/>
      <c r="HM382" s="51"/>
      <c r="HN382" s="51"/>
      <c r="HO382" s="51"/>
      <c r="HP382" s="51"/>
      <c r="HQ382" s="51"/>
      <c r="HR382" s="51"/>
      <c r="HS382" s="51"/>
      <c r="HT382" s="51"/>
    </row>
    <row r="383" spans="1:228" s="128" customFormat="1" ht="19.899999999999999" customHeight="1">
      <c r="A383" s="368"/>
      <c r="B383" s="366" t="s">
        <v>1965</v>
      </c>
      <c r="C383" s="343" t="s">
        <v>799</v>
      </c>
      <c r="D383" s="343" t="s">
        <v>669</v>
      </c>
      <c r="E383" s="455" t="s">
        <v>149</v>
      </c>
      <c r="F383" s="328"/>
      <c r="G383" s="328"/>
      <c r="H383" s="406"/>
      <c r="J383" s="369"/>
      <c r="K383" s="135"/>
      <c r="L383" s="328"/>
      <c r="M383" s="135"/>
      <c r="N383" s="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1"/>
      <c r="AS383" s="51"/>
      <c r="AT383" s="51"/>
      <c r="AU383" s="51"/>
      <c r="AV383" s="51"/>
      <c r="AW383" s="51"/>
      <c r="AX383" s="51"/>
      <c r="AY383" s="51"/>
      <c r="AZ383" s="51"/>
      <c r="BA383" s="51"/>
      <c r="BB383" s="51"/>
      <c r="BC383" s="51"/>
      <c r="BD383" s="51"/>
      <c r="BE383" s="51"/>
      <c r="BF383" s="51"/>
      <c r="BG383" s="51"/>
      <c r="BH383" s="51"/>
      <c r="BI383" s="51"/>
      <c r="BJ383" s="51"/>
      <c r="BK383" s="51"/>
      <c r="BL383" s="51"/>
      <c r="BM383" s="51"/>
      <c r="BN383" s="51"/>
      <c r="BO383" s="51"/>
      <c r="BP383" s="51"/>
      <c r="BQ383" s="51"/>
      <c r="BR383" s="51"/>
      <c r="BS383" s="51"/>
      <c r="BT383" s="51"/>
      <c r="BU383" s="51"/>
      <c r="BV383" s="51"/>
      <c r="BW383" s="51"/>
      <c r="BX383" s="51"/>
      <c r="BY383" s="51"/>
      <c r="BZ383" s="51"/>
      <c r="CA383" s="51"/>
      <c r="CB383" s="51"/>
      <c r="CC383" s="51"/>
      <c r="CD383" s="51"/>
      <c r="CE383" s="51"/>
      <c r="CF383" s="51"/>
      <c r="CG383" s="51"/>
      <c r="CH383" s="51"/>
      <c r="CI383" s="51"/>
      <c r="CJ383" s="51"/>
      <c r="CK383" s="51"/>
      <c r="CL383" s="51"/>
      <c r="CM383" s="51"/>
      <c r="CN383" s="51"/>
      <c r="CO383" s="51"/>
      <c r="CP383" s="51"/>
      <c r="CQ383" s="51"/>
      <c r="CR383" s="51"/>
      <c r="CS383" s="51"/>
      <c r="CT383" s="51"/>
      <c r="CU383" s="51"/>
      <c r="CV383" s="51"/>
      <c r="CW383" s="51"/>
      <c r="CX383" s="51"/>
      <c r="CY383" s="51"/>
      <c r="CZ383" s="51"/>
      <c r="DA383" s="51"/>
      <c r="DB383" s="51"/>
      <c r="DC383" s="51"/>
      <c r="DD383" s="51"/>
      <c r="DE383" s="51"/>
      <c r="DF383" s="51"/>
      <c r="DG383" s="51"/>
      <c r="DH383" s="51"/>
      <c r="DI383" s="51"/>
      <c r="DJ383" s="51"/>
      <c r="DK383" s="51"/>
      <c r="DL383" s="51"/>
      <c r="DM383" s="51"/>
      <c r="DN383" s="51"/>
      <c r="DO383" s="51"/>
      <c r="DP383" s="51"/>
      <c r="DQ383" s="51"/>
      <c r="DR383" s="51"/>
      <c r="DS383" s="51"/>
      <c r="DT383" s="51"/>
      <c r="DU383" s="51"/>
      <c r="DV383" s="51"/>
      <c r="DW383" s="51"/>
      <c r="DX383" s="51"/>
      <c r="DY383" s="51"/>
      <c r="DZ383" s="51"/>
      <c r="EA383" s="51"/>
      <c r="EB383" s="51"/>
      <c r="EC383" s="51"/>
      <c r="ED383" s="51"/>
      <c r="EE383" s="51"/>
      <c r="EF383" s="51"/>
      <c r="EG383" s="51"/>
      <c r="EH383" s="51"/>
      <c r="EI383" s="51"/>
      <c r="EJ383" s="51"/>
      <c r="EK383" s="51"/>
      <c r="EL383" s="51"/>
      <c r="EM383" s="51"/>
      <c r="EN383" s="51"/>
      <c r="EO383" s="51"/>
      <c r="EP383" s="51"/>
      <c r="EQ383" s="51"/>
      <c r="ER383" s="51"/>
      <c r="ES383" s="51"/>
      <c r="ET383" s="51"/>
      <c r="EU383" s="51"/>
      <c r="EV383" s="51"/>
      <c r="EW383" s="51"/>
      <c r="EX383" s="51"/>
      <c r="EY383" s="51"/>
      <c r="EZ383" s="51"/>
      <c r="FA383" s="51"/>
      <c r="FB383" s="51"/>
      <c r="FC383" s="51"/>
      <c r="FD383" s="51"/>
      <c r="FE383" s="51"/>
      <c r="FF383" s="51"/>
      <c r="FG383" s="51"/>
      <c r="FH383" s="51"/>
      <c r="FI383" s="51"/>
      <c r="FJ383" s="51"/>
      <c r="FK383" s="51"/>
      <c r="FL383" s="51"/>
      <c r="FM383" s="51"/>
      <c r="FN383" s="51"/>
      <c r="FO383" s="51"/>
      <c r="FP383" s="51"/>
      <c r="FQ383" s="51"/>
      <c r="FR383" s="51"/>
      <c r="FS383" s="51"/>
      <c r="FT383" s="51"/>
      <c r="FU383" s="51"/>
      <c r="FV383" s="51"/>
      <c r="FW383" s="51"/>
      <c r="FX383" s="51"/>
      <c r="FY383" s="51"/>
      <c r="FZ383" s="51"/>
      <c r="GA383" s="51"/>
      <c r="GB383" s="51"/>
      <c r="GC383" s="51"/>
      <c r="GD383" s="51"/>
      <c r="GE383" s="51"/>
      <c r="GF383" s="51"/>
      <c r="GG383" s="51"/>
      <c r="GH383" s="51"/>
      <c r="GI383" s="51"/>
      <c r="GJ383" s="51"/>
      <c r="GK383" s="51"/>
      <c r="GL383" s="51"/>
      <c r="GM383" s="51"/>
      <c r="GN383" s="51"/>
      <c r="GO383" s="51"/>
      <c r="GP383" s="51"/>
      <c r="GQ383" s="51"/>
      <c r="GR383" s="51"/>
      <c r="GS383" s="51"/>
      <c r="GT383" s="51"/>
      <c r="GU383" s="51"/>
      <c r="GV383" s="51"/>
      <c r="GW383" s="51"/>
      <c r="GX383" s="51"/>
      <c r="GY383" s="51"/>
      <c r="GZ383" s="51"/>
      <c r="HA383" s="51"/>
      <c r="HB383" s="51"/>
      <c r="HC383" s="51"/>
      <c r="HD383" s="51"/>
      <c r="HE383" s="51"/>
      <c r="HF383" s="51"/>
      <c r="HG383" s="51"/>
      <c r="HH383" s="51"/>
      <c r="HI383" s="51"/>
      <c r="HJ383" s="51"/>
      <c r="HK383" s="51"/>
      <c r="HL383" s="51"/>
      <c r="HM383" s="51"/>
      <c r="HN383" s="51"/>
      <c r="HO383" s="51"/>
      <c r="HP383" s="51"/>
      <c r="HQ383" s="51"/>
      <c r="HR383" s="51"/>
      <c r="HS383" s="51"/>
      <c r="HT383" s="51"/>
    </row>
    <row r="384" spans="1:228" s="128" customFormat="1" ht="19.899999999999999" customHeight="1">
      <c r="A384" s="368"/>
      <c r="B384" s="366" t="s">
        <v>797</v>
      </c>
      <c r="C384" s="343" t="s">
        <v>800</v>
      </c>
      <c r="D384" s="343"/>
      <c r="E384" s="455"/>
      <c r="F384" s="328"/>
      <c r="G384" s="328"/>
      <c r="H384" s="406"/>
      <c r="J384" s="369"/>
      <c r="K384" s="135"/>
      <c r="L384" s="328"/>
      <c r="M384" s="135"/>
      <c r="N384" s="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1"/>
      <c r="AR384" s="51"/>
      <c r="AS384" s="51"/>
      <c r="AT384" s="51"/>
      <c r="AU384" s="51"/>
      <c r="AV384" s="51"/>
      <c r="AW384" s="51"/>
      <c r="AX384" s="51"/>
      <c r="AY384" s="51"/>
      <c r="AZ384" s="51"/>
      <c r="BA384" s="51"/>
      <c r="BB384" s="51"/>
      <c r="BC384" s="51"/>
      <c r="BD384" s="51"/>
      <c r="BE384" s="51"/>
      <c r="BF384" s="51"/>
      <c r="BG384" s="51"/>
      <c r="BH384" s="51"/>
      <c r="BI384" s="51"/>
      <c r="BJ384" s="51"/>
      <c r="BK384" s="51"/>
      <c r="BL384" s="51"/>
      <c r="BM384" s="51"/>
      <c r="BN384" s="51"/>
      <c r="BO384" s="51"/>
      <c r="BP384" s="51"/>
      <c r="BQ384" s="51"/>
      <c r="BR384" s="51"/>
      <c r="BS384" s="51"/>
      <c r="BT384" s="51"/>
      <c r="BU384" s="51"/>
      <c r="BV384" s="51"/>
      <c r="BW384" s="51"/>
      <c r="BX384" s="51"/>
      <c r="BY384" s="51"/>
      <c r="BZ384" s="51"/>
      <c r="CA384" s="51"/>
      <c r="CB384" s="51"/>
      <c r="CC384" s="51"/>
      <c r="CD384" s="51"/>
      <c r="CE384" s="51"/>
      <c r="CF384" s="51"/>
      <c r="CG384" s="51"/>
      <c r="CH384" s="51"/>
      <c r="CI384" s="51"/>
      <c r="CJ384" s="51"/>
      <c r="CK384" s="51"/>
      <c r="CL384" s="51"/>
      <c r="CM384" s="51"/>
      <c r="CN384" s="51"/>
      <c r="CO384" s="51"/>
      <c r="CP384" s="51"/>
      <c r="CQ384" s="51"/>
      <c r="CR384" s="51"/>
      <c r="CS384" s="51"/>
      <c r="CT384" s="51"/>
      <c r="CU384" s="51"/>
      <c r="CV384" s="51"/>
      <c r="CW384" s="51"/>
      <c r="CX384" s="51"/>
      <c r="CY384" s="51"/>
      <c r="CZ384" s="51"/>
      <c r="DA384" s="51"/>
      <c r="DB384" s="51"/>
      <c r="DC384" s="51"/>
      <c r="DD384" s="51"/>
      <c r="DE384" s="51"/>
      <c r="DF384" s="51"/>
      <c r="DG384" s="51"/>
      <c r="DH384" s="51"/>
      <c r="DI384" s="51"/>
      <c r="DJ384" s="51"/>
      <c r="DK384" s="51"/>
      <c r="DL384" s="51"/>
      <c r="DM384" s="51"/>
      <c r="DN384" s="51"/>
      <c r="DO384" s="51"/>
      <c r="DP384" s="51"/>
      <c r="DQ384" s="51"/>
      <c r="DR384" s="51"/>
      <c r="DS384" s="51"/>
      <c r="DT384" s="51"/>
      <c r="DU384" s="51"/>
      <c r="DV384" s="51"/>
      <c r="DW384" s="51"/>
      <c r="DX384" s="51"/>
      <c r="DY384" s="51"/>
      <c r="DZ384" s="51"/>
      <c r="EA384" s="51"/>
      <c r="EB384" s="51"/>
      <c r="EC384" s="51"/>
      <c r="ED384" s="51"/>
      <c r="EE384" s="51"/>
      <c r="EF384" s="51"/>
      <c r="EG384" s="51"/>
      <c r="EH384" s="51"/>
      <c r="EI384" s="51"/>
      <c r="EJ384" s="51"/>
      <c r="EK384" s="51"/>
      <c r="EL384" s="51"/>
      <c r="EM384" s="51"/>
      <c r="EN384" s="51"/>
      <c r="EO384" s="51"/>
      <c r="EP384" s="51"/>
      <c r="EQ384" s="51"/>
      <c r="ER384" s="51"/>
      <c r="ES384" s="51"/>
      <c r="ET384" s="51"/>
      <c r="EU384" s="51"/>
      <c r="EV384" s="51"/>
      <c r="EW384" s="51"/>
      <c r="EX384" s="51"/>
      <c r="EY384" s="51"/>
      <c r="EZ384" s="51"/>
      <c r="FA384" s="51"/>
      <c r="FB384" s="51"/>
      <c r="FC384" s="51"/>
      <c r="FD384" s="51"/>
      <c r="FE384" s="51"/>
      <c r="FF384" s="51"/>
      <c r="FG384" s="51"/>
      <c r="FH384" s="51"/>
      <c r="FI384" s="51"/>
      <c r="FJ384" s="51"/>
      <c r="FK384" s="51"/>
      <c r="FL384" s="51"/>
      <c r="FM384" s="51"/>
      <c r="FN384" s="51"/>
      <c r="FO384" s="51"/>
      <c r="FP384" s="51"/>
      <c r="FQ384" s="51"/>
      <c r="FR384" s="51"/>
      <c r="FS384" s="51"/>
      <c r="FT384" s="51"/>
      <c r="FU384" s="51"/>
      <c r="FV384" s="51"/>
      <c r="FW384" s="51"/>
      <c r="FX384" s="51"/>
      <c r="FY384" s="51"/>
      <c r="FZ384" s="51"/>
      <c r="GA384" s="51"/>
      <c r="GB384" s="51"/>
      <c r="GC384" s="51"/>
      <c r="GD384" s="51"/>
      <c r="GE384" s="51"/>
      <c r="GF384" s="51"/>
      <c r="GG384" s="51"/>
      <c r="GH384" s="51"/>
      <c r="GI384" s="51"/>
      <c r="GJ384" s="51"/>
      <c r="GK384" s="51"/>
      <c r="GL384" s="51"/>
      <c r="GM384" s="51"/>
      <c r="GN384" s="51"/>
      <c r="GO384" s="51"/>
      <c r="GP384" s="51"/>
      <c r="GQ384" s="51"/>
      <c r="GR384" s="51"/>
      <c r="GS384" s="51"/>
      <c r="GT384" s="51"/>
      <c r="GU384" s="51"/>
      <c r="GV384" s="51"/>
      <c r="GW384" s="51"/>
      <c r="GX384" s="51"/>
      <c r="GY384" s="51"/>
      <c r="GZ384" s="51"/>
      <c r="HA384" s="51"/>
      <c r="HB384" s="51"/>
      <c r="HC384" s="51"/>
      <c r="HD384" s="51"/>
      <c r="HE384" s="51"/>
      <c r="HF384" s="51"/>
      <c r="HG384" s="51"/>
      <c r="HH384" s="51"/>
      <c r="HI384" s="51"/>
      <c r="HJ384" s="51"/>
      <c r="HK384" s="51"/>
      <c r="HL384" s="51"/>
      <c r="HM384" s="51"/>
      <c r="HN384" s="51"/>
      <c r="HO384" s="51"/>
      <c r="HP384" s="51"/>
      <c r="HQ384" s="51"/>
      <c r="HR384" s="51"/>
      <c r="HS384" s="51"/>
      <c r="HT384" s="51"/>
    </row>
    <row r="385" spans="1:228" s="128" customFormat="1" ht="19.899999999999999" customHeight="1">
      <c r="A385" s="368"/>
      <c r="B385" s="366"/>
      <c r="C385" s="343"/>
      <c r="D385" s="366"/>
      <c r="E385" s="455"/>
      <c r="F385" s="328"/>
      <c r="G385" s="328"/>
      <c r="H385" s="406"/>
      <c r="J385" s="369"/>
      <c r="K385" s="135"/>
      <c r="L385" s="328"/>
      <c r="M385" s="135"/>
      <c r="N385" s="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1"/>
      <c r="AR385" s="51"/>
      <c r="AS385" s="51"/>
      <c r="AT385" s="51"/>
      <c r="AU385" s="51"/>
      <c r="AV385" s="51"/>
      <c r="AW385" s="51"/>
      <c r="AX385" s="51"/>
      <c r="AY385" s="51"/>
      <c r="AZ385" s="51"/>
      <c r="BA385" s="51"/>
      <c r="BB385" s="51"/>
      <c r="BC385" s="51"/>
      <c r="BD385" s="51"/>
      <c r="BE385" s="51"/>
      <c r="BF385" s="51"/>
      <c r="BG385" s="51"/>
      <c r="BH385" s="51"/>
      <c r="BI385" s="51"/>
      <c r="BJ385" s="51"/>
      <c r="BK385" s="51"/>
      <c r="BL385" s="51"/>
      <c r="BM385" s="51"/>
      <c r="BN385" s="51"/>
      <c r="BO385" s="51"/>
      <c r="BP385" s="51"/>
      <c r="BQ385" s="51"/>
      <c r="BR385" s="51"/>
      <c r="BS385" s="51"/>
      <c r="BT385" s="51"/>
      <c r="BU385" s="51"/>
      <c r="BV385" s="51"/>
      <c r="BW385" s="51"/>
      <c r="BX385" s="51"/>
      <c r="BY385" s="51"/>
      <c r="BZ385" s="51"/>
      <c r="CA385" s="51"/>
      <c r="CB385" s="51"/>
      <c r="CC385" s="51"/>
      <c r="CD385" s="51"/>
      <c r="CE385" s="51"/>
      <c r="CF385" s="51"/>
      <c r="CG385" s="51"/>
      <c r="CH385" s="51"/>
      <c r="CI385" s="51"/>
      <c r="CJ385" s="51"/>
      <c r="CK385" s="51"/>
      <c r="CL385" s="51"/>
      <c r="CM385" s="51"/>
      <c r="CN385" s="51"/>
      <c r="CO385" s="51"/>
      <c r="CP385" s="51"/>
      <c r="CQ385" s="51"/>
      <c r="CR385" s="51"/>
      <c r="CS385" s="51"/>
      <c r="CT385" s="51"/>
      <c r="CU385" s="51"/>
      <c r="CV385" s="51"/>
      <c r="CW385" s="51"/>
      <c r="CX385" s="51"/>
      <c r="CY385" s="51"/>
      <c r="CZ385" s="51"/>
      <c r="DA385" s="51"/>
      <c r="DB385" s="51"/>
      <c r="DC385" s="51"/>
      <c r="DD385" s="51"/>
      <c r="DE385" s="51"/>
      <c r="DF385" s="51"/>
      <c r="DG385" s="51"/>
      <c r="DH385" s="51"/>
      <c r="DI385" s="51"/>
      <c r="DJ385" s="51"/>
      <c r="DK385" s="51"/>
      <c r="DL385" s="51"/>
      <c r="DM385" s="51"/>
      <c r="DN385" s="51"/>
      <c r="DO385" s="51"/>
      <c r="DP385" s="51"/>
      <c r="DQ385" s="51"/>
      <c r="DR385" s="51"/>
      <c r="DS385" s="51"/>
      <c r="DT385" s="51"/>
      <c r="DU385" s="51"/>
      <c r="DV385" s="51"/>
      <c r="DW385" s="51"/>
      <c r="DX385" s="51"/>
      <c r="DY385" s="51"/>
      <c r="DZ385" s="51"/>
      <c r="EA385" s="51"/>
      <c r="EB385" s="51"/>
      <c r="EC385" s="51"/>
      <c r="ED385" s="51"/>
      <c r="EE385" s="51"/>
      <c r="EF385" s="51"/>
      <c r="EG385" s="51"/>
      <c r="EH385" s="51"/>
      <c r="EI385" s="51"/>
      <c r="EJ385" s="51"/>
      <c r="EK385" s="51"/>
      <c r="EL385" s="51"/>
      <c r="EM385" s="51"/>
      <c r="EN385" s="51"/>
      <c r="EO385" s="51"/>
      <c r="EP385" s="51"/>
      <c r="EQ385" s="51"/>
      <c r="ER385" s="51"/>
      <c r="ES385" s="51"/>
      <c r="ET385" s="51"/>
      <c r="EU385" s="51"/>
      <c r="EV385" s="51"/>
      <c r="EW385" s="51"/>
      <c r="EX385" s="51"/>
      <c r="EY385" s="51"/>
      <c r="EZ385" s="51"/>
      <c r="FA385" s="51"/>
      <c r="FB385" s="51"/>
      <c r="FC385" s="51"/>
      <c r="FD385" s="51"/>
      <c r="FE385" s="51"/>
      <c r="FF385" s="51"/>
      <c r="FG385" s="51"/>
      <c r="FH385" s="51"/>
      <c r="FI385" s="51"/>
      <c r="FJ385" s="51"/>
      <c r="FK385" s="51"/>
      <c r="FL385" s="51"/>
      <c r="FM385" s="51"/>
      <c r="FN385" s="51"/>
      <c r="FO385" s="51"/>
      <c r="FP385" s="51"/>
      <c r="FQ385" s="51"/>
      <c r="FR385" s="51"/>
      <c r="FS385" s="51"/>
      <c r="FT385" s="51"/>
      <c r="FU385" s="51"/>
      <c r="FV385" s="51"/>
      <c r="FW385" s="51"/>
      <c r="FX385" s="51"/>
      <c r="FY385" s="51"/>
      <c r="FZ385" s="51"/>
      <c r="GA385" s="51"/>
      <c r="GB385" s="51"/>
      <c r="GC385" s="51"/>
      <c r="GD385" s="51"/>
      <c r="GE385" s="51"/>
      <c r="GF385" s="51"/>
      <c r="GG385" s="51"/>
      <c r="GH385" s="51"/>
      <c r="GI385" s="51"/>
      <c r="GJ385" s="51"/>
      <c r="GK385" s="51"/>
      <c r="GL385" s="51"/>
      <c r="GM385" s="51"/>
      <c r="GN385" s="51"/>
      <c r="GO385" s="51"/>
      <c r="GP385" s="51"/>
      <c r="GQ385" s="51"/>
      <c r="GR385" s="51"/>
      <c r="GS385" s="51"/>
      <c r="GT385" s="51"/>
      <c r="GU385" s="51"/>
      <c r="GV385" s="51"/>
      <c r="GW385" s="51"/>
      <c r="GX385" s="51"/>
      <c r="GY385" s="51"/>
      <c r="GZ385" s="51"/>
      <c r="HA385" s="51"/>
      <c r="HB385" s="51"/>
      <c r="HC385" s="51"/>
      <c r="HD385" s="51"/>
      <c r="HE385" s="51"/>
      <c r="HF385" s="51"/>
      <c r="HG385" s="51"/>
      <c r="HH385" s="51"/>
      <c r="HI385" s="51"/>
      <c r="HJ385" s="51"/>
      <c r="HK385" s="51"/>
      <c r="HL385" s="51"/>
      <c r="HM385" s="51"/>
      <c r="HN385" s="51"/>
      <c r="HO385" s="51"/>
      <c r="HP385" s="51"/>
      <c r="HQ385" s="51"/>
      <c r="HR385" s="51"/>
      <c r="HS385" s="51"/>
      <c r="HT385" s="51"/>
    </row>
    <row r="386" spans="1:228" s="128" customFormat="1" ht="19.899999999999999" customHeight="1">
      <c r="A386" s="370"/>
      <c r="B386" s="370"/>
      <c r="C386" s="417"/>
      <c r="D386" s="330"/>
      <c r="E386" s="559"/>
      <c r="F386" s="330"/>
      <c r="G386" s="330"/>
      <c r="H386" s="437"/>
      <c r="I386" s="438"/>
      <c r="J386" s="371"/>
      <c r="K386" s="135"/>
      <c r="L386" s="330"/>
      <c r="M386" s="135"/>
      <c r="N386" s="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  <c r="AO386" s="51"/>
      <c r="AP386" s="51"/>
      <c r="AQ386" s="51"/>
      <c r="AR386" s="51"/>
      <c r="AS386" s="51"/>
      <c r="AT386" s="51"/>
      <c r="AU386" s="51"/>
      <c r="AV386" s="51"/>
      <c r="AW386" s="51"/>
      <c r="AX386" s="51"/>
      <c r="AY386" s="51"/>
      <c r="AZ386" s="51"/>
      <c r="BA386" s="51"/>
      <c r="BB386" s="51"/>
      <c r="BC386" s="51"/>
      <c r="BD386" s="51"/>
      <c r="BE386" s="51"/>
      <c r="BF386" s="51"/>
      <c r="BG386" s="51"/>
      <c r="BH386" s="51"/>
      <c r="BI386" s="51"/>
      <c r="BJ386" s="51"/>
      <c r="BK386" s="51"/>
      <c r="BL386" s="51"/>
      <c r="BM386" s="51"/>
      <c r="BN386" s="51"/>
      <c r="BO386" s="51"/>
      <c r="BP386" s="51"/>
      <c r="BQ386" s="51"/>
      <c r="BR386" s="51"/>
      <c r="BS386" s="51"/>
      <c r="BT386" s="51"/>
      <c r="BU386" s="51"/>
      <c r="BV386" s="51"/>
      <c r="BW386" s="51"/>
      <c r="BX386" s="51"/>
      <c r="BY386" s="51"/>
      <c r="BZ386" s="51"/>
      <c r="CA386" s="51"/>
      <c r="CB386" s="51"/>
      <c r="CC386" s="51"/>
      <c r="CD386" s="51"/>
      <c r="CE386" s="51"/>
      <c r="CF386" s="51"/>
      <c r="CG386" s="51"/>
      <c r="CH386" s="51"/>
      <c r="CI386" s="51"/>
      <c r="CJ386" s="51"/>
      <c r="CK386" s="51"/>
      <c r="CL386" s="51"/>
      <c r="CM386" s="51"/>
      <c r="CN386" s="51"/>
      <c r="CO386" s="51"/>
      <c r="CP386" s="51"/>
      <c r="CQ386" s="51"/>
      <c r="CR386" s="51"/>
      <c r="CS386" s="51"/>
      <c r="CT386" s="51"/>
      <c r="CU386" s="51"/>
      <c r="CV386" s="51"/>
      <c r="CW386" s="51"/>
      <c r="CX386" s="51"/>
      <c r="CY386" s="51"/>
      <c r="CZ386" s="51"/>
      <c r="DA386" s="51"/>
      <c r="DB386" s="51"/>
      <c r="DC386" s="51"/>
      <c r="DD386" s="51"/>
      <c r="DE386" s="51"/>
      <c r="DF386" s="51"/>
      <c r="DG386" s="51"/>
      <c r="DH386" s="51"/>
      <c r="DI386" s="51"/>
      <c r="DJ386" s="51"/>
      <c r="DK386" s="51"/>
      <c r="DL386" s="51"/>
      <c r="DM386" s="51"/>
      <c r="DN386" s="51"/>
      <c r="DO386" s="51"/>
      <c r="DP386" s="51"/>
      <c r="DQ386" s="51"/>
      <c r="DR386" s="51"/>
      <c r="DS386" s="51"/>
      <c r="DT386" s="51"/>
      <c r="DU386" s="51"/>
      <c r="DV386" s="51"/>
      <c r="DW386" s="51"/>
      <c r="DX386" s="51"/>
      <c r="DY386" s="51"/>
      <c r="DZ386" s="51"/>
      <c r="EA386" s="51"/>
      <c r="EB386" s="51"/>
      <c r="EC386" s="51"/>
      <c r="ED386" s="51"/>
      <c r="EE386" s="51"/>
      <c r="EF386" s="51"/>
      <c r="EG386" s="51"/>
      <c r="EH386" s="51"/>
      <c r="EI386" s="51"/>
      <c r="EJ386" s="51"/>
      <c r="EK386" s="51"/>
      <c r="EL386" s="51"/>
      <c r="EM386" s="51"/>
      <c r="EN386" s="51"/>
      <c r="EO386" s="51"/>
      <c r="EP386" s="51"/>
      <c r="EQ386" s="51"/>
      <c r="ER386" s="51"/>
      <c r="ES386" s="51"/>
      <c r="ET386" s="51"/>
      <c r="EU386" s="51"/>
      <c r="EV386" s="51"/>
      <c r="EW386" s="51"/>
      <c r="EX386" s="51"/>
      <c r="EY386" s="51"/>
      <c r="EZ386" s="51"/>
      <c r="FA386" s="51"/>
      <c r="FB386" s="51"/>
      <c r="FC386" s="51"/>
      <c r="FD386" s="51"/>
      <c r="FE386" s="51"/>
      <c r="FF386" s="51"/>
      <c r="FG386" s="51"/>
      <c r="FH386" s="51"/>
      <c r="FI386" s="51"/>
      <c r="FJ386" s="51"/>
      <c r="FK386" s="51"/>
      <c r="FL386" s="51"/>
      <c r="FM386" s="51"/>
      <c r="FN386" s="51"/>
      <c r="FO386" s="51"/>
      <c r="FP386" s="51"/>
      <c r="FQ386" s="51"/>
      <c r="FR386" s="51"/>
      <c r="FS386" s="51"/>
      <c r="FT386" s="51"/>
      <c r="FU386" s="51"/>
      <c r="FV386" s="51"/>
      <c r="FW386" s="51"/>
      <c r="FX386" s="51"/>
      <c r="FY386" s="51"/>
      <c r="FZ386" s="51"/>
      <c r="GA386" s="51"/>
      <c r="GB386" s="51"/>
      <c r="GC386" s="51"/>
      <c r="GD386" s="51"/>
      <c r="GE386" s="51"/>
      <c r="GF386" s="51"/>
      <c r="GG386" s="51"/>
      <c r="GH386" s="51"/>
      <c r="GI386" s="51"/>
      <c r="GJ386" s="51"/>
      <c r="GK386" s="51"/>
      <c r="GL386" s="51"/>
      <c r="GM386" s="51"/>
      <c r="GN386" s="51"/>
      <c r="GO386" s="51"/>
      <c r="GP386" s="51"/>
      <c r="GQ386" s="51"/>
      <c r="GR386" s="51"/>
      <c r="GS386" s="51"/>
      <c r="GT386" s="51"/>
      <c r="GU386" s="51"/>
      <c r="GV386" s="51"/>
      <c r="GW386" s="51"/>
      <c r="GX386" s="51"/>
      <c r="GY386" s="51"/>
      <c r="GZ386" s="51"/>
      <c r="HA386" s="51"/>
      <c r="HB386" s="51"/>
      <c r="HC386" s="51"/>
      <c r="HD386" s="51"/>
      <c r="HE386" s="51"/>
      <c r="HF386" s="51"/>
      <c r="HG386" s="51"/>
      <c r="HH386" s="51"/>
      <c r="HI386" s="51"/>
      <c r="HJ386" s="51"/>
      <c r="HK386" s="51"/>
      <c r="HL386" s="51"/>
      <c r="HM386" s="51"/>
      <c r="HN386" s="51"/>
      <c r="HO386" s="51"/>
      <c r="HP386" s="51"/>
      <c r="HQ386" s="51"/>
      <c r="HR386" s="51"/>
      <c r="HS386" s="51"/>
      <c r="HT386" s="51"/>
    </row>
    <row r="387" spans="1:228" s="128" customFormat="1" ht="19.899999999999999" customHeight="1">
      <c r="A387" s="328">
        <v>61</v>
      </c>
      <c r="B387" s="366" t="s">
        <v>1966</v>
      </c>
      <c r="C387" s="343" t="s">
        <v>801</v>
      </c>
      <c r="D387" s="366" t="s">
        <v>641</v>
      </c>
      <c r="E387" s="525">
        <v>50000</v>
      </c>
      <c r="F387" s="366"/>
      <c r="G387" s="366"/>
      <c r="H387" s="440"/>
      <c r="J387" s="367" t="s">
        <v>1187</v>
      </c>
      <c r="K387" s="135"/>
      <c r="L387" s="351" t="s">
        <v>583</v>
      </c>
      <c r="M387" s="135"/>
      <c r="N387" s="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51"/>
      <c r="AQ387" s="51"/>
      <c r="AR387" s="51"/>
      <c r="AS387" s="51"/>
      <c r="AT387" s="51"/>
      <c r="AU387" s="51"/>
      <c r="AV387" s="51"/>
      <c r="AW387" s="51"/>
      <c r="AX387" s="51"/>
      <c r="AY387" s="51"/>
      <c r="AZ387" s="51"/>
      <c r="BA387" s="51"/>
      <c r="BB387" s="51"/>
      <c r="BC387" s="51"/>
      <c r="BD387" s="51"/>
      <c r="BE387" s="51"/>
      <c r="BF387" s="51"/>
      <c r="BG387" s="51"/>
      <c r="BH387" s="51"/>
      <c r="BI387" s="51"/>
      <c r="BJ387" s="51"/>
      <c r="BK387" s="51"/>
      <c r="BL387" s="51"/>
      <c r="BM387" s="51"/>
      <c r="BN387" s="51"/>
      <c r="BO387" s="51"/>
      <c r="BP387" s="51"/>
      <c r="BQ387" s="51"/>
      <c r="BR387" s="51"/>
      <c r="BS387" s="51"/>
      <c r="BT387" s="51"/>
      <c r="BU387" s="51"/>
      <c r="BV387" s="51"/>
      <c r="BW387" s="51"/>
      <c r="BX387" s="51"/>
      <c r="BY387" s="51"/>
      <c r="BZ387" s="51"/>
      <c r="CA387" s="51"/>
      <c r="CB387" s="51"/>
      <c r="CC387" s="51"/>
      <c r="CD387" s="51"/>
      <c r="CE387" s="51"/>
      <c r="CF387" s="51"/>
      <c r="CG387" s="51"/>
      <c r="CH387" s="51"/>
      <c r="CI387" s="51"/>
      <c r="CJ387" s="51"/>
      <c r="CK387" s="51"/>
      <c r="CL387" s="51"/>
      <c r="CM387" s="51"/>
      <c r="CN387" s="51"/>
      <c r="CO387" s="51"/>
      <c r="CP387" s="51"/>
      <c r="CQ387" s="51"/>
      <c r="CR387" s="51"/>
      <c r="CS387" s="51"/>
      <c r="CT387" s="51"/>
      <c r="CU387" s="51"/>
      <c r="CV387" s="51"/>
      <c r="CW387" s="51"/>
      <c r="CX387" s="51"/>
      <c r="CY387" s="51"/>
      <c r="CZ387" s="51"/>
      <c r="DA387" s="51"/>
      <c r="DB387" s="51"/>
      <c r="DC387" s="51"/>
      <c r="DD387" s="51"/>
      <c r="DE387" s="51"/>
      <c r="DF387" s="51"/>
      <c r="DG387" s="51"/>
      <c r="DH387" s="51"/>
      <c r="DI387" s="51"/>
      <c r="DJ387" s="51"/>
      <c r="DK387" s="51"/>
      <c r="DL387" s="51"/>
      <c r="DM387" s="51"/>
      <c r="DN387" s="51"/>
      <c r="DO387" s="51"/>
      <c r="DP387" s="51"/>
      <c r="DQ387" s="51"/>
      <c r="DR387" s="51"/>
      <c r="DS387" s="51"/>
      <c r="DT387" s="51"/>
      <c r="DU387" s="51"/>
      <c r="DV387" s="51"/>
      <c r="DW387" s="51"/>
      <c r="DX387" s="51"/>
      <c r="DY387" s="51"/>
      <c r="DZ387" s="51"/>
      <c r="EA387" s="51"/>
      <c r="EB387" s="51"/>
      <c r="EC387" s="51"/>
      <c r="ED387" s="51"/>
      <c r="EE387" s="51"/>
      <c r="EF387" s="51"/>
      <c r="EG387" s="51"/>
      <c r="EH387" s="51"/>
      <c r="EI387" s="51"/>
      <c r="EJ387" s="51"/>
      <c r="EK387" s="51"/>
      <c r="EL387" s="51"/>
      <c r="EM387" s="51"/>
      <c r="EN387" s="51"/>
      <c r="EO387" s="51"/>
      <c r="EP387" s="51"/>
      <c r="EQ387" s="51"/>
      <c r="ER387" s="51"/>
      <c r="ES387" s="51"/>
      <c r="ET387" s="51"/>
      <c r="EU387" s="51"/>
      <c r="EV387" s="51"/>
      <c r="EW387" s="51"/>
      <c r="EX387" s="51"/>
      <c r="EY387" s="51"/>
      <c r="EZ387" s="51"/>
      <c r="FA387" s="51"/>
      <c r="FB387" s="51"/>
      <c r="FC387" s="51"/>
      <c r="FD387" s="51"/>
      <c r="FE387" s="51"/>
      <c r="FF387" s="51"/>
      <c r="FG387" s="51"/>
      <c r="FH387" s="51"/>
      <c r="FI387" s="51"/>
      <c r="FJ387" s="51"/>
      <c r="FK387" s="51"/>
      <c r="FL387" s="51"/>
      <c r="FM387" s="51"/>
      <c r="FN387" s="51"/>
      <c r="FO387" s="51"/>
      <c r="FP387" s="51"/>
      <c r="FQ387" s="51"/>
      <c r="FR387" s="51"/>
      <c r="FS387" s="51"/>
      <c r="FT387" s="51"/>
      <c r="FU387" s="51"/>
      <c r="FV387" s="51"/>
      <c r="FW387" s="51"/>
      <c r="FX387" s="51"/>
      <c r="FY387" s="51"/>
      <c r="FZ387" s="51"/>
      <c r="GA387" s="51"/>
      <c r="GB387" s="51"/>
      <c r="GC387" s="51"/>
      <c r="GD387" s="51"/>
      <c r="GE387" s="51"/>
      <c r="GF387" s="51"/>
      <c r="GG387" s="51"/>
      <c r="GH387" s="51"/>
      <c r="GI387" s="51"/>
      <c r="GJ387" s="51"/>
      <c r="GK387" s="51"/>
      <c r="GL387" s="51"/>
      <c r="GM387" s="51"/>
      <c r="GN387" s="51"/>
      <c r="GO387" s="51"/>
      <c r="GP387" s="51"/>
      <c r="GQ387" s="51"/>
      <c r="GR387" s="51"/>
      <c r="GS387" s="51"/>
      <c r="GT387" s="51"/>
      <c r="GU387" s="51"/>
      <c r="GV387" s="51"/>
      <c r="GW387" s="51"/>
      <c r="GX387" s="51"/>
      <c r="GY387" s="51"/>
      <c r="GZ387" s="51"/>
      <c r="HA387" s="51"/>
      <c r="HB387" s="51"/>
      <c r="HC387" s="51"/>
      <c r="HD387" s="51"/>
      <c r="HE387" s="51"/>
      <c r="HF387" s="51"/>
      <c r="HG387" s="51"/>
      <c r="HH387" s="51"/>
      <c r="HI387" s="51"/>
      <c r="HJ387" s="51"/>
      <c r="HK387" s="51"/>
      <c r="HL387" s="51"/>
      <c r="HM387" s="51"/>
      <c r="HN387" s="51"/>
      <c r="HO387" s="51"/>
      <c r="HP387" s="51"/>
      <c r="HQ387" s="51"/>
      <c r="HR387" s="51"/>
      <c r="HS387" s="51"/>
      <c r="HT387" s="51"/>
    </row>
    <row r="388" spans="1:228" s="128" customFormat="1" ht="19.899999999999999" customHeight="1">
      <c r="A388" s="328"/>
      <c r="B388" s="366" t="s">
        <v>1967</v>
      </c>
      <c r="C388" s="343" t="s">
        <v>802</v>
      </c>
      <c r="D388" s="366" t="s">
        <v>669</v>
      </c>
      <c r="E388" s="455" t="s">
        <v>149</v>
      </c>
      <c r="F388" s="366"/>
      <c r="G388" s="366"/>
      <c r="H388" s="406"/>
      <c r="J388" s="367" t="s">
        <v>1969</v>
      </c>
      <c r="K388" s="135"/>
      <c r="L388" s="366"/>
      <c r="M388" s="135"/>
      <c r="N388" s="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1"/>
      <c r="AR388" s="51"/>
      <c r="AS388" s="51"/>
      <c r="AT388" s="51"/>
      <c r="AU388" s="51"/>
      <c r="AV388" s="51"/>
      <c r="AW388" s="51"/>
      <c r="AX388" s="51"/>
      <c r="AY388" s="51"/>
      <c r="AZ388" s="51"/>
      <c r="BA388" s="51"/>
      <c r="BB388" s="51"/>
      <c r="BC388" s="51"/>
      <c r="BD388" s="51"/>
      <c r="BE388" s="51"/>
      <c r="BF388" s="51"/>
      <c r="BG388" s="51"/>
      <c r="BH388" s="51"/>
      <c r="BI388" s="51"/>
      <c r="BJ388" s="51"/>
      <c r="BK388" s="51"/>
      <c r="BL388" s="51"/>
      <c r="BM388" s="51"/>
      <c r="BN388" s="51"/>
      <c r="BO388" s="51"/>
      <c r="BP388" s="51"/>
      <c r="BQ388" s="51"/>
      <c r="BR388" s="51"/>
      <c r="BS388" s="51"/>
      <c r="BT388" s="51"/>
      <c r="BU388" s="51"/>
      <c r="BV388" s="51"/>
      <c r="BW388" s="51"/>
      <c r="BX388" s="51"/>
      <c r="BY388" s="51"/>
      <c r="BZ388" s="51"/>
      <c r="CA388" s="51"/>
      <c r="CB388" s="51"/>
      <c r="CC388" s="51"/>
      <c r="CD388" s="51"/>
      <c r="CE388" s="51"/>
      <c r="CF388" s="51"/>
      <c r="CG388" s="51"/>
      <c r="CH388" s="51"/>
      <c r="CI388" s="51"/>
      <c r="CJ388" s="51"/>
      <c r="CK388" s="51"/>
      <c r="CL388" s="51"/>
      <c r="CM388" s="51"/>
      <c r="CN388" s="51"/>
      <c r="CO388" s="51"/>
      <c r="CP388" s="51"/>
      <c r="CQ388" s="51"/>
      <c r="CR388" s="51"/>
      <c r="CS388" s="51"/>
      <c r="CT388" s="51"/>
      <c r="CU388" s="51"/>
      <c r="CV388" s="51"/>
      <c r="CW388" s="51"/>
      <c r="CX388" s="51"/>
      <c r="CY388" s="51"/>
      <c r="CZ388" s="51"/>
      <c r="DA388" s="51"/>
      <c r="DB388" s="51"/>
      <c r="DC388" s="51"/>
      <c r="DD388" s="51"/>
      <c r="DE388" s="51"/>
      <c r="DF388" s="51"/>
      <c r="DG388" s="51"/>
      <c r="DH388" s="51"/>
      <c r="DI388" s="51"/>
      <c r="DJ388" s="51"/>
      <c r="DK388" s="51"/>
      <c r="DL388" s="51"/>
      <c r="DM388" s="51"/>
      <c r="DN388" s="51"/>
      <c r="DO388" s="51"/>
      <c r="DP388" s="51"/>
      <c r="DQ388" s="51"/>
      <c r="DR388" s="51"/>
      <c r="DS388" s="51"/>
      <c r="DT388" s="51"/>
      <c r="DU388" s="51"/>
      <c r="DV388" s="51"/>
      <c r="DW388" s="51"/>
      <c r="DX388" s="51"/>
      <c r="DY388" s="51"/>
      <c r="DZ388" s="51"/>
      <c r="EA388" s="51"/>
      <c r="EB388" s="51"/>
      <c r="EC388" s="51"/>
      <c r="ED388" s="51"/>
      <c r="EE388" s="51"/>
      <c r="EF388" s="51"/>
      <c r="EG388" s="51"/>
      <c r="EH388" s="51"/>
      <c r="EI388" s="51"/>
      <c r="EJ388" s="51"/>
      <c r="EK388" s="51"/>
      <c r="EL388" s="51"/>
      <c r="EM388" s="51"/>
      <c r="EN388" s="51"/>
      <c r="EO388" s="51"/>
      <c r="EP388" s="51"/>
      <c r="EQ388" s="51"/>
      <c r="ER388" s="51"/>
      <c r="ES388" s="51"/>
      <c r="ET388" s="51"/>
      <c r="EU388" s="51"/>
      <c r="EV388" s="51"/>
      <c r="EW388" s="51"/>
      <c r="EX388" s="51"/>
      <c r="EY388" s="51"/>
      <c r="EZ388" s="51"/>
      <c r="FA388" s="51"/>
      <c r="FB388" s="51"/>
      <c r="FC388" s="51"/>
      <c r="FD388" s="51"/>
      <c r="FE388" s="51"/>
      <c r="FF388" s="51"/>
      <c r="FG388" s="51"/>
      <c r="FH388" s="51"/>
      <c r="FI388" s="51"/>
      <c r="FJ388" s="51"/>
      <c r="FK388" s="51"/>
      <c r="FL388" s="51"/>
      <c r="FM388" s="51"/>
      <c r="FN388" s="51"/>
      <c r="FO388" s="51"/>
      <c r="FP388" s="51"/>
      <c r="FQ388" s="51"/>
      <c r="FR388" s="51"/>
      <c r="FS388" s="51"/>
      <c r="FT388" s="51"/>
      <c r="FU388" s="51"/>
      <c r="FV388" s="51"/>
      <c r="FW388" s="51"/>
      <c r="FX388" s="51"/>
      <c r="FY388" s="51"/>
      <c r="FZ388" s="51"/>
      <c r="GA388" s="51"/>
      <c r="GB388" s="51"/>
      <c r="GC388" s="51"/>
      <c r="GD388" s="51"/>
      <c r="GE388" s="51"/>
      <c r="GF388" s="51"/>
      <c r="GG388" s="51"/>
      <c r="GH388" s="51"/>
      <c r="GI388" s="51"/>
      <c r="GJ388" s="51"/>
      <c r="GK388" s="51"/>
      <c r="GL388" s="51"/>
      <c r="GM388" s="51"/>
      <c r="GN388" s="51"/>
      <c r="GO388" s="51"/>
      <c r="GP388" s="51"/>
      <c r="GQ388" s="51"/>
      <c r="GR388" s="51"/>
      <c r="GS388" s="51"/>
      <c r="GT388" s="51"/>
      <c r="GU388" s="51"/>
      <c r="GV388" s="51"/>
      <c r="GW388" s="51"/>
      <c r="GX388" s="51"/>
      <c r="GY388" s="51"/>
      <c r="GZ388" s="51"/>
      <c r="HA388" s="51"/>
      <c r="HB388" s="51"/>
      <c r="HC388" s="51"/>
      <c r="HD388" s="51"/>
      <c r="HE388" s="51"/>
      <c r="HF388" s="51"/>
      <c r="HG388" s="51"/>
      <c r="HH388" s="51"/>
      <c r="HI388" s="51"/>
      <c r="HJ388" s="51"/>
      <c r="HK388" s="51"/>
      <c r="HL388" s="51"/>
      <c r="HM388" s="51"/>
      <c r="HN388" s="51"/>
      <c r="HO388" s="51"/>
      <c r="HP388" s="51"/>
      <c r="HQ388" s="51"/>
      <c r="HR388" s="51"/>
      <c r="HS388" s="51"/>
      <c r="HT388" s="51"/>
    </row>
    <row r="389" spans="1:228" s="128" customFormat="1" ht="19.899999999999999" customHeight="1">
      <c r="A389" s="328"/>
      <c r="B389" s="366" t="s">
        <v>1968</v>
      </c>
      <c r="C389" s="343" t="s">
        <v>803</v>
      </c>
      <c r="D389" s="366"/>
      <c r="E389" s="455"/>
      <c r="F389" s="366"/>
      <c r="G389" s="366"/>
      <c r="H389" s="406"/>
      <c r="J389" s="367" t="s">
        <v>1970</v>
      </c>
      <c r="K389" s="135"/>
      <c r="L389" s="366"/>
      <c r="M389" s="135"/>
      <c r="N389" s="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1"/>
      <c r="AP389" s="51"/>
      <c r="AQ389" s="51"/>
      <c r="AR389" s="51"/>
      <c r="AS389" s="51"/>
      <c r="AT389" s="51"/>
      <c r="AU389" s="51"/>
      <c r="AV389" s="51"/>
      <c r="AW389" s="51"/>
      <c r="AX389" s="51"/>
      <c r="AY389" s="51"/>
      <c r="AZ389" s="51"/>
      <c r="BA389" s="51"/>
      <c r="BB389" s="51"/>
      <c r="BC389" s="51"/>
      <c r="BD389" s="51"/>
      <c r="BE389" s="51"/>
      <c r="BF389" s="51"/>
      <c r="BG389" s="51"/>
      <c r="BH389" s="51"/>
      <c r="BI389" s="51"/>
      <c r="BJ389" s="51"/>
      <c r="BK389" s="51"/>
      <c r="BL389" s="51"/>
      <c r="BM389" s="51"/>
      <c r="BN389" s="51"/>
      <c r="BO389" s="51"/>
      <c r="BP389" s="51"/>
      <c r="BQ389" s="51"/>
      <c r="BR389" s="51"/>
      <c r="BS389" s="51"/>
      <c r="BT389" s="51"/>
      <c r="BU389" s="51"/>
      <c r="BV389" s="51"/>
      <c r="BW389" s="51"/>
      <c r="BX389" s="51"/>
      <c r="BY389" s="51"/>
      <c r="BZ389" s="51"/>
      <c r="CA389" s="51"/>
      <c r="CB389" s="51"/>
      <c r="CC389" s="51"/>
      <c r="CD389" s="51"/>
      <c r="CE389" s="51"/>
      <c r="CF389" s="51"/>
      <c r="CG389" s="51"/>
      <c r="CH389" s="51"/>
      <c r="CI389" s="51"/>
      <c r="CJ389" s="51"/>
      <c r="CK389" s="51"/>
      <c r="CL389" s="51"/>
      <c r="CM389" s="51"/>
      <c r="CN389" s="51"/>
      <c r="CO389" s="51"/>
      <c r="CP389" s="51"/>
      <c r="CQ389" s="51"/>
      <c r="CR389" s="51"/>
      <c r="CS389" s="51"/>
      <c r="CT389" s="51"/>
      <c r="CU389" s="51"/>
      <c r="CV389" s="51"/>
      <c r="CW389" s="51"/>
      <c r="CX389" s="51"/>
      <c r="CY389" s="51"/>
      <c r="CZ389" s="51"/>
      <c r="DA389" s="51"/>
      <c r="DB389" s="51"/>
      <c r="DC389" s="51"/>
      <c r="DD389" s="51"/>
      <c r="DE389" s="51"/>
      <c r="DF389" s="51"/>
      <c r="DG389" s="51"/>
      <c r="DH389" s="51"/>
      <c r="DI389" s="51"/>
      <c r="DJ389" s="51"/>
      <c r="DK389" s="51"/>
      <c r="DL389" s="51"/>
      <c r="DM389" s="51"/>
      <c r="DN389" s="51"/>
      <c r="DO389" s="51"/>
      <c r="DP389" s="51"/>
      <c r="DQ389" s="51"/>
      <c r="DR389" s="51"/>
      <c r="DS389" s="51"/>
      <c r="DT389" s="51"/>
      <c r="DU389" s="51"/>
      <c r="DV389" s="51"/>
      <c r="DW389" s="51"/>
      <c r="DX389" s="51"/>
      <c r="DY389" s="51"/>
      <c r="DZ389" s="51"/>
      <c r="EA389" s="51"/>
      <c r="EB389" s="51"/>
      <c r="EC389" s="51"/>
      <c r="ED389" s="51"/>
      <c r="EE389" s="51"/>
      <c r="EF389" s="51"/>
      <c r="EG389" s="51"/>
      <c r="EH389" s="51"/>
      <c r="EI389" s="51"/>
      <c r="EJ389" s="51"/>
      <c r="EK389" s="51"/>
      <c r="EL389" s="51"/>
      <c r="EM389" s="51"/>
      <c r="EN389" s="51"/>
      <c r="EO389" s="51"/>
      <c r="EP389" s="51"/>
      <c r="EQ389" s="51"/>
      <c r="ER389" s="51"/>
      <c r="ES389" s="51"/>
      <c r="ET389" s="51"/>
      <c r="EU389" s="51"/>
      <c r="EV389" s="51"/>
      <c r="EW389" s="51"/>
      <c r="EX389" s="51"/>
      <c r="EY389" s="51"/>
      <c r="EZ389" s="51"/>
      <c r="FA389" s="51"/>
      <c r="FB389" s="51"/>
      <c r="FC389" s="51"/>
      <c r="FD389" s="51"/>
      <c r="FE389" s="51"/>
      <c r="FF389" s="51"/>
      <c r="FG389" s="51"/>
      <c r="FH389" s="51"/>
      <c r="FI389" s="51"/>
      <c r="FJ389" s="51"/>
      <c r="FK389" s="51"/>
      <c r="FL389" s="51"/>
      <c r="FM389" s="51"/>
      <c r="FN389" s="51"/>
      <c r="FO389" s="51"/>
      <c r="FP389" s="51"/>
      <c r="FQ389" s="51"/>
      <c r="FR389" s="51"/>
      <c r="FS389" s="51"/>
      <c r="FT389" s="51"/>
      <c r="FU389" s="51"/>
      <c r="FV389" s="51"/>
      <c r="FW389" s="51"/>
      <c r="FX389" s="51"/>
      <c r="FY389" s="51"/>
      <c r="FZ389" s="51"/>
      <c r="GA389" s="51"/>
      <c r="GB389" s="51"/>
      <c r="GC389" s="51"/>
      <c r="GD389" s="51"/>
      <c r="GE389" s="51"/>
      <c r="GF389" s="51"/>
      <c r="GG389" s="51"/>
      <c r="GH389" s="51"/>
      <c r="GI389" s="51"/>
      <c r="GJ389" s="51"/>
      <c r="GK389" s="51"/>
      <c r="GL389" s="51"/>
      <c r="GM389" s="51"/>
      <c r="GN389" s="51"/>
      <c r="GO389" s="51"/>
      <c r="GP389" s="51"/>
      <c r="GQ389" s="51"/>
      <c r="GR389" s="51"/>
      <c r="GS389" s="51"/>
      <c r="GT389" s="51"/>
      <c r="GU389" s="51"/>
      <c r="GV389" s="51"/>
      <c r="GW389" s="51"/>
      <c r="GX389" s="51"/>
      <c r="GY389" s="51"/>
      <c r="GZ389" s="51"/>
      <c r="HA389" s="51"/>
      <c r="HB389" s="51"/>
      <c r="HC389" s="51"/>
      <c r="HD389" s="51"/>
      <c r="HE389" s="51"/>
      <c r="HF389" s="51"/>
      <c r="HG389" s="51"/>
      <c r="HH389" s="51"/>
      <c r="HI389" s="51"/>
      <c r="HJ389" s="51"/>
      <c r="HK389" s="51"/>
      <c r="HL389" s="51"/>
      <c r="HM389" s="51"/>
      <c r="HN389" s="51"/>
      <c r="HO389" s="51"/>
      <c r="HP389" s="51"/>
      <c r="HQ389" s="51"/>
      <c r="HR389" s="51"/>
      <c r="HS389" s="51"/>
      <c r="HT389" s="51"/>
    </row>
    <row r="390" spans="1:228" s="128" customFormat="1" ht="19.899999999999999" customHeight="1">
      <c r="A390" s="328"/>
      <c r="B390" s="366" t="s">
        <v>2253</v>
      </c>
      <c r="C390" s="343"/>
      <c r="D390" s="366"/>
      <c r="E390" s="455"/>
      <c r="F390" s="366"/>
      <c r="G390" s="366"/>
      <c r="H390" s="406"/>
      <c r="J390" s="367"/>
      <c r="K390" s="135"/>
      <c r="L390" s="366"/>
      <c r="M390" s="135"/>
      <c r="N390" s="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1"/>
      <c r="AR390" s="51"/>
      <c r="AS390" s="51"/>
      <c r="AT390" s="51"/>
      <c r="AU390" s="51"/>
      <c r="AV390" s="51"/>
      <c r="AW390" s="51"/>
      <c r="AX390" s="51"/>
      <c r="AY390" s="51"/>
      <c r="AZ390" s="51"/>
      <c r="BA390" s="51"/>
      <c r="BB390" s="51"/>
      <c r="BC390" s="51"/>
      <c r="BD390" s="51"/>
      <c r="BE390" s="51"/>
      <c r="BF390" s="51"/>
      <c r="BG390" s="51"/>
      <c r="BH390" s="51"/>
      <c r="BI390" s="51"/>
      <c r="BJ390" s="51"/>
      <c r="BK390" s="51"/>
      <c r="BL390" s="51"/>
      <c r="BM390" s="51"/>
      <c r="BN390" s="51"/>
      <c r="BO390" s="51"/>
      <c r="BP390" s="51"/>
      <c r="BQ390" s="51"/>
      <c r="BR390" s="51"/>
      <c r="BS390" s="51"/>
      <c r="BT390" s="51"/>
      <c r="BU390" s="51"/>
      <c r="BV390" s="51"/>
      <c r="BW390" s="51"/>
      <c r="BX390" s="51"/>
      <c r="BY390" s="51"/>
      <c r="BZ390" s="51"/>
      <c r="CA390" s="51"/>
      <c r="CB390" s="51"/>
      <c r="CC390" s="51"/>
      <c r="CD390" s="51"/>
      <c r="CE390" s="51"/>
      <c r="CF390" s="51"/>
      <c r="CG390" s="51"/>
      <c r="CH390" s="51"/>
      <c r="CI390" s="51"/>
      <c r="CJ390" s="51"/>
      <c r="CK390" s="51"/>
      <c r="CL390" s="51"/>
      <c r="CM390" s="51"/>
      <c r="CN390" s="51"/>
      <c r="CO390" s="51"/>
      <c r="CP390" s="51"/>
      <c r="CQ390" s="51"/>
      <c r="CR390" s="51"/>
      <c r="CS390" s="51"/>
      <c r="CT390" s="51"/>
      <c r="CU390" s="51"/>
      <c r="CV390" s="51"/>
      <c r="CW390" s="51"/>
      <c r="CX390" s="51"/>
      <c r="CY390" s="51"/>
      <c r="CZ390" s="51"/>
      <c r="DA390" s="51"/>
      <c r="DB390" s="51"/>
      <c r="DC390" s="51"/>
      <c r="DD390" s="51"/>
      <c r="DE390" s="51"/>
      <c r="DF390" s="51"/>
      <c r="DG390" s="51"/>
      <c r="DH390" s="51"/>
      <c r="DI390" s="51"/>
      <c r="DJ390" s="51"/>
      <c r="DK390" s="51"/>
      <c r="DL390" s="51"/>
      <c r="DM390" s="51"/>
      <c r="DN390" s="51"/>
      <c r="DO390" s="51"/>
      <c r="DP390" s="51"/>
      <c r="DQ390" s="51"/>
      <c r="DR390" s="51"/>
      <c r="DS390" s="51"/>
      <c r="DT390" s="51"/>
      <c r="DU390" s="51"/>
      <c r="DV390" s="51"/>
      <c r="DW390" s="51"/>
      <c r="DX390" s="51"/>
      <c r="DY390" s="51"/>
      <c r="DZ390" s="51"/>
      <c r="EA390" s="51"/>
      <c r="EB390" s="51"/>
      <c r="EC390" s="51"/>
      <c r="ED390" s="51"/>
      <c r="EE390" s="51"/>
      <c r="EF390" s="51"/>
      <c r="EG390" s="51"/>
      <c r="EH390" s="51"/>
      <c r="EI390" s="51"/>
      <c r="EJ390" s="51"/>
      <c r="EK390" s="51"/>
      <c r="EL390" s="51"/>
      <c r="EM390" s="51"/>
      <c r="EN390" s="51"/>
      <c r="EO390" s="51"/>
      <c r="EP390" s="51"/>
      <c r="EQ390" s="51"/>
      <c r="ER390" s="51"/>
      <c r="ES390" s="51"/>
      <c r="ET390" s="51"/>
      <c r="EU390" s="51"/>
      <c r="EV390" s="51"/>
      <c r="EW390" s="51"/>
      <c r="EX390" s="51"/>
      <c r="EY390" s="51"/>
      <c r="EZ390" s="51"/>
      <c r="FA390" s="51"/>
      <c r="FB390" s="51"/>
      <c r="FC390" s="51"/>
      <c r="FD390" s="51"/>
      <c r="FE390" s="51"/>
      <c r="FF390" s="51"/>
      <c r="FG390" s="51"/>
      <c r="FH390" s="51"/>
      <c r="FI390" s="51"/>
      <c r="FJ390" s="51"/>
      <c r="FK390" s="51"/>
      <c r="FL390" s="51"/>
      <c r="FM390" s="51"/>
      <c r="FN390" s="51"/>
      <c r="FO390" s="51"/>
      <c r="FP390" s="51"/>
      <c r="FQ390" s="51"/>
      <c r="FR390" s="51"/>
      <c r="FS390" s="51"/>
      <c r="FT390" s="51"/>
      <c r="FU390" s="51"/>
      <c r="FV390" s="51"/>
      <c r="FW390" s="51"/>
      <c r="FX390" s="51"/>
      <c r="FY390" s="51"/>
      <c r="FZ390" s="51"/>
      <c r="GA390" s="51"/>
      <c r="GB390" s="51"/>
      <c r="GC390" s="51"/>
      <c r="GD390" s="51"/>
      <c r="GE390" s="51"/>
      <c r="GF390" s="51"/>
      <c r="GG390" s="51"/>
      <c r="GH390" s="51"/>
      <c r="GI390" s="51"/>
      <c r="GJ390" s="51"/>
      <c r="GK390" s="51"/>
      <c r="GL390" s="51"/>
      <c r="GM390" s="51"/>
      <c r="GN390" s="51"/>
      <c r="GO390" s="51"/>
      <c r="GP390" s="51"/>
      <c r="GQ390" s="51"/>
      <c r="GR390" s="51"/>
      <c r="GS390" s="51"/>
      <c r="GT390" s="51"/>
      <c r="GU390" s="51"/>
      <c r="GV390" s="51"/>
      <c r="GW390" s="51"/>
      <c r="GX390" s="51"/>
      <c r="GY390" s="51"/>
      <c r="GZ390" s="51"/>
      <c r="HA390" s="51"/>
      <c r="HB390" s="51"/>
      <c r="HC390" s="51"/>
      <c r="HD390" s="51"/>
      <c r="HE390" s="51"/>
      <c r="HF390" s="51"/>
      <c r="HG390" s="51"/>
      <c r="HH390" s="51"/>
      <c r="HI390" s="51"/>
      <c r="HJ390" s="51"/>
      <c r="HK390" s="51"/>
      <c r="HL390" s="51"/>
      <c r="HM390" s="51"/>
      <c r="HN390" s="51"/>
      <c r="HO390" s="51"/>
      <c r="HP390" s="51"/>
      <c r="HQ390" s="51"/>
      <c r="HR390" s="51"/>
      <c r="HS390" s="51"/>
      <c r="HT390" s="51"/>
    </row>
    <row r="391" spans="1:228" s="128" customFormat="1" ht="19.899999999999999" customHeight="1">
      <c r="A391" s="328"/>
      <c r="B391" s="366" t="s">
        <v>2254</v>
      </c>
      <c r="C391" s="343"/>
      <c r="D391" s="366"/>
      <c r="E391" s="455"/>
      <c r="F391" s="366"/>
      <c r="G391" s="366"/>
      <c r="H391" s="406"/>
      <c r="J391" s="367"/>
      <c r="K391" s="135"/>
      <c r="L391" s="366"/>
      <c r="M391" s="135"/>
      <c r="N391" s="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51"/>
      <c r="AS391" s="51"/>
      <c r="AT391" s="51"/>
      <c r="AU391" s="51"/>
      <c r="AV391" s="51"/>
      <c r="AW391" s="51"/>
      <c r="AX391" s="51"/>
      <c r="AY391" s="51"/>
      <c r="AZ391" s="51"/>
      <c r="BA391" s="51"/>
      <c r="BB391" s="51"/>
      <c r="BC391" s="51"/>
      <c r="BD391" s="51"/>
      <c r="BE391" s="51"/>
      <c r="BF391" s="51"/>
      <c r="BG391" s="51"/>
      <c r="BH391" s="51"/>
      <c r="BI391" s="51"/>
      <c r="BJ391" s="51"/>
      <c r="BK391" s="51"/>
      <c r="BL391" s="51"/>
      <c r="BM391" s="51"/>
      <c r="BN391" s="51"/>
      <c r="BO391" s="51"/>
      <c r="BP391" s="51"/>
      <c r="BQ391" s="51"/>
      <c r="BR391" s="51"/>
      <c r="BS391" s="51"/>
      <c r="BT391" s="51"/>
      <c r="BU391" s="51"/>
      <c r="BV391" s="51"/>
      <c r="BW391" s="51"/>
      <c r="BX391" s="51"/>
      <c r="BY391" s="51"/>
      <c r="BZ391" s="51"/>
      <c r="CA391" s="51"/>
      <c r="CB391" s="51"/>
      <c r="CC391" s="51"/>
      <c r="CD391" s="51"/>
      <c r="CE391" s="51"/>
      <c r="CF391" s="51"/>
      <c r="CG391" s="51"/>
      <c r="CH391" s="51"/>
      <c r="CI391" s="51"/>
      <c r="CJ391" s="51"/>
      <c r="CK391" s="51"/>
      <c r="CL391" s="51"/>
      <c r="CM391" s="51"/>
      <c r="CN391" s="51"/>
      <c r="CO391" s="51"/>
      <c r="CP391" s="51"/>
      <c r="CQ391" s="51"/>
      <c r="CR391" s="51"/>
      <c r="CS391" s="51"/>
      <c r="CT391" s="51"/>
      <c r="CU391" s="51"/>
      <c r="CV391" s="51"/>
      <c r="CW391" s="51"/>
      <c r="CX391" s="51"/>
      <c r="CY391" s="51"/>
      <c r="CZ391" s="51"/>
      <c r="DA391" s="51"/>
      <c r="DB391" s="51"/>
      <c r="DC391" s="51"/>
      <c r="DD391" s="51"/>
      <c r="DE391" s="51"/>
      <c r="DF391" s="51"/>
      <c r="DG391" s="51"/>
      <c r="DH391" s="51"/>
      <c r="DI391" s="51"/>
      <c r="DJ391" s="51"/>
      <c r="DK391" s="51"/>
      <c r="DL391" s="51"/>
      <c r="DM391" s="51"/>
      <c r="DN391" s="51"/>
      <c r="DO391" s="51"/>
      <c r="DP391" s="51"/>
      <c r="DQ391" s="51"/>
      <c r="DR391" s="51"/>
      <c r="DS391" s="51"/>
      <c r="DT391" s="51"/>
      <c r="DU391" s="51"/>
      <c r="DV391" s="51"/>
      <c r="DW391" s="51"/>
      <c r="DX391" s="51"/>
      <c r="DY391" s="51"/>
      <c r="DZ391" s="51"/>
      <c r="EA391" s="51"/>
      <c r="EB391" s="51"/>
      <c r="EC391" s="51"/>
      <c r="ED391" s="51"/>
      <c r="EE391" s="51"/>
      <c r="EF391" s="51"/>
      <c r="EG391" s="51"/>
      <c r="EH391" s="51"/>
      <c r="EI391" s="51"/>
      <c r="EJ391" s="51"/>
      <c r="EK391" s="51"/>
      <c r="EL391" s="51"/>
      <c r="EM391" s="51"/>
      <c r="EN391" s="51"/>
      <c r="EO391" s="51"/>
      <c r="EP391" s="51"/>
      <c r="EQ391" s="51"/>
      <c r="ER391" s="51"/>
      <c r="ES391" s="51"/>
      <c r="ET391" s="51"/>
      <c r="EU391" s="51"/>
      <c r="EV391" s="51"/>
      <c r="EW391" s="51"/>
      <c r="EX391" s="51"/>
      <c r="EY391" s="51"/>
      <c r="EZ391" s="51"/>
      <c r="FA391" s="51"/>
      <c r="FB391" s="51"/>
      <c r="FC391" s="51"/>
      <c r="FD391" s="51"/>
      <c r="FE391" s="51"/>
      <c r="FF391" s="51"/>
      <c r="FG391" s="51"/>
      <c r="FH391" s="51"/>
      <c r="FI391" s="51"/>
      <c r="FJ391" s="51"/>
      <c r="FK391" s="51"/>
      <c r="FL391" s="51"/>
      <c r="FM391" s="51"/>
      <c r="FN391" s="51"/>
      <c r="FO391" s="51"/>
      <c r="FP391" s="51"/>
      <c r="FQ391" s="51"/>
      <c r="FR391" s="51"/>
      <c r="FS391" s="51"/>
      <c r="FT391" s="51"/>
      <c r="FU391" s="51"/>
      <c r="FV391" s="51"/>
      <c r="FW391" s="51"/>
      <c r="FX391" s="51"/>
      <c r="FY391" s="51"/>
      <c r="FZ391" s="51"/>
      <c r="GA391" s="51"/>
      <c r="GB391" s="51"/>
      <c r="GC391" s="51"/>
      <c r="GD391" s="51"/>
      <c r="GE391" s="51"/>
      <c r="GF391" s="51"/>
      <c r="GG391" s="51"/>
      <c r="GH391" s="51"/>
      <c r="GI391" s="51"/>
      <c r="GJ391" s="51"/>
      <c r="GK391" s="51"/>
      <c r="GL391" s="51"/>
      <c r="GM391" s="51"/>
      <c r="GN391" s="51"/>
      <c r="GO391" s="51"/>
      <c r="GP391" s="51"/>
      <c r="GQ391" s="51"/>
      <c r="GR391" s="51"/>
      <c r="GS391" s="51"/>
      <c r="GT391" s="51"/>
      <c r="GU391" s="51"/>
      <c r="GV391" s="51"/>
      <c r="GW391" s="51"/>
      <c r="GX391" s="51"/>
      <c r="GY391" s="51"/>
      <c r="GZ391" s="51"/>
      <c r="HA391" s="51"/>
      <c r="HB391" s="51"/>
      <c r="HC391" s="51"/>
      <c r="HD391" s="51"/>
      <c r="HE391" s="51"/>
      <c r="HF391" s="51"/>
      <c r="HG391" s="51"/>
      <c r="HH391" s="51"/>
      <c r="HI391" s="51"/>
      <c r="HJ391" s="51"/>
      <c r="HK391" s="51"/>
      <c r="HL391" s="51"/>
      <c r="HM391" s="51"/>
      <c r="HN391" s="51"/>
      <c r="HO391" s="51"/>
      <c r="HP391" s="51"/>
      <c r="HQ391" s="51"/>
      <c r="HR391" s="51"/>
      <c r="HS391" s="51"/>
      <c r="HT391" s="51"/>
    </row>
    <row r="392" spans="1:228" s="128" customFormat="1" ht="19.899999999999999" customHeight="1">
      <c r="A392" s="330"/>
      <c r="B392" s="372"/>
      <c r="C392" s="417"/>
      <c r="D392" s="372"/>
      <c r="E392" s="559"/>
      <c r="F392" s="372"/>
      <c r="G392" s="372"/>
      <c r="H392" s="437"/>
      <c r="I392" s="438"/>
      <c r="J392" s="373"/>
      <c r="K392" s="135"/>
      <c r="L392" s="372"/>
      <c r="M392" s="135"/>
      <c r="N392" s="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  <c r="AO392" s="51"/>
      <c r="AP392" s="51"/>
      <c r="AQ392" s="51"/>
      <c r="AR392" s="51"/>
      <c r="AS392" s="51"/>
      <c r="AT392" s="51"/>
      <c r="AU392" s="51"/>
      <c r="AV392" s="51"/>
      <c r="AW392" s="51"/>
      <c r="AX392" s="51"/>
      <c r="AY392" s="51"/>
      <c r="AZ392" s="51"/>
      <c r="BA392" s="51"/>
      <c r="BB392" s="51"/>
      <c r="BC392" s="51"/>
      <c r="BD392" s="51"/>
      <c r="BE392" s="51"/>
      <c r="BF392" s="51"/>
      <c r="BG392" s="51"/>
      <c r="BH392" s="51"/>
      <c r="BI392" s="51"/>
      <c r="BJ392" s="51"/>
      <c r="BK392" s="51"/>
      <c r="BL392" s="51"/>
      <c r="BM392" s="51"/>
      <c r="BN392" s="51"/>
      <c r="BO392" s="51"/>
      <c r="BP392" s="51"/>
      <c r="BQ392" s="51"/>
      <c r="BR392" s="51"/>
      <c r="BS392" s="51"/>
      <c r="BT392" s="51"/>
      <c r="BU392" s="51"/>
      <c r="BV392" s="51"/>
      <c r="BW392" s="51"/>
      <c r="BX392" s="51"/>
      <c r="BY392" s="51"/>
      <c r="BZ392" s="51"/>
      <c r="CA392" s="51"/>
      <c r="CB392" s="51"/>
      <c r="CC392" s="51"/>
      <c r="CD392" s="51"/>
      <c r="CE392" s="51"/>
      <c r="CF392" s="51"/>
      <c r="CG392" s="51"/>
      <c r="CH392" s="51"/>
      <c r="CI392" s="51"/>
      <c r="CJ392" s="51"/>
      <c r="CK392" s="51"/>
      <c r="CL392" s="51"/>
      <c r="CM392" s="51"/>
      <c r="CN392" s="51"/>
      <c r="CO392" s="51"/>
      <c r="CP392" s="51"/>
      <c r="CQ392" s="51"/>
      <c r="CR392" s="51"/>
      <c r="CS392" s="51"/>
      <c r="CT392" s="51"/>
      <c r="CU392" s="51"/>
      <c r="CV392" s="51"/>
      <c r="CW392" s="51"/>
      <c r="CX392" s="51"/>
      <c r="CY392" s="51"/>
      <c r="CZ392" s="51"/>
      <c r="DA392" s="51"/>
      <c r="DB392" s="51"/>
      <c r="DC392" s="51"/>
      <c r="DD392" s="51"/>
      <c r="DE392" s="51"/>
      <c r="DF392" s="51"/>
      <c r="DG392" s="51"/>
      <c r="DH392" s="51"/>
      <c r="DI392" s="51"/>
      <c r="DJ392" s="51"/>
      <c r="DK392" s="51"/>
      <c r="DL392" s="51"/>
      <c r="DM392" s="51"/>
      <c r="DN392" s="51"/>
      <c r="DO392" s="51"/>
      <c r="DP392" s="51"/>
      <c r="DQ392" s="51"/>
      <c r="DR392" s="51"/>
      <c r="DS392" s="51"/>
      <c r="DT392" s="51"/>
      <c r="DU392" s="51"/>
      <c r="DV392" s="51"/>
      <c r="DW392" s="51"/>
      <c r="DX392" s="51"/>
      <c r="DY392" s="51"/>
      <c r="DZ392" s="51"/>
      <c r="EA392" s="51"/>
      <c r="EB392" s="51"/>
      <c r="EC392" s="51"/>
      <c r="ED392" s="51"/>
      <c r="EE392" s="51"/>
      <c r="EF392" s="51"/>
      <c r="EG392" s="51"/>
      <c r="EH392" s="51"/>
      <c r="EI392" s="51"/>
      <c r="EJ392" s="51"/>
      <c r="EK392" s="51"/>
      <c r="EL392" s="51"/>
      <c r="EM392" s="51"/>
      <c r="EN392" s="51"/>
      <c r="EO392" s="51"/>
      <c r="EP392" s="51"/>
      <c r="EQ392" s="51"/>
      <c r="ER392" s="51"/>
      <c r="ES392" s="51"/>
      <c r="ET392" s="51"/>
      <c r="EU392" s="51"/>
      <c r="EV392" s="51"/>
      <c r="EW392" s="51"/>
      <c r="EX392" s="51"/>
      <c r="EY392" s="51"/>
      <c r="EZ392" s="51"/>
      <c r="FA392" s="51"/>
      <c r="FB392" s="51"/>
      <c r="FC392" s="51"/>
      <c r="FD392" s="51"/>
      <c r="FE392" s="51"/>
      <c r="FF392" s="51"/>
      <c r="FG392" s="51"/>
      <c r="FH392" s="51"/>
      <c r="FI392" s="51"/>
      <c r="FJ392" s="51"/>
      <c r="FK392" s="51"/>
      <c r="FL392" s="51"/>
      <c r="FM392" s="51"/>
      <c r="FN392" s="51"/>
      <c r="FO392" s="51"/>
      <c r="FP392" s="51"/>
      <c r="FQ392" s="51"/>
      <c r="FR392" s="51"/>
      <c r="FS392" s="51"/>
      <c r="FT392" s="51"/>
      <c r="FU392" s="51"/>
      <c r="FV392" s="51"/>
      <c r="FW392" s="51"/>
      <c r="FX392" s="51"/>
      <c r="FY392" s="51"/>
      <c r="FZ392" s="51"/>
      <c r="GA392" s="51"/>
      <c r="GB392" s="51"/>
      <c r="GC392" s="51"/>
      <c r="GD392" s="51"/>
      <c r="GE392" s="51"/>
      <c r="GF392" s="51"/>
      <c r="GG392" s="51"/>
      <c r="GH392" s="51"/>
      <c r="GI392" s="51"/>
      <c r="GJ392" s="51"/>
      <c r="GK392" s="51"/>
      <c r="GL392" s="51"/>
      <c r="GM392" s="51"/>
      <c r="GN392" s="51"/>
      <c r="GO392" s="51"/>
      <c r="GP392" s="51"/>
      <c r="GQ392" s="51"/>
      <c r="GR392" s="51"/>
      <c r="GS392" s="51"/>
      <c r="GT392" s="51"/>
      <c r="GU392" s="51"/>
      <c r="GV392" s="51"/>
      <c r="GW392" s="51"/>
      <c r="GX392" s="51"/>
      <c r="GY392" s="51"/>
      <c r="GZ392" s="51"/>
      <c r="HA392" s="51"/>
      <c r="HB392" s="51"/>
      <c r="HC392" s="51"/>
      <c r="HD392" s="51"/>
      <c r="HE392" s="51"/>
      <c r="HF392" s="51"/>
      <c r="HG392" s="51"/>
      <c r="HH392" s="51"/>
      <c r="HI392" s="51"/>
      <c r="HJ392" s="51"/>
      <c r="HK392" s="51"/>
      <c r="HL392" s="51"/>
      <c r="HM392" s="51"/>
      <c r="HN392" s="51"/>
      <c r="HO392" s="51"/>
      <c r="HP392" s="51"/>
      <c r="HQ392" s="51"/>
      <c r="HR392" s="51"/>
      <c r="HS392" s="51"/>
      <c r="HT392" s="51"/>
    </row>
    <row r="393" spans="1:228" s="128" customFormat="1" ht="19.899999999999999" customHeight="1">
      <c r="A393" s="336">
        <v>62</v>
      </c>
      <c r="B393" s="532" t="s">
        <v>1236</v>
      </c>
      <c r="C393" s="329" t="s">
        <v>1192</v>
      </c>
      <c r="D393" s="366" t="s">
        <v>641</v>
      </c>
      <c r="E393" s="333">
        <v>80000</v>
      </c>
      <c r="F393" s="310"/>
      <c r="G393" s="310"/>
      <c r="H393" s="440"/>
      <c r="J393" s="329" t="s">
        <v>804</v>
      </c>
      <c r="K393" s="135"/>
      <c r="L393" s="351" t="s">
        <v>583</v>
      </c>
      <c r="M393" s="135"/>
      <c r="N393" s="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1"/>
      <c r="AR393" s="51"/>
      <c r="AS393" s="51"/>
      <c r="AT393" s="51"/>
      <c r="AU393" s="51"/>
      <c r="AV393" s="51"/>
      <c r="AW393" s="51"/>
      <c r="AX393" s="51"/>
      <c r="AY393" s="51"/>
      <c r="AZ393" s="51"/>
      <c r="BA393" s="51"/>
      <c r="BB393" s="51"/>
      <c r="BC393" s="51"/>
      <c r="BD393" s="51"/>
      <c r="BE393" s="51"/>
      <c r="BF393" s="51"/>
      <c r="BG393" s="51"/>
      <c r="BH393" s="51"/>
      <c r="BI393" s="51"/>
      <c r="BJ393" s="51"/>
      <c r="BK393" s="51"/>
      <c r="BL393" s="51"/>
      <c r="BM393" s="51"/>
      <c r="BN393" s="51"/>
      <c r="BO393" s="51"/>
      <c r="BP393" s="51"/>
      <c r="BQ393" s="51"/>
      <c r="BR393" s="51"/>
      <c r="BS393" s="51"/>
      <c r="BT393" s="51"/>
      <c r="BU393" s="51"/>
      <c r="BV393" s="51"/>
      <c r="BW393" s="51"/>
      <c r="BX393" s="51"/>
      <c r="BY393" s="51"/>
      <c r="BZ393" s="51"/>
      <c r="CA393" s="51"/>
      <c r="CB393" s="51"/>
      <c r="CC393" s="51"/>
      <c r="CD393" s="51"/>
      <c r="CE393" s="51"/>
      <c r="CF393" s="51"/>
      <c r="CG393" s="51"/>
      <c r="CH393" s="51"/>
      <c r="CI393" s="51"/>
      <c r="CJ393" s="51"/>
      <c r="CK393" s="51"/>
      <c r="CL393" s="51"/>
      <c r="CM393" s="51"/>
      <c r="CN393" s="51"/>
      <c r="CO393" s="51"/>
      <c r="CP393" s="51"/>
      <c r="CQ393" s="51"/>
      <c r="CR393" s="51"/>
      <c r="CS393" s="51"/>
      <c r="CT393" s="51"/>
      <c r="CU393" s="51"/>
      <c r="CV393" s="51"/>
      <c r="CW393" s="51"/>
      <c r="CX393" s="51"/>
      <c r="CY393" s="51"/>
      <c r="CZ393" s="51"/>
      <c r="DA393" s="51"/>
      <c r="DB393" s="51"/>
      <c r="DC393" s="51"/>
      <c r="DD393" s="51"/>
      <c r="DE393" s="51"/>
      <c r="DF393" s="51"/>
      <c r="DG393" s="51"/>
      <c r="DH393" s="51"/>
      <c r="DI393" s="51"/>
      <c r="DJ393" s="51"/>
      <c r="DK393" s="51"/>
      <c r="DL393" s="51"/>
      <c r="DM393" s="51"/>
      <c r="DN393" s="51"/>
      <c r="DO393" s="51"/>
      <c r="DP393" s="51"/>
      <c r="DQ393" s="51"/>
      <c r="DR393" s="51"/>
      <c r="DS393" s="51"/>
      <c r="DT393" s="51"/>
      <c r="DU393" s="51"/>
      <c r="DV393" s="51"/>
      <c r="DW393" s="51"/>
      <c r="DX393" s="51"/>
      <c r="DY393" s="51"/>
      <c r="DZ393" s="51"/>
      <c r="EA393" s="51"/>
      <c r="EB393" s="51"/>
      <c r="EC393" s="51"/>
      <c r="ED393" s="51"/>
      <c r="EE393" s="51"/>
      <c r="EF393" s="51"/>
      <c r="EG393" s="51"/>
      <c r="EH393" s="51"/>
      <c r="EI393" s="51"/>
      <c r="EJ393" s="51"/>
      <c r="EK393" s="51"/>
      <c r="EL393" s="51"/>
      <c r="EM393" s="51"/>
      <c r="EN393" s="51"/>
      <c r="EO393" s="51"/>
      <c r="EP393" s="51"/>
      <c r="EQ393" s="51"/>
      <c r="ER393" s="51"/>
      <c r="ES393" s="51"/>
      <c r="ET393" s="51"/>
      <c r="EU393" s="51"/>
      <c r="EV393" s="51"/>
      <c r="EW393" s="51"/>
      <c r="EX393" s="51"/>
      <c r="EY393" s="51"/>
      <c r="EZ393" s="51"/>
      <c r="FA393" s="51"/>
      <c r="FB393" s="51"/>
      <c r="FC393" s="51"/>
      <c r="FD393" s="51"/>
      <c r="FE393" s="51"/>
      <c r="FF393" s="51"/>
      <c r="FG393" s="51"/>
      <c r="FH393" s="51"/>
      <c r="FI393" s="51"/>
      <c r="FJ393" s="51"/>
      <c r="FK393" s="51"/>
      <c r="FL393" s="51"/>
      <c r="FM393" s="51"/>
      <c r="FN393" s="51"/>
      <c r="FO393" s="51"/>
      <c r="FP393" s="51"/>
      <c r="FQ393" s="51"/>
      <c r="FR393" s="51"/>
      <c r="FS393" s="51"/>
      <c r="FT393" s="51"/>
      <c r="FU393" s="51"/>
      <c r="FV393" s="51"/>
      <c r="FW393" s="51"/>
      <c r="FX393" s="51"/>
      <c r="FY393" s="51"/>
      <c r="FZ393" s="51"/>
      <c r="GA393" s="51"/>
      <c r="GB393" s="51"/>
      <c r="GC393" s="51"/>
      <c r="GD393" s="51"/>
      <c r="GE393" s="51"/>
      <c r="GF393" s="51"/>
      <c r="GG393" s="51"/>
      <c r="GH393" s="51"/>
      <c r="GI393" s="51"/>
      <c r="GJ393" s="51"/>
      <c r="GK393" s="51"/>
      <c r="GL393" s="51"/>
      <c r="GM393" s="51"/>
      <c r="GN393" s="51"/>
      <c r="GO393" s="51"/>
      <c r="GP393" s="51"/>
      <c r="GQ393" s="51"/>
      <c r="GR393" s="51"/>
      <c r="GS393" s="51"/>
      <c r="GT393" s="51"/>
      <c r="GU393" s="51"/>
      <c r="GV393" s="51"/>
      <c r="GW393" s="51"/>
      <c r="GX393" s="51"/>
      <c r="GY393" s="51"/>
      <c r="GZ393" s="51"/>
      <c r="HA393" s="51"/>
      <c r="HB393" s="51"/>
      <c r="HC393" s="51"/>
      <c r="HD393" s="51"/>
      <c r="HE393" s="51"/>
      <c r="HF393" s="51"/>
      <c r="HG393" s="51"/>
      <c r="HH393" s="51"/>
      <c r="HI393" s="51"/>
      <c r="HJ393" s="51"/>
      <c r="HK393" s="51"/>
      <c r="HL393" s="51"/>
      <c r="HM393" s="51"/>
      <c r="HN393" s="51"/>
      <c r="HO393" s="51"/>
      <c r="HP393" s="51"/>
      <c r="HQ393" s="51"/>
      <c r="HR393" s="51"/>
      <c r="HS393" s="51"/>
      <c r="HT393" s="51"/>
    </row>
    <row r="394" spans="1:228" s="128" customFormat="1" ht="19.899999999999999" customHeight="1">
      <c r="A394" s="336"/>
      <c r="B394" s="335" t="s">
        <v>754</v>
      </c>
      <c r="C394" s="329" t="s">
        <v>1193</v>
      </c>
      <c r="D394" s="366" t="s">
        <v>671</v>
      </c>
      <c r="E394" s="355" t="s">
        <v>149</v>
      </c>
      <c r="F394" s="310"/>
      <c r="G394" s="310"/>
      <c r="H394" s="406"/>
      <c r="J394" s="329" t="s">
        <v>1190</v>
      </c>
      <c r="K394" s="135"/>
      <c r="L394" s="328"/>
      <c r="M394" s="135"/>
      <c r="N394" s="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  <c r="AO394" s="51"/>
      <c r="AP394" s="51"/>
      <c r="AQ394" s="51"/>
      <c r="AR394" s="51"/>
      <c r="AS394" s="51"/>
      <c r="AT394" s="51"/>
      <c r="AU394" s="51"/>
      <c r="AV394" s="51"/>
      <c r="AW394" s="51"/>
      <c r="AX394" s="51"/>
      <c r="AY394" s="51"/>
      <c r="AZ394" s="51"/>
      <c r="BA394" s="51"/>
      <c r="BB394" s="51"/>
      <c r="BC394" s="51"/>
      <c r="BD394" s="51"/>
      <c r="BE394" s="51"/>
      <c r="BF394" s="51"/>
      <c r="BG394" s="51"/>
      <c r="BH394" s="51"/>
      <c r="BI394" s="51"/>
      <c r="BJ394" s="51"/>
      <c r="BK394" s="51"/>
      <c r="BL394" s="51"/>
      <c r="BM394" s="51"/>
      <c r="BN394" s="51"/>
      <c r="BO394" s="51"/>
      <c r="BP394" s="51"/>
      <c r="BQ394" s="51"/>
      <c r="BR394" s="51"/>
      <c r="BS394" s="51"/>
      <c r="BT394" s="51"/>
      <c r="BU394" s="51"/>
      <c r="BV394" s="51"/>
      <c r="BW394" s="51"/>
      <c r="BX394" s="51"/>
      <c r="BY394" s="51"/>
      <c r="BZ394" s="51"/>
      <c r="CA394" s="51"/>
      <c r="CB394" s="51"/>
      <c r="CC394" s="51"/>
      <c r="CD394" s="51"/>
      <c r="CE394" s="51"/>
      <c r="CF394" s="51"/>
      <c r="CG394" s="51"/>
      <c r="CH394" s="51"/>
      <c r="CI394" s="51"/>
      <c r="CJ394" s="51"/>
      <c r="CK394" s="51"/>
      <c r="CL394" s="51"/>
      <c r="CM394" s="51"/>
      <c r="CN394" s="51"/>
      <c r="CO394" s="51"/>
      <c r="CP394" s="51"/>
      <c r="CQ394" s="51"/>
      <c r="CR394" s="51"/>
      <c r="CS394" s="51"/>
      <c r="CT394" s="51"/>
      <c r="CU394" s="51"/>
      <c r="CV394" s="51"/>
      <c r="CW394" s="51"/>
      <c r="CX394" s="51"/>
      <c r="CY394" s="51"/>
      <c r="CZ394" s="51"/>
      <c r="DA394" s="51"/>
      <c r="DB394" s="51"/>
      <c r="DC394" s="51"/>
      <c r="DD394" s="51"/>
      <c r="DE394" s="51"/>
      <c r="DF394" s="51"/>
      <c r="DG394" s="51"/>
      <c r="DH394" s="51"/>
      <c r="DI394" s="51"/>
      <c r="DJ394" s="51"/>
      <c r="DK394" s="51"/>
      <c r="DL394" s="51"/>
      <c r="DM394" s="51"/>
      <c r="DN394" s="51"/>
      <c r="DO394" s="51"/>
      <c r="DP394" s="51"/>
      <c r="DQ394" s="51"/>
      <c r="DR394" s="51"/>
      <c r="DS394" s="51"/>
      <c r="DT394" s="51"/>
      <c r="DU394" s="51"/>
      <c r="DV394" s="51"/>
      <c r="DW394" s="51"/>
      <c r="DX394" s="51"/>
      <c r="DY394" s="51"/>
      <c r="DZ394" s="51"/>
      <c r="EA394" s="51"/>
      <c r="EB394" s="51"/>
      <c r="EC394" s="51"/>
      <c r="ED394" s="51"/>
      <c r="EE394" s="51"/>
      <c r="EF394" s="51"/>
      <c r="EG394" s="51"/>
      <c r="EH394" s="51"/>
      <c r="EI394" s="51"/>
      <c r="EJ394" s="51"/>
      <c r="EK394" s="51"/>
      <c r="EL394" s="51"/>
      <c r="EM394" s="51"/>
      <c r="EN394" s="51"/>
      <c r="EO394" s="51"/>
      <c r="EP394" s="51"/>
      <c r="EQ394" s="51"/>
      <c r="ER394" s="51"/>
      <c r="ES394" s="51"/>
      <c r="ET394" s="51"/>
      <c r="EU394" s="51"/>
      <c r="EV394" s="51"/>
      <c r="EW394" s="51"/>
      <c r="EX394" s="51"/>
      <c r="EY394" s="51"/>
      <c r="EZ394" s="51"/>
      <c r="FA394" s="51"/>
      <c r="FB394" s="51"/>
      <c r="FC394" s="51"/>
      <c r="FD394" s="51"/>
      <c r="FE394" s="51"/>
      <c r="FF394" s="51"/>
      <c r="FG394" s="51"/>
      <c r="FH394" s="51"/>
      <c r="FI394" s="51"/>
      <c r="FJ394" s="51"/>
      <c r="FK394" s="51"/>
      <c r="FL394" s="51"/>
      <c r="FM394" s="51"/>
      <c r="FN394" s="51"/>
      <c r="FO394" s="51"/>
      <c r="FP394" s="51"/>
      <c r="FQ394" s="51"/>
      <c r="FR394" s="51"/>
      <c r="FS394" s="51"/>
      <c r="FT394" s="51"/>
      <c r="FU394" s="51"/>
      <c r="FV394" s="51"/>
      <c r="FW394" s="51"/>
      <c r="FX394" s="51"/>
      <c r="FY394" s="51"/>
      <c r="FZ394" s="51"/>
      <c r="GA394" s="51"/>
      <c r="GB394" s="51"/>
      <c r="GC394" s="51"/>
      <c r="GD394" s="51"/>
      <c r="GE394" s="51"/>
      <c r="GF394" s="51"/>
      <c r="GG394" s="51"/>
      <c r="GH394" s="51"/>
      <c r="GI394" s="51"/>
      <c r="GJ394" s="51"/>
      <c r="GK394" s="51"/>
      <c r="GL394" s="51"/>
      <c r="GM394" s="51"/>
      <c r="GN394" s="51"/>
      <c r="GO394" s="51"/>
      <c r="GP394" s="51"/>
      <c r="GQ394" s="51"/>
      <c r="GR394" s="51"/>
      <c r="GS394" s="51"/>
      <c r="GT394" s="51"/>
      <c r="GU394" s="51"/>
      <c r="GV394" s="51"/>
      <c r="GW394" s="51"/>
      <c r="GX394" s="51"/>
      <c r="GY394" s="51"/>
      <c r="GZ394" s="51"/>
      <c r="HA394" s="51"/>
      <c r="HB394" s="51"/>
      <c r="HC394" s="51"/>
      <c r="HD394" s="51"/>
      <c r="HE394" s="51"/>
      <c r="HF394" s="51"/>
      <c r="HG394" s="51"/>
      <c r="HH394" s="51"/>
      <c r="HI394" s="51"/>
      <c r="HJ394" s="51"/>
      <c r="HK394" s="51"/>
      <c r="HL394" s="51"/>
      <c r="HM394" s="51"/>
      <c r="HN394" s="51"/>
      <c r="HO394" s="51"/>
      <c r="HP394" s="51"/>
      <c r="HQ394" s="51"/>
      <c r="HR394" s="51"/>
      <c r="HS394" s="51"/>
      <c r="HT394" s="51"/>
    </row>
    <row r="395" spans="1:228" s="128" customFormat="1" ht="19.899999999999999" customHeight="1">
      <c r="A395" s="336"/>
      <c r="B395" s="329"/>
      <c r="C395" s="329" t="s">
        <v>805</v>
      </c>
      <c r="D395" s="329"/>
      <c r="E395" s="310"/>
      <c r="F395" s="310"/>
      <c r="G395" s="310"/>
      <c r="H395" s="406"/>
      <c r="J395" s="329" t="s">
        <v>1191</v>
      </c>
      <c r="K395" s="135"/>
      <c r="L395" s="328"/>
      <c r="M395" s="135"/>
      <c r="N395" s="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  <c r="AO395" s="51"/>
      <c r="AP395" s="51"/>
      <c r="AQ395" s="51"/>
      <c r="AR395" s="51"/>
      <c r="AS395" s="51"/>
      <c r="AT395" s="51"/>
      <c r="AU395" s="51"/>
      <c r="AV395" s="51"/>
      <c r="AW395" s="51"/>
      <c r="AX395" s="51"/>
      <c r="AY395" s="51"/>
      <c r="AZ395" s="51"/>
      <c r="BA395" s="51"/>
      <c r="BB395" s="51"/>
      <c r="BC395" s="51"/>
      <c r="BD395" s="51"/>
      <c r="BE395" s="51"/>
      <c r="BF395" s="51"/>
      <c r="BG395" s="51"/>
      <c r="BH395" s="51"/>
      <c r="BI395" s="51"/>
      <c r="BJ395" s="51"/>
      <c r="BK395" s="51"/>
      <c r="BL395" s="51"/>
      <c r="BM395" s="51"/>
      <c r="BN395" s="51"/>
      <c r="BO395" s="51"/>
      <c r="BP395" s="51"/>
      <c r="BQ395" s="51"/>
      <c r="BR395" s="51"/>
      <c r="BS395" s="51"/>
      <c r="BT395" s="51"/>
      <c r="BU395" s="51"/>
      <c r="BV395" s="51"/>
      <c r="BW395" s="51"/>
      <c r="BX395" s="51"/>
      <c r="BY395" s="51"/>
      <c r="BZ395" s="51"/>
      <c r="CA395" s="51"/>
      <c r="CB395" s="51"/>
      <c r="CC395" s="51"/>
      <c r="CD395" s="51"/>
      <c r="CE395" s="51"/>
      <c r="CF395" s="51"/>
      <c r="CG395" s="51"/>
      <c r="CH395" s="51"/>
      <c r="CI395" s="51"/>
      <c r="CJ395" s="51"/>
      <c r="CK395" s="51"/>
      <c r="CL395" s="51"/>
      <c r="CM395" s="51"/>
      <c r="CN395" s="51"/>
      <c r="CO395" s="51"/>
      <c r="CP395" s="51"/>
      <c r="CQ395" s="51"/>
      <c r="CR395" s="51"/>
      <c r="CS395" s="51"/>
      <c r="CT395" s="51"/>
      <c r="CU395" s="51"/>
      <c r="CV395" s="51"/>
      <c r="CW395" s="51"/>
      <c r="CX395" s="51"/>
      <c r="CY395" s="51"/>
      <c r="CZ395" s="51"/>
      <c r="DA395" s="51"/>
      <c r="DB395" s="51"/>
      <c r="DC395" s="51"/>
      <c r="DD395" s="51"/>
      <c r="DE395" s="51"/>
      <c r="DF395" s="51"/>
      <c r="DG395" s="51"/>
      <c r="DH395" s="51"/>
      <c r="DI395" s="51"/>
      <c r="DJ395" s="51"/>
      <c r="DK395" s="51"/>
      <c r="DL395" s="51"/>
      <c r="DM395" s="51"/>
      <c r="DN395" s="51"/>
      <c r="DO395" s="51"/>
      <c r="DP395" s="51"/>
      <c r="DQ395" s="51"/>
      <c r="DR395" s="51"/>
      <c r="DS395" s="51"/>
      <c r="DT395" s="51"/>
      <c r="DU395" s="51"/>
      <c r="DV395" s="51"/>
      <c r="DW395" s="51"/>
      <c r="DX395" s="51"/>
      <c r="DY395" s="51"/>
      <c r="DZ395" s="51"/>
      <c r="EA395" s="51"/>
      <c r="EB395" s="51"/>
      <c r="EC395" s="51"/>
      <c r="ED395" s="51"/>
      <c r="EE395" s="51"/>
      <c r="EF395" s="51"/>
      <c r="EG395" s="51"/>
      <c r="EH395" s="51"/>
      <c r="EI395" s="51"/>
      <c r="EJ395" s="51"/>
      <c r="EK395" s="51"/>
      <c r="EL395" s="51"/>
      <c r="EM395" s="51"/>
      <c r="EN395" s="51"/>
      <c r="EO395" s="51"/>
      <c r="EP395" s="51"/>
      <c r="EQ395" s="51"/>
      <c r="ER395" s="51"/>
      <c r="ES395" s="51"/>
      <c r="ET395" s="51"/>
      <c r="EU395" s="51"/>
      <c r="EV395" s="51"/>
      <c r="EW395" s="51"/>
      <c r="EX395" s="51"/>
      <c r="EY395" s="51"/>
      <c r="EZ395" s="51"/>
      <c r="FA395" s="51"/>
      <c r="FB395" s="51"/>
      <c r="FC395" s="51"/>
      <c r="FD395" s="51"/>
      <c r="FE395" s="51"/>
      <c r="FF395" s="51"/>
      <c r="FG395" s="51"/>
      <c r="FH395" s="51"/>
      <c r="FI395" s="51"/>
      <c r="FJ395" s="51"/>
      <c r="FK395" s="51"/>
      <c r="FL395" s="51"/>
      <c r="FM395" s="51"/>
      <c r="FN395" s="51"/>
      <c r="FO395" s="51"/>
      <c r="FP395" s="51"/>
      <c r="FQ395" s="51"/>
      <c r="FR395" s="51"/>
      <c r="FS395" s="51"/>
      <c r="FT395" s="51"/>
      <c r="FU395" s="51"/>
      <c r="FV395" s="51"/>
      <c r="FW395" s="51"/>
      <c r="FX395" s="51"/>
      <c r="FY395" s="51"/>
      <c r="FZ395" s="51"/>
      <c r="GA395" s="51"/>
      <c r="GB395" s="51"/>
      <c r="GC395" s="51"/>
      <c r="GD395" s="51"/>
      <c r="GE395" s="51"/>
      <c r="GF395" s="51"/>
      <c r="GG395" s="51"/>
      <c r="GH395" s="51"/>
      <c r="GI395" s="51"/>
      <c r="GJ395" s="51"/>
      <c r="GK395" s="51"/>
      <c r="GL395" s="51"/>
      <c r="GM395" s="51"/>
      <c r="GN395" s="51"/>
      <c r="GO395" s="51"/>
      <c r="GP395" s="51"/>
      <c r="GQ395" s="51"/>
      <c r="GR395" s="51"/>
      <c r="GS395" s="51"/>
      <c r="GT395" s="51"/>
      <c r="GU395" s="51"/>
      <c r="GV395" s="51"/>
      <c r="GW395" s="51"/>
      <c r="GX395" s="51"/>
      <c r="GY395" s="51"/>
      <c r="GZ395" s="51"/>
      <c r="HA395" s="51"/>
      <c r="HB395" s="51"/>
      <c r="HC395" s="51"/>
      <c r="HD395" s="51"/>
      <c r="HE395" s="51"/>
      <c r="HF395" s="51"/>
      <c r="HG395" s="51"/>
      <c r="HH395" s="51"/>
      <c r="HI395" s="51"/>
      <c r="HJ395" s="51"/>
      <c r="HK395" s="51"/>
      <c r="HL395" s="51"/>
      <c r="HM395" s="51"/>
      <c r="HN395" s="51"/>
      <c r="HO395" s="51"/>
      <c r="HP395" s="51"/>
      <c r="HQ395" s="51"/>
      <c r="HR395" s="51"/>
      <c r="HS395" s="51"/>
      <c r="HT395" s="51"/>
    </row>
    <row r="396" spans="1:228" s="128" customFormat="1" ht="19.899999999999999" customHeight="1">
      <c r="A396" s="336"/>
      <c r="B396" s="329"/>
      <c r="C396" s="329" t="s">
        <v>806</v>
      </c>
      <c r="D396" s="329"/>
      <c r="E396" s="310"/>
      <c r="F396" s="310"/>
      <c r="G396" s="310"/>
      <c r="H396" s="406"/>
      <c r="J396" s="329"/>
      <c r="K396" s="135"/>
      <c r="L396" s="328"/>
      <c r="M396" s="135"/>
      <c r="N396" s="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51"/>
      <c r="AQ396" s="51"/>
      <c r="AR396" s="51"/>
      <c r="AS396" s="51"/>
      <c r="AT396" s="51"/>
      <c r="AU396" s="51"/>
      <c r="AV396" s="51"/>
      <c r="AW396" s="51"/>
      <c r="AX396" s="51"/>
      <c r="AY396" s="51"/>
      <c r="AZ396" s="51"/>
      <c r="BA396" s="51"/>
      <c r="BB396" s="51"/>
      <c r="BC396" s="51"/>
      <c r="BD396" s="51"/>
      <c r="BE396" s="51"/>
      <c r="BF396" s="51"/>
      <c r="BG396" s="51"/>
      <c r="BH396" s="51"/>
      <c r="BI396" s="51"/>
      <c r="BJ396" s="51"/>
      <c r="BK396" s="51"/>
      <c r="BL396" s="51"/>
      <c r="BM396" s="51"/>
      <c r="BN396" s="51"/>
      <c r="BO396" s="51"/>
      <c r="BP396" s="51"/>
      <c r="BQ396" s="51"/>
      <c r="BR396" s="51"/>
      <c r="BS396" s="51"/>
      <c r="BT396" s="51"/>
      <c r="BU396" s="51"/>
      <c r="BV396" s="51"/>
      <c r="BW396" s="51"/>
      <c r="BX396" s="51"/>
      <c r="BY396" s="51"/>
      <c r="BZ396" s="51"/>
      <c r="CA396" s="51"/>
      <c r="CB396" s="51"/>
      <c r="CC396" s="51"/>
      <c r="CD396" s="51"/>
      <c r="CE396" s="51"/>
      <c r="CF396" s="51"/>
      <c r="CG396" s="51"/>
      <c r="CH396" s="51"/>
      <c r="CI396" s="51"/>
      <c r="CJ396" s="51"/>
      <c r="CK396" s="51"/>
      <c r="CL396" s="51"/>
      <c r="CM396" s="51"/>
      <c r="CN396" s="51"/>
      <c r="CO396" s="51"/>
      <c r="CP396" s="51"/>
      <c r="CQ396" s="51"/>
      <c r="CR396" s="51"/>
      <c r="CS396" s="51"/>
      <c r="CT396" s="51"/>
      <c r="CU396" s="51"/>
      <c r="CV396" s="51"/>
      <c r="CW396" s="51"/>
      <c r="CX396" s="51"/>
      <c r="CY396" s="51"/>
      <c r="CZ396" s="51"/>
      <c r="DA396" s="51"/>
      <c r="DB396" s="51"/>
      <c r="DC396" s="51"/>
      <c r="DD396" s="51"/>
      <c r="DE396" s="51"/>
      <c r="DF396" s="51"/>
      <c r="DG396" s="51"/>
      <c r="DH396" s="51"/>
      <c r="DI396" s="51"/>
      <c r="DJ396" s="51"/>
      <c r="DK396" s="51"/>
      <c r="DL396" s="51"/>
      <c r="DM396" s="51"/>
      <c r="DN396" s="51"/>
      <c r="DO396" s="51"/>
      <c r="DP396" s="51"/>
      <c r="DQ396" s="51"/>
      <c r="DR396" s="51"/>
      <c r="DS396" s="51"/>
      <c r="DT396" s="51"/>
      <c r="DU396" s="51"/>
      <c r="DV396" s="51"/>
      <c r="DW396" s="51"/>
      <c r="DX396" s="51"/>
      <c r="DY396" s="51"/>
      <c r="DZ396" s="51"/>
      <c r="EA396" s="51"/>
      <c r="EB396" s="51"/>
      <c r="EC396" s="51"/>
      <c r="ED396" s="51"/>
      <c r="EE396" s="51"/>
      <c r="EF396" s="51"/>
      <c r="EG396" s="51"/>
      <c r="EH396" s="51"/>
      <c r="EI396" s="51"/>
      <c r="EJ396" s="51"/>
      <c r="EK396" s="51"/>
      <c r="EL396" s="51"/>
      <c r="EM396" s="51"/>
      <c r="EN396" s="51"/>
      <c r="EO396" s="51"/>
      <c r="EP396" s="51"/>
      <c r="EQ396" s="51"/>
      <c r="ER396" s="51"/>
      <c r="ES396" s="51"/>
      <c r="ET396" s="51"/>
      <c r="EU396" s="51"/>
      <c r="EV396" s="51"/>
      <c r="EW396" s="51"/>
      <c r="EX396" s="51"/>
      <c r="EY396" s="51"/>
      <c r="EZ396" s="51"/>
      <c r="FA396" s="51"/>
      <c r="FB396" s="51"/>
      <c r="FC396" s="51"/>
      <c r="FD396" s="51"/>
      <c r="FE396" s="51"/>
      <c r="FF396" s="51"/>
      <c r="FG396" s="51"/>
      <c r="FH396" s="51"/>
      <c r="FI396" s="51"/>
      <c r="FJ396" s="51"/>
      <c r="FK396" s="51"/>
      <c r="FL396" s="51"/>
      <c r="FM396" s="51"/>
      <c r="FN396" s="51"/>
      <c r="FO396" s="51"/>
      <c r="FP396" s="51"/>
      <c r="FQ396" s="51"/>
      <c r="FR396" s="51"/>
      <c r="FS396" s="51"/>
      <c r="FT396" s="51"/>
      <c r="FU396" s="51"/>
      <c r="FV396" s="51"/>
      <c r="FW396" s="51"/>
      <c r="FX396" s="51"/>
      <c r="FY396" s="51"/>
      <c r="FZ396" s="51"/>
      <c r="GA396" s="51"/>
      <c r="GB396" s="51"/>
      <c r="GC396" s="51"/>
      <c r="GD396" s="51"/>
      <c r="GE396" s="51"/>
      <c r="GF396" s="51"/>
      <c r="GG396" s="51"/>
      <c r="GH396" s="51"/>
      <c r="GI396" s="51"/>
      <c r="GJ396" s="51"/>
      <c r="GK396" s="51"/>
      <c r="GL396" s="51"/>
      <c r="GM396" s="51"/>
      <c r="GN396" s="51"/>
      <c r="GO396" s="51"/>
      <c r="GP396" s="51"/>
      <c r="GQ396" s="51"/>
      <c r="GR396" s="51"/>
      <c r="GS396" s="51"/>
      <c r="GT396" s="51"/>
      <c r="GU396" s="51"/>
      <c r="GV396" s="51"/>
      <c r="GW396" s="51"/>
      <c r="GX396" s="51"/>
      <c r="GY396" s="51"/>
      <c r="GZ396" s="51"/>
      <c r="HA396" s="51"/>
      <c r="HB396" s="51"/>
      <c r="HC396" s="51"/>
      <c r="HD396" s="51"/>
      <c r="HE396" s="51"/>
      <c r="HF396" s="51"/>
      <c r="HG396" s="51"/>
      <c r="HH396" s="51"/>
      <c r="HI396" s="51"/>
      <c r="HJ396" s="51"/>
      <c r="HK396" s="51"/>
      <c r="HL396" s="51"/>
      <c r="HM396" s="51"/>
      <c r="HN396" s="51"/>
      <c r="HO396" s="51"/>
      <c r="HP396" s="51"/>
      <c r="HQ396" s="51"/>
      <c r="HR396" s="51"/>
      <c r="HS396" s="51"/>
      <c r="HT396" s="51"/>
    </row>
    <row r="397" spans="1:228" s="128" customFormat="1" ht="19.899999999999999" customHeight="1">
      <c r="A397" s="336"/>
      <c r="B397" s="329"/>
      <c r="C397" s="329"/>
      <c r="D397" s="329"/>
      <c r="E397" s="332"/>
      <c r="F397" s="310"/>
      <c r="G397" s="310"/>
      <c r="H397" s="437"/>
      <c r="I397" s="438"/>
      <c r="J397" s="329"/>
      <c r="K397" s="135"/>
      <c r="L397" s="330"/>
      <c r="M397" s="135"/>
      <c r="N397" s="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  <c r="AX397" s="51"/>
      <c r="AY397" s="51"/>
      <c r="AZ397" s="51"/>
      <c r="BA397" s="51"/>
      <c r="BB397" s="51"/>
      <c r="BC397" s="51"/>
      <c r="BD397" s="51"/>
      <c r="BE397" s="51"/>
      <c r="BF397" s="51"/>
      <c r="BG397" s="51"/>
      <c r="BH397" s="51"/>
      <c r="BI397" s="51"/>
      <c r="BJ397" s="51"/>
      <c r="BK397" s="51"/>
      <c r="BL397" s="51"/>
      <c r="BM397" s="51"/>
      <c r="BN397" s="51"/>
      <c r="BO397" s="51"/>
      <c r="BP397" s="51"/>
      <c r="BQ397" s="51"/>
      <c r="BR397" s="51"/>
      <c r="BS397" s="51"/>
      <c r="BT397" s="51"/>
      <c r="BU397" s="51"/>
      <c r="BV397" s="51"/>
      <c r="BW397" s="51"/>
      <c r="BX397" s="51"/>
      <c r="BY397" s="51"/>
      <c r="BZ397" s="51"/>
      <c r="CA397" s="51"/>
      <c r="CB397" s="51"/>
      <c r="CC397" s="51"/>
      <c r="CD397" s="51"/>
      <c r="CE397" s="51"/>
      <c r="CF397" s="51"/>
      <c r="CG397" s="51"/>
      <c r="CH397" s="51"/>
      <c r="CI397" s="51"/>
      <c r="CJ397" s="51"/>
      <c r="CK397" s="51"/>
      <c r="CL397" s="51"/>
      <c r="CM397" s="51"/>
      <c r="CN397" s="51"/>
      <c r="CO397" s="51"/>
      <c r="CP397" s="51"/>
      <c r="CQ397" s="51"/>
      <c r="CR397" s="51"/>
      <c r="CS397" s="51"/>
      <c r="CT397" s="51"/>
      <c r="CU397" s="51"/>
      <c r="CV397" s="51"/>
      <c r="CW397" s="51"/>
      <c r="CX397" s="51"/>
      <c r="CY397" s="51"/>
      <c r="CZ397" s="51"/>
      <c r="DA397" s="51"/>
      <c r="DB397" s="51"/>
      <c r="DC397" s="51"/>
      <c r="DD397" s="51"/>
      <c r="DE397" s="51"/>
      <c r="DF397" s="51"/>
      <c r="DG397" s="51"/>
      <c r="DH397" s="51"/>
      <c r="DI397" s="51"/>
      <c r="DJ397" s="51"/>
      <c r="DK397" s="51"/>
      <c r="DL397" s="51"/>
      <c r="DM397" s="51"/>
      <c r="DN397" s="51"/>
      <c r="DO397" s="51"/>
      <c r="DP397" s="51"/>
      <c r="DQ397" s="51"/>
      <c r="DR397" s="51"/>
      <c r="DS397" s="51"/>
      <c r="DT397" s="51"/>
      <c r="DU397" s="51"/>
      <c r="DV397" s="51"/>
      <c r="DW397" s="51"/>
      <c r="DX397" s="51"/>
      <c r="DY397" s="51"/>
      <c r="DZ397" s="51"/>
      <c r="EA397" s="51"/>
      <c r="EB397" s="51"/>
      <c r="EC397" s="51"/>
      <c r="ED397" s="51"/>
      <c r="EE397" s="51"/>
      <c r="EF397" s="51"/>
      <c r="EG397" s="51"/>
      <c r="EH397" s="51"/>
      <c r="EI397" s="51"/>
      <c r="EJ397" s="51"/>
      <c r="EK397" s="51"/>
      <c r="EL397" s="51"/>
      <c r="EM397" s="51"/>
      <c r="EN397" s="51"/>
      <c r="EO397" s="51"/>
      <c r="EP397" s="51"/>
      <c r="EQ397" s="51"/>
      <c r="ER397" s="51"/>
      <c r="ES397" s="51"/>
      <c r="ET397" s="51"/>
      <c r="EU397" s="51"/>
      <c r="EV397" s="51"/>
      <c r="EW397" s="51"/>
      <c r="EX397" s="51"/>
      <c r="EY397" s="51"/>
      <c r="EZ397" s="51"/>
      <c r="FA397" s="51"/>
      <c r="FB397" s="51"/>
      <c r="FC397" s="51"/>
      <c r="FD397" s="51"/>
      <c r="FE397" s="51"/>
      <c r="FF397" s="51"/>
      <c r="FG397" s="51"/>
      <c r="FH397" s="51"/>
      <c r="FI397" s="51"/>
      <c r="FJ397" s="51"/>
      <c r="FK397" s="51"/>
      <c r="FL397" s="51"/>
      <c r="FM397" s="51"/>
      <c r="FN397" s="51"/>
      <c r="FO397" s="51"/>
      <c r="FP397" s="51"/>
      <c r="FQ397" s="51"/>
      <c r="FR397" s="51"/>
      <c r="FS397" s="51"/>
      <c r="FT397" s="51"/>
      <c r="FU397" s="51"/>
      <c r="FV397" s="51"/>
      <c r="FW397" s="51"/>
      <c r="FX397" s="51"/>
      <c r="FY397" s="51"/>
      <c r="FZ397" s="51"/>
      <c r="GA397" s="51"/>
      <c r="GB397" s="51"/>
      <c r="GC397" s="51"/>
      <c r="GD397" s="51"/>
      <c r="GE397" s="51"/>
      <c r="GF397" s="51"/>
      <c r="GG397" s="51"/>
      <c r="GH397" s="51"/>
      <c r="GI397" s="51"/>
      <c r="GJ397" s="51"/>
      <c r="GK397" s="51"/>
      <c r="GL397" s="51"/>
      <c r="GM397" s="51"/>
      <c r="GN397" s="51"/>
      <c r="GO397" s="51"/>
      <c r="GP397" s="51"/>
      <c r="GQ397" s="51"/>
      <c r="GR397" s="51"/>
      <c r="GS397" s="51"/>
      <c r="GT397" s="51"/>
      <c r="GU397" s="51"/>
      <c r="GV397" s="51"/>
      <c r="GW397" s="51"/>
      <c r="GX397" s="51"/>
      <c r="GY397" s="51"/>
      <c r="GZ397" s="51"/>
      <c r="HA397" s="51"/>
      <c r="HB397" s="51"/>
      <c r="HC397" s="51"/>
      <c r="HD397" s="51"/>
      <c r="HE397" s="51"/>
      <c r="HF397" s="51"/>
      <c r="HG397" s="51"/>
      <c r="HH397" s="51"/>
      <c r="HI397" s="51"/>
      <c r="HJ397" s="51"/>
      <c r="HK397" s="51"/>
      <c r="HL397" s="51"/>
      <c r="HM397" s="51"/>
      <c r="HN397" s="51"/>
      <c r="HO397" s="51"/>
      <c r="HP397" s="51"/>
      <c r="HQ397" s="51"/>
      <c r="HR397" s="51"/>
      <c r="HS397" s="51"/>
      <c r="HT397" s="51"/>
    </row>
    <row r="398" spans="1:228" s="128" customFormat="1" ht="19.899999999999999" customHeight="1">
      <c r="A398" s="374">
        <v>63</v>
      </c>
      <c r="B398" s="309" t="s">
        <v>1235</v>
      </c>
      <c r="C398" s="309" t="s">
        <v>807</v>
      </c>
      <c r="D398" s="560" t="s">
        <v>641</v>
      </c>
      <c r="E398" s="355">
        <v>300000</v>
      </c>
      <c r="F398" s="309"/>
      <c r="G398" s="309"/>
      <c r="H398" s="406"/>
      <c r="J398" s="309" t="s">
        <v>808</v>
      </c>
      <c r="K398" s="135"/>
      <c r="L398" s="351" t="s">
        <v>583</v>
      </c>
      <c r="M398" s="135"/>
      <c r="N398" s="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  <c r="AX398" s="51"/>
      <c r="AY398" s="51"/>
      <c r="AZ398" s="51"/>
      <c r="BA398" s="51"/>
      <c r="BB398" s="51"/>
      <c r="BC398" s="51"/>
      <c r="BD398" s="51"/>
      <c r="BE398" s="51"/>
      <c r="BF398" s="51"/>
      <c r="BG398" s="51"/>
      <c r="BH398" s="51"/>
      <c r="BI398" s="51"/>
      <c r="BJ398" s="51"/>
      <c r="BK398" s="51"/>
      <c r="BL398" s="51"/>
      <c r="BM398" s="51"/>
      <c r="BN398" s="51"/>
      <c r="BO398" s="51"/>
      <c r="BP398" s="51"/>
      <c r="BQ398" s="51"/>
      <c r="BR398" s="51"/>
      <c r="BS398" s="51"/>
      <c r="BT398" s="51"/>
      <c r="BU398" s="51"/>
      <c r="BV398" s="51"/>
      <c r="BW398" s="51"/>
      <c r="BX398" s="51"/>
      <c r="BY398" s="51"/>
      <c r="BZ398" s="51"/>
      <c r="CA398" s="51"/>
      <c r="CB398" s="51"/>
      <c r="CC398" s="51"/>
      <c r="CD398" s="51"/>
      <c r="CE398" s="51"/>
      <c r="CF398" s="51"/>
      <c r="CG398" s="51"/>
      <c r="CH398" s="51"/>
      <c r="CI398" s="51"/>
      <c r="CJ398" s="51"/>
      <c r="CK398" s="51"/>
      <c r="CL398" s="51"/>
      <c r="CM398" s="51"/>
      <c r="CN398" s="51"/>
      <c r="CO398" s="51"/>
      <c r="CP398" s="51"/>
      <c r="CQ398" s="51"/>
      <c r="CR398" s="51"/>
      <c r="CS398" s="51"/>
      <c r="CT398" s="51"/>
      <c r="CU398" s="51"/>
      <c r="CV398" s="51"/>
      <c r="CW398" s="51"/>
      <c r="CX398" s="51"/>
      <c r="CY398" s="51"/>
      <c r="CZ398" s="51"/>
      <c r="DA398" s="51"/>
      <c r="DB398" s="51"/>
      <c r="DC398" s="51"/>
      <c r="DD398" s="51"/>
      <c r="DE398" s="51"/>
      <c r="DF398" s="51"/>
      <c r="DG398" s="51"/>
      <c r="DH398" s="51"/>
      <c r="DI398" s="51"/>
      <c r="DJ398" s="51"/>
      <c r="DK398" s="51"/>
      <c r="DL398" s="51"/>
      <c r="DM398" s="51"/>
      <c r="DN398" s="51"/>
      <c r="DO398" s="51"/>
      <c r="DP398" s="51"/>
      <c r="DQ398" s="51"/>
      <c r="DR398" s="51"/>
      <c r="DS398" s="51"/>
      <c r="DT398" s="51"/>
      <c r="DU398" s="51"/>
      <c r="DV398" s="51"/>
      <c r="DW398" s="51"/>
      <c r="DX398" s="51"/>
      <c r="DY398" s="51"/>
      <c r="DZ398" s="51"/>
      <c r="EA398" s="51"/>
      <c r="EB398" s="51"/>
      <c r="EC398" s="51"/>
      <c r="ED398" s="51"/>
      <c r="EE398" s="51"/>
      <c r="EF398" s="51"/>
      <c r="EG398" s="51"/>
      <c r="EH398" s="51"/>
      <c r="EI398" s="51"/>
      <c r="EJ398" s="51"/>
      <c r="EK398" s="51"/>
      <c r="EL398" s="51"/>
      <c r="EM398" s="51"/>
      <c r="EN398" s="51"/>
      <c r="EO398" s="51"/>
      <c r="EP398" s="51"/>
      <c r="EQ398" s="51"/>
      <c r="ER398" s="51"/>
      <c r="ES398" s="51"/>
      <c r="ET398" s="51"/>
      <c r="EU398" s="51"/>
      <c r="EV398" s="51"/>
      <c r="EW398" s="51"/>
      <c r="EX398" s="51"/>
      <c r="EY398" s="51"/>
      <c r="EZ398" s="51"/>
      <c r="FA398" s="51"/>
      <c r="FB398" s="51"/>
      <c r="FC398" s="51"/>
      <c r="FD398" s="51"/>
      <c r="FE398" s="51"/>
      <c r="FF398" s="51"/>
      <c r="FG398" s="51"/>
      <c r="FH398" s="51"/>
      <c r="FI398" s="51"/>
      <c r="FJ398" s="51"/>
      <c r="FK398" s="51"/>
      <c r="FL398" s="51"/>
      <c r="FM398" s="51"/>
      <c r="FN398" s="51"/>
      <c r="FO398" s="51"/>
      <c r="FP398" s="51"/>
      <c r="FQ398" s="51"/>
      <c r="FR398" s="51"/>
      <c r="FS398" s="51"/>
      <c r="FT398" s="51"/>
      <c r="FU398" s="51"/>
      <c r="FV398" s="51"/>
      <c r="FW398" s="51"/>
      <c r="FX398" s="51"/>
      <c r="FY398" s="51"/>
      <c r="FZ398" s="51"/>
      <c r="GA398" s="51"/>
      <c r="GB398" s="51"/>
      <c r="GC398" s="51"/>
      <c r="GD398" s="51"/>
      <c r="GE398" s="51"/>
      <c r="GF398" s="51"/>
      <c r="GG398" s="51"/>
      <c r="GH398" s="51"/>
      <c r="GI398" s="51"/>
      <c r="GJ398" s="51"/>
      <c r="GK398" s="51"/>
      <c r="GL398" s="51"/>
      <c r="GM398" s="51"/>
      <c r="GN398" s="51"/>
      <c r="GO398" s="51"/>
      <c r="GP398" s="51"/>
      <c r="GQ398" s="51"/>
      <c r="GR398" s="51"/>
      <c r="GS398" s="51"/>
      <c r="GT398" s="51"/>
      <c r="GU398" s="51"/>
      <c r="GV398" s="51"/>
      <c r="GW398" s="51"/>
      <c r="GX398" s="51"/>
      <c r="GY398" s="51"/>
      <c r="GZ398" s="51"/>
      <c r="HA398" s="51"/>
      <c r="HB398" s="51"/>
      <c r="HC398" s="51"/>
      <c r="HD398" s="51"/>
      <c r="HE398" s="51"/>
      <c r="HF398" s="51"/>
      <c r="HG398" s="51"/>
      <c r="HH398" s="51"/>
      <c r="HI398" s="51"/>
      <c r="HJ398" s="51"/>
      <c r="HK398" s="51"/>
      <c r="HL398" s="51"/>
      <c r="HM398" s="51"/>
      <c r="HN398" s="51"/>
      <c r="HO398" s="51"/>
      <c r="HP398" s="51"/>
      <c r="HQ398" s="51"/>
      <c r="HR398" s="51"/>
      <c r="HS398" s="51"/>
      <c r="HT398" s="51"/>
    </row>
    <row r="399" spans="1:228" s="128" customFormat="1" ht="19.899999999999999" customHeight="1">
      <c r="A399" s="375"/>
      <c r="B399" s="335" t="s">
        <v>1196</v>
      </c>
      <c r="C399" s="308" t="s">
        <v>1194</v>
      </c>
      <c r="D399" s="366" t="s">
        <v>671</v>
      </c>
      <c r="E399" s="295" t="s">
        <v>149</v>
      </c>
      <c r="F399" s="308"/>
      <c r="G399" s="308"/>
      <c r="H399" s="406"/>
      <c r="J399" s="308" t="s">
        <v>1194</v>
      </c>
      <c r="K399" s="135"/>
      <c r="L399" s="311"/>
      <c r="M399" s="135"/>
      <c r="N399" s="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51"/>
      <c r="AQ399" s="51"/>
      <c r="AR399" s="51"/>
      <c r="AS399" s="51"/>
      <c r="AT399" s="51"/>
      <c r="AU399" s="51"/>
      <c r="AV399" s="51"/>
      <c r="AW399" s="51"/>
      <c r="AX399" s="51"/>
      <c r="AY399" s="51"/>
      <c r="AZ399" s="51"/>
      <c r="BA399" s="51"/>
      <c r="BB399" s="51"/>
      <c r="BC399" s="51"/>
      <c r="BD399" s="51"/>
      <c r="BE399" s="51"/>
      <c r="BF399" s="51"/>
      <c r="BG399" s="51"/>
      <c r="BH399" s="51"/>
      <c r="BI399" s="51"/>
      <c r="BJ399" s="51"/>
      <c r="BK399" s="51"/>
      <c r="BL399" s="51"/>
      <c r="BM399" s="51"/>
      <c r="BN399" s="51"/>
      <c r="BO399" s="51"/>
      <c r="BP399" s="51"/>
      <c r="BQ399" s="51"/>
      <c r="BR399" s="51"/>
      <c r="BS399" s="51"/>
      <c r="BT399" s="51"/>
      <c r="BU399" s="51"/>
      <c r="BV399" s="51"/>
      <c r="BW399" s="51"/>
      <c r="BX399" s="51"/>
      <c r="BY399" s="51"/>
      <c r="BZ399" s="51"/>
      <c r="CA399" s="51"/>
      <c r="CB399" s="51"/>
      <c r="CC399" s="51"/>
      <c r="CD399" s="51"/>
      <c r="CE399" s="51"/>
      <c r="CF399" s="51"/>
      <c r="CG399" s="51"/>
      <c r="CH399" s="51"/>
      <c r="CI399" s="51"/>
      <c r="CJ399" s="51"/>
      <c r="CK399" s="51"/>
      <c r="CL399" s="51"/>
      <c r="CM399" s="51"/>
      <c r="CN399" s="51"/>
      <c r="CO399" s="51"/>
      <c r="CP399" s="51"/>
      <c r="CQ399" s="51"/>
      <c r="CR399" s="51"/>
      <c r="CS399" s="51"/>
      <c r="CT399" s="51"/>
      <c r="CU399" s="51"/>
      <c r="CV399" s="51"/>
      <c r="CW399" s="51"/>
      <c r="CX399" s="51"/>
      <c r="CY399" s="51"/>
      <c r="CZ399" s="51"/>
      <c r="DA399" s="51"/>
      <c r="DB399" s="51"/>
      <c r="DC399" s="51"/>
      <c r="DD399" s="51"/>
      <c r="DE399" s="51"/>
      <c r="DF399" s="51"/>
      <c r="DG399" s="51"/>
      <c r="DH399" s="51"/>
      <c r="DI399" s="51"/>
      <c r="DJ399" s="51"/>
      <c r="DK399" s="51"/>
      <c r="DL399" s="51"/>
      <c r="DM399" s="51"/>
      <c r="DN399" s="51"/>
      <c r="DO399" s="51"/>
      <c r="DP399" s="51"/>
      <c r="DQ399" s="51"/>
      <c r="DR399" s="51"/>
      <c r="DS399" s="51"/>
      <c r="DT399" s="51"/>
      <c r="DU399" s="51"/>
      <c r="DV399" s="51"/>
      <c r="DW399" s="51"/>
      <c r="DX399" s="51"/>
      <c r="DY399" s="51"/>
      <c r="DZ399" s="51"/>
      <c r="EA399" s="51"/>
      <c r="EB399" s="51"/>
      <c r="EC399" s="51"/>
      <c r="ED399" s="51"/>
      <c r="EE399" s="51"/>
      <c r="EF399" s="51"/>
      <c r="EG399" s="51"/>
      <c r="EH399" s="51"/>
      <c r="EI399" s="51"/>
      <c r="EJ399" s="51"/>
      <c r="EK399" s="51"/>
      <c r="EL399" s="51"/>
      <c r="EM399" s="51"/>
      <c r="EN399" s="51"/>
      <c r="EO399" s="51"/>
      <c r="EP399" s="51"/>
      <c r="EQ399" s="51"/>
      <c r="ER399" s="51"/>
      <c r="ES399" s="51"/>
      <c r="ET399" s="51"/>
      <c r="EU399" s="51"/>
      <c r="EV399" s="51"/>
      <c r="EW399" s="51"/>
      <c r="EX399" s="51"/>
      <c r="EY399" s="51"/>
      <c r="EZ399" s="51"/>
      <c r="FA399" s="51"/>
      <c r="FB399" s="51"/>
      <c r="FC399" s="51"/>
      <c r="FD399" s="51"/>
      <c r="FE399" s="51"/>
      <c r="FF399" s="51"/>
      <c r="FG399" s="51"/>
      <c r="FH399" s="51"/>
      <c r="FI399" s="51"/>
      <c r="FJ399" s="51"/>
      <c r="FK399" s="51"/>
      <c r="FL399" s="51"/>
      <c r="FM399" s="51"/>
      <c r="FN399" s="51"/>
      <c r="FO399" s="51"/>
      <c r="FP399" s="51"/>
      <c r="FQ399" s="51"/>
      <c r="FR399" s="51"/>
      <c r="FS399" s="51"/>
      <c r="FT399" s="51"/>
      <c r="FU399" s="51"/>
      <c r="FV399" s="51"/>
      <c r="FW399" s="51"/>
      <c r="FX399" s="51"/>
      <c r="FY399" s="51"/>
      <c r="FZ399" s="51"/>
      <c r="GA399" s="51"/>
      <c r="GB399" s="51"/>
      <c r="GC399" s="51"/>
      <c r="GD399" s="51"/>
      <c r="GE399" s="51"/>
      <c r="GF399" s="51"/>
      <c r="GG399" s="51"/>
      <c r="GH399" s="51"/>
      <c r="GI399" s="51"/>
      <c r="GJ399" s="51"/>
      <c r="GK399" s="51"/>
      <c r="GL399" s="51"/>
      <c r="GM399" s="51"/>
      <c r="GN399" s="51"/>
      <c r="GO399" s="51"/>
      <c r="GP399" s="51"/>
      <c r="GQ399" s="51"/>
      <c r="GR399" s="51"/>
      <c r="GS399" s="51"/>
      <c r="GT399" s="51"/>
      <c r="GU399" s="51"/>
      <c r="GV399" s="51"/>
      <c r="GW399" s="51"/>
      <c r="GX399" s="51"/>
      <c r="GY399" s="51"/>
      <c r="GZ399" s="51"/>
      <c r="HA399" s="51"/>
      <c r="HB399" s="51"/>
      <c r="HC399" s="51"/>
      <c r="HD399" s="51"/>
      <c r="HE399" s="51"/>
      <c r="HF399" s="51"/>
      <c r="HG399" s="51"/>
      <c r="HH399" s="51"/>
      <c r="HI399" s="51"/>
      <c r="HJ399" s="51"/>
      <c r="HK399" s="51"/>
      <c r="HL399" s="51"/>
      <c r="HM399" s="51"/>
      <c r="HN399" s="51"/>
      <c r="HO399" s="51"/>
      <c r="HP399" s="51"/>
      <c r="HQ399" s="51"/>
      <c r="HR399" s="51"/>
      <c r="HS399" s="51"/>
      <c r="HT399" s="51"/>
    </row>
    <row r="400" spans="1:228" s="128" customFormat="1" ht="19.899999999999999" customHeight="1">
      <c r="A400" s="375"/>
      <c r="B400" s="335"/>
      <c r="C400" s="308" t="s">
        <v>1195</v>
      </c>
      <c r="D400" s="366"/>
      <c r="E400" s="295"/>
      <c r="F400" s="308"/>
      <c r="G400" s="308"/>
      <c r="H400" s="406"/>
      <c r="J400" s="308" t="s">
        <v>1195</v>
      </c>
      <c r="K400" s="135"/>
      <c r="L400" s="311"/>
      <c r="M400" s="135"/>
      <c r="N400" s="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51"/>
      <c r="AO400" s="51"/>
      <c r="AP400" s="51"/>
      <c r="AQ400" s="51"/>
      <c r="AR400" s="51"/>
      <c r="AS400" s="51"/>
      <c r="AT400" s="51"/>
      <c r="AU400" s="51"/>
      <c r="AV400" s="51"/>
      <c r="AW400" s="51"/>
      <c r="AX400" s="51"/>
      <c r="AY400" s="51"/>
      <c r="AZ400" s="51"/>
      <c r="BA400" s="51"/>
      <c r="BB400" s="51"/>
      <c r="BC400" s="51"/>
      <c r="BD400" s="51"/>
      <c r="BE400" s="51"/>
      <c r="BF400" s="51"/>
      <c r="BG400" s="51"/>
      <c r="BH400" s="51"/>
      <c r="BI400" s="51"/>
      <c r="BJ400" s="51"/>
      <c r="BK400" s="51"/>
      <c r="BL400" s="51"/>
      <c r="BM400" s="51"/>
      <c r="BN400" s="51"/>
      <c r="BO400" s="51"/>
      <c r="BP400" s="51"/>
      <c r="BQ400" s="51"/>
      <c r="BR400" s="51"/>
      <c r="BS400" s="51"/>
      <c r="BT400" s="51"/>
      <c r="BU400" s="51"/>
      <c r="BV400" s="51"/>
      <c r="BW400" s="51"/>
      <c r="BX400" s="51"/>
      <c r="BY400" s="51"/>
      <c r="BZ400" s="51"/>
      <c r="CA400" s="51"/>
      <c r="CB400" s="51"/>
      <c r="CC400" s="51"/>
      <c r="CD400" s="51"/>
      <c r="CE400" s="51"/>
      <c r="CF400" s="51"/>
      <c r="CG400" s="51"/>
      <c r="CH400" s="51"/>
      <c r="CI400" s="51"/>
      <c r="CJ400" s="51"/>
      <c r="CK400" s="51"/>
      <c r="CL400" s="51"/>
      <c r="CM400" s="51"/>
      <c r="CN400" s="51"/>
      <c r="CO400" s="51"/>
      <c r="CP400" s="51"/>
      <c r="CQ400" s="51"/>
      <c r="CR400" s="51"/>
      <c r="CS400" s="51"/>
      <c r="CT400" s="51"/>
      <c r="CU400" s="51"/>
      <c r="CV400" s="51"/>
      <c r="CW400" s="51"/>
      <c r="CX400" s="51"/>
      <c r="CY400" s="51"/>
      <c r="CZ400" s="51"/>
      <c r="DA400" s="51"/>
      <c r="DB400" s="51"/>
      <c r="DC400" s="51"/>
      <c r="DD400" s="51"/>
      <c r="DE400" s="51"/>
      <c r="DF400" s="51"/>
      <c r="DG400" s="51"/>
      <c r="DH400" s="51"/>
      <c r="DI400" s="51"/>
      <c r="DJ400" s="51"/>
      <c r="DK400" s="51"/>
      <c r="DL400" s="51"/>
      <c r="DM400" s="51"/>
      <c r="DN400" s="51"/>
      <c r="DO400" s="51"/>
      <c r="DP400" s="51"/>
      <c r="DQ400" s="51"/>
      <c r="DR400" s="51"/>
      <c r="DS400" s="51"/>
      <c r="DT400" s="51"/>
      <c r="DU400" s="51"/>
      <c r="DV400" s="51"/>
      <c r="DW400" s="51"/>
      <c r="DX400" s="51"/>
      <c r="DY400" s="51"/>
      <c r="DZ400" s="51"/>
      <c r="EA400" s="51"/>
      <c r="EB400" s="51"/>
      <c r="EC400" s="51"/>
      <c r="ED400" s="51"/>
      <c r="EE400" s="51"/>
      <c r="EF400" s="51"/>
      <c r="EG400" s="51"/>
      <c r="EH400" s="51"/>
      <c r="EI400" s="51"/>
      <c r="EJ400" s="51"/>
      <c r="EK400" s="51"/>
      <c r="EL400" s="51"/>
      <c r="EM400" s="51"/>
      <c r="EN400" s="51"/>
      <c r="EO400" s="51"/>
      <c r="EP400" s="51"/>
      <c r="EQ400" s="51"/>
      <c r="ER400" s="51"/>
      <c r="ES400" s="51"/>
      <c r="ET400" s="51"/>
      <c r="EU400" s="51"/>
      <c r="EV400" s="51"/>
      <c r="EW400" s="51"/>
      <c r="EX400" s="51"/>
      <c r="EY400" s="51"/>
      <c r="EZ400" s="51"/>
      <c r="FA400" s="51"/>
      <c r="FB400" s="51"/>
      <c r="FC400" s="51"/>
      <c r="FD400" s="51"/>
      <c r="FE400" s="51"/>
      <c r="FF400" s="51"/>
      <c r="FG400" s="51"/>
      <c r="FH400" s="51"/>
      <c r="FI400" s="51"/>
      <c r="FJ400" s="51"/>
      <c r="FK400" s="51"/>
      <c r="FL400" s="51"/>
      <c r="FM400" s="51"/>
      <c r="FN400" s="51"/>
      <c r="FO400" s="51"/>
      <c r="FP400" s="51"/>
      <c r="FQ400" s="51"/>
      <c r="FR400" s="51"/>
      <c r="FS400" s="51"/>
      <c r="FT400" s="51"/>
      <c r="FU400" s="51"/>
      <c r="FV400" s="51"/>
      <c r="FW400" s="51"/>
      <c r="FX400" s="51"/>
      <c r="FY400" s="51"/>
      <c r="FZ400" s="51"/>
      <c r="GA400" s="51"/>
      <c r="GB400" s="51"/>
      <c r="GC400" s="51"/>
      <c r="GD400" s="51"/>
      <c r="GE400" s="51"/>
      <c r="GF400" s="51"/>
      <c r="GG400" s="51"/>
      <c r="GH400" s="51"/>
      <c r="GI400" s="51"/>
      <c r="GJ400" s="51"/>
      <c r="GK400" s="51"/>
      <c r="GL400" s="51"/>
      <c r="GM400" s="51"/>
      <c r="GN400" s="51"/>
      <c r="GO400" s="51"/>
      <c r="GP400" s="51"/>
      <c r="GQ400" s="51"/>
      <c r="GR400" s="51"/>
      <c r="GS400" s="51"/>
      <c r="GT400" s="51"/>
      <c r="GU400" s="51"/>
      <c r="GV400" s="51"/>
      <c r="GW400" s="51"/>
      <c r="GX400" s="51"/>
      <c r="GY400" s="51"/>
      <c r="GZ400" s="51"/>
      <c r="HA400" s="51"/>
      <c r="HB400" s="51"/>
      <c r="HC400" s="51"/>
      <c r="HD400" s="51"/>
      <c r="HE400" s="51"/>
      <c r="HF400" s="51"/>
      <c r="HG400" s="51"/>
      <c r="HH400" s="51"/>
      <c r="HI400" s="51"/>
      <c r="HJ400" s="51"/>
      <c r="HK400" s="51"/>
      <c r="HL400" s="51"/>
      <c r="HM400" s="51"/>
      <c r="HN400" s="51"/>
      <c r="HO400" s="51"/>
      <c r="HP400" s="51"/>
      <c r="HQ400" s="51"/>
      <c r="HR400" s="51"/>
      <c r="HS400" s="51"/>
      <c r="HT400" s="51"/>
    </row>
    <row r="401" spans="1:228" s="128" customFormat="1" ht="19.899999999999999" customHeight="1">
      <c r="A401" s="375"/>
      <c r="B401" s="335"/>
      <c r="C401" s="308"/>
      <c r="D401" s="366"/>
      <c r="E401" s="295"/>
      <c r="F401" s="308"/>
      <c r="G401" s="308"/>
      <c r="H401" s="406"/>
      <c r="J401" s="308"/>
      <c r="K401" s="135"/>
      <c r="L401" s="311"/>
      <c r="M401" s="135"/>
      <c r="N401" s="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1"/>
      <c r="AR401" s="51"/>
      <c r="AS401" s="51"/>
      <c r="AT401" s="51"/>
      <c r="AU401" s="51"/>
      <c r="AV401" s="51"/>
      <c r="AW401" s="51"/>
      <c r="AX401" s="51"/>
      <c r="AY401" s="51"/>
      <c r="AZ401" s="51"/>
      <c r="BA401" s="51"/>
      <c r="BB401" s="51"/>
      <c r="BC401" s="51"/>
      <c r="BD401" s="51"/>
      <c r="BE401" s="51"/>
      <c r="BF401" s="51"/>
      <c r="BG401" s="51"/>
      <c r="BH401" s="51"/>
      <c r="BI401" s="51"/>
      <c r="BJ401" s="51"/>
      <c r="BK401" s="51"/>
      <c r="BL401" s="51"/>
      <c r="BM401" s="51"/>
      <c r="BN401" s="51"/>
      <c r="BO401" s="51"/>
      <c r="BP401" s="51"/>
      <c r="BQ401" s="51"/>
      <c r="BR401" s="51"/>
      <c r="BS401" s="51"/>
      <c r="BT401" s="51"/>
      <c r="BU401" s="51"/>
      <c r="BV401" s="51"/>
      <c r="BW401" s="51"/>
      <c r="BX401" s="51"/>
      <c r="BY401" s="51"/>
      <c r="BZ401" s="51"/>
      <c r="CA401" s="51"/>
      <c r="CB401" s="51"/>
      <c r="CC401" s="51"/>
      <c r="CD401" s="51"/>
      <c r="CE401" s="51"/>
      <c r="CF401" s="51"/>
      <c r="CG401" s="51"/>
      <c r="CH401" s="51"/>
      <c r="CI401" s="51"/>
      <c r="CJ401" s="51"/>
      <c r="CK401" s="51"/>
      <c r="CL401" s="51"/>
      <c r="CM401" s="51"/>
      <c r="CN401" s="51"/>
      <c r="CO401" s="51"/>
      <c r="CP401" s="51"/>
      <c r="CQ401" s="51"/>
      <c r="CR401" s="51"/>
      <c r="CS401" s="51"/>
      <c r="CT401" s="51"/>
      <c r="CU401" s="51"/>
      <c r="CV401" s="51"/>
      <c r="CW401" s="51"/>
      <c r="CX401" s="51"/>
      <c r="CY401" s="51"/>
      <c r="CZ401" s="51"/>
      <c r="DA401" s="51"/>
      <c r="DB401" s="51"/>
      <c r="DC401" s="51"/>
      <c r="DD401" s="51"/>
      <c r="DE401" s="51"/>
      <c r="DF401" s="51"/>
      <c r="DG401" s="51"/>
      <c r="DH401" s="51"/>
      <c r="DI401" s="51"/>
      <c r="DJ401" s="51"/>
      <c r="DK401" s="51"/>
      <c r="DL401" s="51"/>
      <c r="DM401" s="51"/>
      <c r="DN401" s="51"/>
      <c r="DO401" s="51"/>
      <c r="DP401" s="51"/>
      <c r="DQ401" s="51"/>
      <c r="DR401" s="51"/>
      <c r="DS401" s="51"/>
      <c r="DT401" s="51"/>
      <c r="DU401" s="51"/>
      <c r="DV401" s="51"/>
      <c r="DW401" s="51"/>
      <c r="DX401" s="51"/>
      <c r="DY401" s="51"/>
      <c r="DZ401" s="51"/>
      <c r="EA401" s="51"/>
      <c r="EB401" s="51"/>
      <c r="EC401" s="51"/>
      <c r="ED401" s="51"/>
      <c r="EE401" s="51"/>
      <c r="EF401" s="51"/>
      <c r="EG401" s="51"/>
      <c r="EH401" s="51"/>
      <c r="EI401" s="51"/>
      <c r="EJ401" s="51"/>
      <c r="EK401" s="51"/>
      <c r="EL401" s="51"/>
      <c r="EM401" s="51"/>
      <c r="EN401" s="51"/>
      <c r="EO401" s="51"/>
      <c r="EP401" s="51"/>
      <c r="EQ401" s="51"/>
      <c r="ER401" s="51"/>
      <c r="ES401" s="51"/>
      <c r="ET401" s="51"/>
      <c r="EU401" s="51"/>
      <c r="EV401" s="51"/>
      <c r="EW401" s="51"/>
      <c r="EX401" s="51"/>
      <c r="EY401" s="51"/>
      <c r="EZ401" s="51"/>
      <c r="FA401" s="51"/>
      <c r="FB401" s="51"/>
      <c r="FC401" s="51"/>
      <c r="FD401" s="51"/>
      <c r="FE401" s="51"/>
      <c r="FF401" s="51"/>
      <c r="FG401" s="51"/>
      <c r="FH401" s="51"/>
      <c r="FI401" s="51"/>
      <c r="FJ401" s="51"/>
      <c r="FK401" s="51"/>
      <c r="FL401" s="51"/>
      <c r="FM401" s="51"/>
      <c r="FN401" s="51"/>
      <c r="FO401" s="51"/>
      <c r="FP401" s="51"/>
      <c r="FQ401" s="51"/>
      <c r="FR401" s="51"/>
      <c r="FS401" s="51"/>
      <c r="FT401" s="51"/>
      <c r="FU401" s="51"/>
      <c r="FV401" s="51"/>
      <c r="FW401" s="51"/>
      <c r="FX401" s="51"/>
      <c r="FY401" s="51"/>
      <c r="FZ401" s="51"/>
      <c r="GA401" s="51"/>
      <c r="GB401" s="51"/>
      <c r="GC401" s="51"/>
      <c r="GD401" s="51"/>
      <c r="GE401" s="51"/>
      <c r="GF401" s="51"/>
      <c r="GG401" s="51"/>
      <c r="GH401" s="51"/>
      <c r="GI401" s="51"/>
      <c r="GJ401" s="51"/>
      <c r="GK401" s="51"/>
      <c r="GL401" s="51"/>
      <c r="GM401" s="51"/>
      <c r="GN401" s="51"/>
      <c r="GO401" s="51"/>
      <c r="GP401" s="51"/>
      <c r="GQ401" s="51"/>
      <c r="GR401" s="51"/>
      <c r="GS401" s="51"/>
      <c r="GT401" s="51"/>
      <c r="GU401" s="51"/>
      <c r="GV401" s="51"/>
      <c r="GW401" s="51"/>
      <c r="GX401" s="51"/>
      <c r="GY401" s="51"/>
      <c r="GZ401" s="51"/>
      <c r="HA401" s="51"/>
      <c r="HB401" s="51"/>
      <c r="HC401" s="51"/>
      <c r="HD401" s="51"/>
      <c r="HE401" s="51"/>
      <c r="HF401" s="51"/>
      <c r="HG401" s="51"/>
      <c r="HH401" s="51"/>
      <c r="HI401" s="51"/>
      <c r="HJ401" s="51"/>
      <c r="HK401" s="51"/>
      <c r="HL401" s="51"/>
      <c r="HM401" s="51"/>
      <c r="HN401" s="51"/>
      <c r="HO401" s="51"/>
      <c r="HP401" s="51"/>
      <c r="HQ401" s="51"/>
      <c r="HR401" s="51"/>
      <c r="HS401" s="51"/>
      <c r="HT401" s="51"/>
    </row>
    <row r="402" spans="1:228" s="128" customFormat="1" ht="19.899999999999999" customHeight="1">
      <c r="A402" s="376"/>
      <c r="B402" s="321"/>
      <c r="C402" s="321"/>
      <c r="D402" s="321"/>
      <c r="E402" s="321"/>
      <c r="F402" s="321"/>
      <c r="G402" s="321"/>
      <c r="H402" s="437"/>
      <c r="I402" s="438"/>
      <c r="J402" s="321"/>
      <c r="K402" s="135"/>
      <c r="L402" s="340"/>
      <c r="M402" s="135"/>
      <c r="N402" s="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1"/>
      <c r="AR402" s="51"/>
      <c r="AS402" s="51"/>
      <c r="AT402" s="51"/>
      <c r="AU402" s="51"/>
      <c r="AV402" s="51"/>
      <c r="AW402" s="51"/>
      <c r="AX402" s="51"/>
      <c r="AY402" s="51"/>
      <c r="AZ402" s="51"/>
      <c r="BA402" s="51"/>
      <c r="BB402" s="51"/>
      <c r="BC402" s="51"/>
      <c r="BD402" s="51"/>
      <c r="BE402" s="51"/>
      <c r="BF402" s="51"/>
      <c r="BG402" s="51"/>
      <c r="BH402" s="51"/>
      <c r="BI402" s="51"/>
      <c r="BJ402" s="51"/>
      <c r="BK402" s="51"/>
      <c r="BL402" s="51"/>
      <c r="BM402" s="51"/>
      <c r="BN402" s="51"/>
      <c r="BO402" s="51"/>
      <c r="BP402" s="51"/>
      <c r="BQ402" s="51"/>
      <c r="BR402" s="51"/>
      <c r="BS402" s="51"/>
      <c r="BT402" s="51"/>
      <c r="BU402" s="51"/>
      <c r="BV402" s="51"/>
      <c r="BW402" s="51"/>
      <c r="BX402" s="51"/>
      <c r="BY402" s="51"/>
      <c r="BZ402" s="51"/>
      <c r="CA402" s="51"/>
      <c r="CB402" s="51"/>
      <c r="CC402" s="51"/>
      <c r="CD402" s="51"/>
      <c r="CE402" s="51"/>
      <c r="CF402" s="51"/>
      <c r="CG402" s="51"/>
      <c r="CH402" s="51"/>
      <c r="CI402" s="51"/>
      <c r="CJ402" s="51"/>
      <c r="CK402" s="51"/>
      <c r="CL402" s="51"/>
      <c r="CM402" s="51"/>
      <c r="CN402" s="51"/>
      <c r="CO402" s="51"/>
      <c r="CP402" s="51"/>
      <c r="CQ402" s="51"/>
      <c r="CR402" s="51"/>
      <c r="CS402" s="51"/>
      <c r="CT402" s="51"/>
      <c r="CU402" s="51"/>
      <c r="CV402" s="51"/>
      <c r="CW402" s="51"/>
      <c r="CX402" s="51"/>
      <c r="CY402" s="51"/>
      <c r="CZ402" s="51"/>
      <c r="DA402" s="51"/>
      <c r="DB402" s="51"/>
      <c r="DC402" s="51"/>
      <c r="DD402" s="51"/>
      <c r="DE402" s="51"/>
      <c r="DF402" s="51"/>
      <c r="DG402" s="51"/>
      <c r="DH402" s="51"/>
      <c r="DI402" s="51"/>
      <c r="DJ402" s="51"/>
      <c r="DK402" s="51"/>
      <c r="DL402" s="51"/>
      <c r="DM402" s="51"/>
      <c r="DN402" s="51"/>
      <c r="DO402" s="51"/>
      <c r="DP402" s="51"/>
      <c r="DQ402" s="51"/>
      <c r="DR402" s="51"/>
      <c r="DS402" s="51"/>
      <c r="DT402" s="51"/>
      <c r="DU402" s="51"/>
      <c r="DV402" s="51"/>
      <c r="DW402" s="51"/>
      <c r="DX402" s="51"/>
      <c r="DY402" s="51"/>
      <c r="DZ402" s="51"/>
      <c r="EA402" s="51"/>
      <c r="EB402" s="51"/>
      <c r="EC402" s="51"/>
      <c r="ED402" s="51"/>
      <c r="EE402" s="51"/>
      <c r="EF402" s="51"/>
      <c r="EG402" s="51"/>
      <c r="EH402" s="51"/>
      <c r="EI402" s="51"/>
      <c r="EJ402" s="51"/>
      <c r="EK402" s="51"/>
      <c r="EL402" s="51"/>
      <c r="EM402" s="51"/>
      <c r="EN402" s="51"/>
      <c r="EO402" s="51"/>
      <c r="EP402" s="51"/>
      <c r="EQ402" s="51"/>
      <c r="ER402" s="51"/>
      <c r="ES402" s="51"/>
      <c r="ET402" s="51"/>
      <c r="EU402" s="51"/>
      <c r="EV402" s="51"/>
      <c r="EW402" s="51"/>
      <c r="EX402" s="51"/>
      <c r="EY402" s="51"/>
      <c r="EZ402" s="51"/>
      <c r="FA402" s="51"/>
      <c r="FB402" s="51"/>
      <c r="FC402" s="51"/>
      <c r="FD402" s="51"/>
      <c r="FE402" s="51"/>
      <c r="FF402" s="51"/>
      <c r="FG402" s="51"/>
      <c r="FH402" s="51"/>
      <c r="FI402" s="51"/>
      <c r="FJ402" s="51"/>
      <c r="FK402" s="51"/>
      <c r="FL402" s="51"/>
      <c r="FM402" s="51"/>
      <c r="FN402" s="51"/>
      <c r="FO402" s="51"/>
      <c r="FP402" s="51"/>
      <c r="FQ402" s="51"/>
      <c r="FR402" s="51"/>
      <c r="FS402" s="51"/>
      <c r="FT402" s="51"/>
      <c r="FU402" s="51"/>
      <c r="FV402" s="51"/>
      <c r="FW402" s="51"/>
      <c r="FX402" s="51"/>
      <c r="FY402" s="51"/>
      <c r="FZ402" s="51"/>
      <c r="GA402" s="51"/>
      <c r="GB402" s="51"/>
      <c r="GC402" s="51"/>
      <c r="GD402" s="51"/>
      <c r="GE402" s="51"/>
      <c r="GF402" s="51"/>
      <c r="GG402" s="51"/>
      <c r="GH402" s="51"/>
      <c r="GI402" s="51"/>
      <c r="GJ402" s="51"/>
      <c r="GK402" s="51"/>
      <c r="GL402" s="51"/>
      <c r="GM402" s="51"/>
      <c r="GN402" s="51"/>
      <c r="GO402" s="51"/>
      <c r="GP402" s="51"/>
      <c r="GQ402" s="51"/>
      <c r="GR402" s="51"/>
      <c r="GS402" s="51"/>
      <c r="GT402" s="51"/>
      <c r="GU402" s="51"/>
      <c r="GV402" s="51"/>
      <c r="GW402" s="51"/>
      <c r="GX402" s="51"/>
      <c r="GY402" s="51"/>
      <c r="GZ402" s="51"/>
      <c r="HA402" s="51"/>
      <c r="HB402" s="51"/>
      <c r="HC402" s="51"/>
      <c r="HD402" s="51"/>
      <c r="HE402" s="51"/>
      <c r="HF402" s="51"/>
      <c r="HG402" s="51"/>
      <c r="HH402" s="51"/>
      <c r="HI402" s="51"/>
      <c r="HJ402" s="51"/>
      <c r="HK402" s="51"/>
      <c r="HL402" s="51"/>
      <c r="HM402" s="51"/>
      <c r="HN402" s="51"/>
      <c r="HO402" s="51"/>
      <c r="HP402" s="51"/>
      <c r="HQ402" s="51"/>
      <c r="HR402" s="51"/>
      <c r="HS402" s="51"/>
      <c r="HT402" s="51"/>
    </row>
    <row r="403" spans="1:228" s="128" customFormat="1" ht="19.899999999999999" customHeight="1">
      <c r="A403" s="307">
        <v>64</v>
      </c>
      <c r="B403" s="338" t="s">
        <v>1234</v>
      </c>
      <c r="C403" s="309" t="s">
        <v>807</v>
      </c>
      <c r="D403" s="560" t="s">
        <v>641</v>
      </c>
      <c r="E403" s="355">
        <v>300000</v>
      </c>
      <c r="F403" s="309"/>
      <c r="G403" s="309"/>
      <c r="H403" s="440"/>
      <c r="J403" s="309" t="s">
        <v>809</v>
      </c>
      <c r="K403" s="135"/>
      <c r="L403" s="351" t="s">
        <v>583</v>
      </c>
      <c r="M403" s="135"/>
      <c r="N403" s="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  <c r="AS403" s="51"/>
      <c r="AT403" s="51"/>
      <c r="AU403" s="51"/>
      <c r="AV403" s="51"/>
      <c r="AW403" s="51"/>
      <c r="AX403" s="51"/>
      <c r="AY403" s="51"/>
      <c r="AZ403" s="51"/>
      <c r="BA403" s="51"/>
      <c r="BB403" s="51"/>
      <c r="BC403" s="51"/>
      <c r="BD403" s="51"/>
      <c r="BE403" s="51"/>
      <c r="BF403" s="51"/>
      <c r="BG403" s="51"/>
      <c r="BH403" s="51"/>
      <c r="BI403" s="51"/>
      <c r="BJ403" s="51"/>
      <c r="BK403" s="51"/>
      <c r="BL403" s="51"/>
      <c r="BM403" s="51"/>
      <c r="BN403" s="51"/>
      <c r="BO403" s="51"/>
      <c r="BP403" s="51"/>
      <c r="BQ403" s="51"/>
      <c r="BR403" s="51"/>
      <c r="BS403" s="51"/>
      <c r="BT403" s="51"/>
      <c r="BU403" s="51"/>
      <c r="BV403" s="51"/>
      <c r="BW403" s="51"/>
      <c r="BX403" s="51"/>
      <c r="BY403" s="51"/>
      <c r="BZ403" s="51"/>
      <c r="CA403" s="51"/>
      <c r="CB403" s="51"/>
      <c r="CC403" s="51"/>
      <c r="CD403" s="51"/>
      <c r="CE403" s="51"/>
      <c r="CF403" s="51"/>
      <c r="CG403" s="51"/>
      <c r="CH403" s="51"/>
      <c r="CI403" s="51"/>
      <c r="CJ403" s="51"/>
      <c r="CK403" s="51"/>
      <c r="CL403" s="51"/>
      <c r="CM403" s="51"/>
      <c r="CN403" s="51"/>
      <c r="CO403" s="51"/>
      <c r="CP403" s="51"/>
      <c r="CQ403" s="51"/>
      <c r="CR403" s="51"/>
      <c r="CS403" s="51"/>
      <c r="CT403" s="51"/>
      <c r="CU403" s="51"/>
      <c r="CV403" s="51"/>
      <c r="CW403" s="51"/>
      <c r="CX403" s="51"/>
      <c r="CY403" s="51"/>
      <c r="CZ403" s="51"/>
      <c r="DA403" s="51"/>
      <c r="DB403" s="51"/>
      <c r="DC403" s="51"/>
      <c r="DD403" s="51"/>
      <c r="DE403" s="51"/>
      <c r="DF403" s="51"/>
      <c r="DG403" s="51"/>
      <c r="DH403" s="51"/>
      <c r="DI403" s="51"/>
      <c r="DJ403" s="51"/>
      <c r="DK403" s="51"/>
      <c r="DL403" s="51"/>
      <c r="DM403" s="51"/>
      <c r="DN403" s="51"/>
      <c r="DO403" s="51"/>
      <c r="DP403" s="51"/>
      <c r="DQ403" s="51"/>
      <c r="DR403" s="51"/>
      <c r="DS403" s="51"/>
      <c r="DT403" s="51"/>
      <c r="DU403" s="51"/>
      <c r="DV403" s="51"/>
      <c r="DW403" s="51"/>
      <c r="DX403" s="51"/>
      <c r="DY403" s="51"/>
      <c r="DZ403" s="51"/>
      <c r="EA403" s="51"/>
      <c r="EB403" s="51"/>
      <c r="EC403" s="51"/>
      <c r="ED403" s="51"/>
      <c r="EE403" s="51"/>
      <c r="EF403" s="51"/>
      <c r="EG403" s="51"/>
      <c r="EH403" s="51"/>
      <c r="EI403" s="51"/>
      <c r="EJ403" s="51"/>
      <c r="EK403" s="51"/>
      <c r="EL403" s="51"/>
      <c r="EM403" s="51"/>
      <c r="EN403" s="51"/>
      <c r="EO403" s="51"/>
      <c r="EP403" s="51"/>
      <c r="EQ403" s="51"/>
      <c r="ER403" s="51"/>
      <c r="ES403" s="51"/>
      <c r="ET403" s="51"/>
      <c r="EU403" s="51"/>
      <c r="EV403" s="51"/>
      <c r="EW403" s="51"/>
      <c r="EX403" s="51"/>
      <c r="EY403" s="51"/>
      <c r="EZ403" s="51"/>
      <c r="FA403" s="51"/>
      <c r="FB403" s="51"/>
      <c r="FC403" s="51"/>
      <c r="FD403" s="51"/>
      <c r="FE403" s="51"/>
      <c r="FF403" s="51"/>
      <c r="FG403" s="51"/>
      <c r="FH403" s="51"/>
      <c r="FI403" s="51"/>
      <c r="FJ403" s="51"/>
      <c r="FK403" s="51"/>
      <c r="FL403" s="51"/>
      <c r="FM403" s="51"/>
      <c r="FN403" s="51"/>
      <c r="FO403" s="51"/>
      <c r="FP403" s="51"/>
      <c r="FQ403" s="51"/>
      <c r="FR403" s="51"/>
      <c r="FS403" s="51"/>
      <c r="FT403" s="51"/>
      <c r="FU403" s="51"/>
      <c r="FV403" s="51"/>
      <c r="FW403" s="51"/>
      <c r="FX403" s="51"/>
      <c r="FY403" s="51"/>
      <c r="FZ403" s="51"/>
      <c r="GA403" s="51"/>
      <c r="GB403" s="51"/>
      <c r="GC403" s="51"/>
      <c r="GD403" s="51"/>
      <c r="GE403" s="51"/>
      <c r="GF403" s="51"/>
      <c r="GG403" s="51"/>
      <c r="GH403" s="51"/>
      <c r="GI403" s="51"/>
      <c r="GJ403" s="51"/>
      <c r="GK403" s="51"/>
      <c r="GL403" s="51"/>
      <c r="GM403" s="51"/>
      <c r="GN403" s="51"/>
      <c r="GO403" s="51"/>
      <c r="GP403" s="51"/>
      <c r="GQ403" s="51"/>
      <c r="GR403" s="51"/>
      <c r="GS403" s="51"/>
      <c r="GT403" s="51"/>
      <c r="GU403" s="51"/>
      <c r="GV403" s="51"/>
      <c r="GW403" s="51"/>
      <c r="GX403" s="51"/>
      <c r="GY403" s="51"/>
      <c r="GZ403" s="51"/>
      <c r="HA403" s="51"/>
      <c r="HB403" s="51"/>
      <c r="HC403" s="51"/>
      <c r="HD403" s="51"/>
      <c r="HE403" s="51"/>
      <c r="HF403" s="51"/>
      <c r="HG403" s="51"/>
      <c r="HH403" s="51"/>
      <c r="HI403" s="51"/>
      <c r="HJ403" s="51"/>
      <c r="HK403" s="51"/>
      <c r="HL403" s="51"/>
      <c r="HM403" s="51"/>
      <c r="HN403" s="51"/>
      <c r="HO403" s="51"/>
      <c r="HP403" s="51"/>
      <c r="HQ403" s="51"/>
      <c r="HR403" s="51"/>
      <c r="HS403" s="51"/>
      <c r="HT403" s="51"/>
    </row>
    <row r="404" spans="1:228" s="128" customFormat="1" ht="19.899999999999999" customHeight="1">
      <c r="A404" s="310"/>
      <c r="B404" s="377" t="s">
        <v>1197</v>
      </c>
      <c r="C404" s="308" t="s">
        <v>1198</v>
      </c>
      <c r="D404" s="366" t="s">
        <v>671</v>
      </c>
      <c r="E404" s="561" t="s">
        <v>149</v>
      </c>
      <c r="F404" s="308"/>
      <c r="G404" s="308"/>
      <c r="H404" s="406"/>
      <c r="J404" s="308" t="s">
        <v>810</v>
      </c>
      <c r="K404" s="135"/>
      <c r="L404" s="311"/>
      <c r="M404" s="135"/>
      <c r="N404" s="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  <c r="AS404" s="51"/>
      <c r="AT404" s="51"/>
      <c r="AU404" s="51"/>
      <c r="AV404" s="51"/>
      <c r="AW404" s="51"/>
      <c r="AX404" s="51"/>
      <c r="AY404" s="51"/>
      <c r="AZ404" s="51"/>
      <c r="BA404" s="51"/>
      <c r="BB404" s="51"/>
      <c r="BC404" s="51"/>
      <c r="BD404" s="51"/>
      <c r="BE404" s="51"/>
      <c r="BF404" s="51"/>
      <c r="BG404" s="51"/>
      <c r="BH404" s="51"/>
      <c r="BI404" s="51"/>
      <c r="BJ404" s="51"/>
      <c r="BK404" s="51"/>
      <c r="BL404" s="51"/>
      <c r="BM404" s="51"/>
      <c r="BN404" s="51"/>
      <c r="BO404" s="51"/>
      <c r="BP404" s="51"/>
      <c r="BQ404" s="51"/>
      <c r="BR404" s="51"/>
      <c r="BS404" s="51"/>
      <c r="BT404" s="51"/>
      <c r="BU404" s="51"/>
      <c r="BV404" s="51"/>
      <c r="BW404" s="51"/>
      <c r="BX404" s="51"/>
      <c r="BY404" s="51"/>
      <c r="BZ404" s="51"/>
      <c r="CA404" s="51"/>
      <c r="CB404" s="51"/>
      <c r="CC404" s="51"/>
      <c r="CD404" s="51"/>
      <c r="CE404" s="51"/>
      <c r="CF404" s="51"/>
      <c r="CG404" s="51"/>
      <c r="CH404" s="51"/>
      <c r="CI404" s="51"/>
      <c r="CJ404" s="51"/>
      <c r="CK404" s="51"/>
      <c r="CL404" s="51"/>
      <c r="CM404" s="51"/>
      <c r="CN404" s="51"/>
      <c r="CO404" s="51"/>
      <c r="CP404" s="51"/>
      <c r="CQ404" s="51"/>
      <c r="CR404" s="51"/>
      <c r="CS404" s="51"/>
      <c r="CT404" s="51"/>
      <c r="CU404" s="51"/>
      <c r="CV404" s="51"/>
      <c r="CW404" s="51"/>
      <c r="CX404" s="51"/>
      <c r="CY404" s="51"/>
      <c r="CZ404" s="51"/>
      <c r="DA404" s="51"/>
      <c r="DB404" s="51"/>
      <c r="DC404" s="51"/>
      <c r="DD404" s="51"/>
      <c r="DE404" s="51"/>
      <c r="DF404" s="51"/>
      <c r="DG404" s="51"/>
      <c r="DH404" s="51"/>
      <c r="DI404" s="51"/>
      <c r="DJ404" s="51"/>
      <c r="DK404" s="51"/>
      <c r="DL404" s="51"/>
      <c r="DM404" s="51"/>
      <c r="DN404" s="51"/>
      <c r="DO404" s="51"/>
      <c r="DP404" s="51"/>
      <c r="DQ404" s="51"/>
      <c r="DR404" s="51"/>
      <c r="DS404" s="51"/>
      <c r="DT404" s="51"/>
      <c r="DU404" s="51"/>
      <c r="DV404" s="51"/>
      <c r="DW404" s="51"/>
      <c r="DX404" s="51"/>
      <c r="DY404" s="51"/>
      <c r="DZ404" s="51"/>
      <c r="EA404" s="51"/>
      <c r="EB404" s="51"/>
      <c r="EC404" s="51"/>
      <c r="ED404" s="51"/>
      <c r="EE404" s="51"/>
      <c r="EF404" s="51"/>
      <c r="EG404" s="51"/>
      <c r="EH404" s="51"/>
      <c r="EI404" s="51"/>
      <c r="EJ404" s="51"/>
      <c r="EK404" s="51"/>
      <c r="EL404" s="51"/>
      <c r="EM404" s="51"/>
      <c r="EN404" s="51"/>
      <c r="EO404" s="51"/>
      <c r="EP404" s="51"/>
      <c r="EQ404" s="51"/>
      <c r="ER404" s="51"/>
      <c r="ES404" s="51"/>
      <c r="ET404" s="51"/>
      <c r="EU404" s="51"/>
      <c r="EV404" s="51"/>
      <c r="EW404" s="51"/>
      <c r="EX404" s="51"/>
      <c r="EY404" s="51"/>
      <c r="EZ404" s="51"/>
      <c r="FA404" s="51"/>
      <c r="FB404" s="51"/>
      <c r="FC404" s="51"/>
      <c r="FD404" s="51"/>
      <c r="FE404" s="51"/>
      <c r="FF404" s="51"/>
      <c r="FG404" s="51"/>
      <c r="FH404" s="51"/>
      <c r="FI404" s="51"/>
      <c r="FJ404" s="51"/>
      <c r="FK404" s="51"/>
      <c r="FL404" s="51"/>
      <c r="FM404" s="51"/>
      <c r="FN404" s="51"/>
      <c r="FO404" s="51"/>
      <c r="FP404" s="51"/>
      <c r="FQ404" s="51"/>
      <c r="FR404" s="51"/>
      <c r="FS404" s="51"/>
      <c r="FT404" s="51"/>
      <c r="FU404" s="51"/>
      <c r="FV404" s="51"/>
      <c r="FW404" s="51"/>
      <c r="FX404" s="51"/>
      <c r="FY404" s="51"/>
      <c r="FZ404" s="51"/>
      <c r="GA404" s="51"/>
      <c r="GB404" s="51"/>
      <c r="GC404" s="51"/>
      <c r="GD404" s="51"/>
      <c r="GE404" s="51"/>
      <c r="GF404" s="51"/>
      <c r="GG404" s="51"/>
      <c r="GH404" s="51"/>
      <c r="GI404" s="51"/>
      <c r="GJ404" s="51"/>
      <c r="GK404" s="51"/>
      <c r="GL404" s="51"/>
      <c r="GM404" s="51"/>
      <c r="GN404" s="51"/>
      <c r="GO404" s="51"/>
      <c r="GP404" s="51"/>
      <c r="GQ404" s="51"/>
      <c r="GR404" s="51"/>
      <c r="GS404" s="51"/>
      <c r="GT404" s="51"/>
      <c r="GU404" s="51"/>
      <c r="GV404" s="51"/>
      <c r="GW404" s="51"/>
      <c r="GX404" s="51"/>
      <c r="GY404" s="51"/>
      <c r="GZ404" s="51"/>
      <c r="HA404" s="51"/>
      <c r="HB404" s="51"/>
      <c r="HC404" s="51"/>
      <c r="HD404" s="51"/>
      <c r="HE404" s="51"/>
      <c r="HF404" s="51"/>
      <c r="HG404" s="51"/>
      <c r="HH404" s="51"/>
      <c r="HI404" s="51"/>
      <c r="HJ404" s="51"/>
      <c r="HK404" s="51"/>
      <c r="HL404" s="51"/>
      <c r="HM404" s="51"/>
      <c r="HN404" s="51"/>
      <c r="HO404" s="51"/>
      <c r="HP404" s="51"/>
      <c r="HQ404" s="51"/>
      <c r="HR404" s="51"/>
      <c r="HS404" s="51"/>
      <c r="HT404" s="51"/>
    </row>
    <row r="405" spans="1:228" s="128" customFormat="1" ht="19.899999999999999" customHeight="1">
      <c r="A405" s="310"/>
      <c r="B405" s="377" t="s">
        <v>994</v>
      </c>
      <c r="C405" s="308"/>
      <c r="D405" s="366"/>
      <c r="E405" s="295"/>
      <c r="F405" s="308"/>
      <c r="G405" s="308"/>
      <c r="H405" s="406"/>
      <c r="J405" s="308"/>
      <c r="K405" s="135"/>
      <c r="L405" s="311"/>
      <c r="M405" s="135"/>
      <c r="N405" s="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  <c r="AO405" s="51"/>
      <c r="AP405" s="51"/>
      <c r="AQ405" s="51"/>
      <c r="AR405" s="51"/>
      <c r="AS405" s="51"/>
      <c r="AT405" s="51"/>
      <c r="AU405" s="51"/>
      <c r="AV405" s="51"/>
      <c r="AW405" s="51"/>
      <c r="AX405" s="51"/>
      <c r="AY405" s="51"/>
      <c r="AZ405" s="51"/>
      <c r="BA405" s="51"/>
      <c r="BB405" s="51"/>
      <c r="BC405" s="51"/>
      <c r="BD405" s="51"/>
      <c r="BE405" s="51"/>
      <c r="BF405" s="51"/>
      <c r="BG405" s="51"/>
      <c r="BH405" s="51"/>
      <c r="BI405" s="51"/>
      <c r="BJ405" s="51"/>
      <c r="BK405" s="51"/>
      <c r="BL405" s="51"/>
      <c r="BM405" s="51"/>
      <c r="BN405" s="51"/>
      <c r="BO405" s="51"/>
      <c r="BP405" s="51"/>
      <c r="BQ405" s="51"/>
      <c r="BR405" s="51"/>
      <c r="BS405" s="51"/>
      <c r="BT405" s="51"/>
      <c r="BU405" s="51"/>
      <c r="BV405" s="51"/>
      <c r="BW405" s="51"/>
      <c r="BX405" s="51"/>
      <c r="BY405" s="51"/>
      <c r="BZ405" s="51"/>
      <c r="CA405" s="51"/>
      <c r="CB405" s="51"/>
      <c r="CC405" s="51"/>
      <c r="CD405" s="51"/>
      <c r="CE405" s="51"/>
      <c r="CF405" s="51"/>
      <c r="CG405" s="51"/>
      <c r="CH405" s="51"/>
      <c r="CI405" s="51"/>
      <c r="CJ405" s="51"/>
      <c r="CK405" s="51"/>
      <c r="CL405" s="51"/>
      <c r="CM405" s="51"/>
      <c r="CN405" s="51"/>
      <c r="CO405" s="51"/>
      <c r="CP405" s="51"/>
      <c r="CQ405" s="51"/>
      <c r="CR405" s="51"/>
      <c r="CS405" s="51"/>
      <c r="CT405" s="51"/>
      <c r="CU405" s="51"/>
      <c r="CV405" s="51"/>
      <c r="CW405" s="51"/>
      <c r="CX405" s="51"/>
      <c r="CY405" s="51"/>
      <c r="CZ405" s="51"/>
      <c r="DA405" s="51"/>
      <c r="DB405" s="51"/>
      <c r="DC405" s="51"/>
      <c r="DD405" s="51"/>
      <c r="DE405" s="51"/>
      <c r="DF405" s="51"/>
      <c r="DG405" s="51"/>
      <c r="DH405" s="51"/>
      <c r="DI405" s="51"/>
      <c r="DJ405" s="51"/>
      <c r="DK405" s="51"/>
      <c r="DL405" s="51"/>
      <c r="DM405" s="51"/>
      <c r="DN405" s="51"/>
      <c r="DO405" s="51"/>
      <c r="DP405" s="51"/>
      <c r="DQ405" s="51"/>
      <c r="DR405" s="51"/>
      <c r="DS405" s="51"/>
      <c r="DT405" s="51"/>
      <c r="DU405" s="51"/>
      <c r="DV405" s="51"/>
      <c r="DW405" s="51"/>
      <c r="DX405" s="51"/>
      <c r="DY405" s="51"/>
      <c r="DZ405" s="51"/>
      <c r="EA405" s="51"/>
      <c r="EB405" s="51"/>
      <c r="EC405" s="51"/>
      <c r="ED405" s="51"/>
      <c r="EE405" s="51"/>
      <c r="EF405" s="51"/>
      <c r="EG405" s="51"/>
      <c r="EH405" s="51"/>
      <c r="EI405" s="51"/>
      <c r="EJ405" s="51"/>
      <c r="EK405" s="51"/>
      <c r="EL405" s="51"/>
      <c r="EM405" s="51"/>
      <c r="EN405" s="51"/>
      <c r="EO405" s="51"/>
      <c r="EP405" s="51"/>
      <c r="EQ405" s="51"/>
      <c r="ER405" s="51"/>
      <c r="ES405" s="51"/>
      <c r="ET405" s="51"/>
      <c r="EU405" s="51"/>
      <c r="EV405" s="51"/>
      <c r="EW405" s="51"/>
      <c r="EX405" s="51"/>
      <c r="EY405" s="51"/>
      <c r="EZ405" s="51"/>
      <c r="FA405" s="51"/>
      <c r="FB405" s="51"/>
      <c r="FC405" s="51"/>
      <c r="FD405" s="51"/>
      <c r="FE405" s="51"/>
      <c r="FF405" s="51"/>
      <c r="FG405" s="51"/>
      <c r="FH405" s="51"/>
      <c r="FI405" s="51"/>
      <c r="FJ405" s="51"/>
      <c r="FK405" s="51"/>
      <c r="FL405" s="51"/>
      <c r="FM405" s="51"/>
      <c r="FN405" s="51"/>
      <c r="FO405" s="51"/>
      <c r="FP405" s="51"/>
      <c r="FQ405" s="51"/>
      <c r="FR405" s="51"/>
      <c r="FS405" s="51"/>
      <c r="FT405" s="51"/>
      <c r="FU405" s="51"/>
      <c r="FV405" s="51"/>
      <c r="FW405" s="51"/>
      <c r="FX405" s="51"/>
      <c r="FY405" s="51"/>
      <c r="FZ405" s="51"/>
      <c r="GA405" s="51"/>
      <c r="GB405" s="51"/>
      <c r="GC405" s="51"/>
      <c r="GD405" s="51"/>
      <c r="GE405" s="51"/>
      <c r="GF405" s="51"/>
      <c r="GG405" s="51"/>
      <c r="GH405" s="51"/>
      <c r="GI405" s="51"/>
      <c r="GJ405" s="51"/>
      <c r="GK405" s="51"/>
      <c r="GL405" s="51"/>
      <c r="GM405" s="51"/>
      <c r="GN405" s="51"/>
      <c r="GO405" s="51"/>
      <c r="GP405" s="51"/>
      <c r="GQ405" s="51"/>
      <c r="GR405" s="51"/>
      <c r="GS405" s="51"/>
      <c r="GT405" s="51"/>
      <c r="GU405" s="51"/>
      <c r="GV405" s="51"/>
      <c r="GW405" s="51"/>
      <c r="GX405" s="51"/>
      <c r="GY405" s="51"/>
      <c r="GZ405" s="51"/>
      <c r="HA405" s="51"/>
      <c r="HB405" s="51"/>
      <c r="HC405" s="51"/>
      <c r="HD405" s="51"/>
      <c r="HE405" s="51"/>
      <c r="HF405" s="51"/>
      <c r="HG405" s="51"/>
      <c r="HH405" s="51"/>
      <c r="HI405" s="51"/>
      <c r="HJ405" s="51"/>
      <c r="HK405" s="51"/>
      <c r="HL405" s="51"/>
      <c r="HM405" s="51"/>
      <c r="HN405" s="51"/>
      <c r="HO405" s="51"/>
      <c r="HP405" s="51"/>
      <c r="HQ405" s="51"/>
      <c r="HR405" s="51"/>
      <c r="HS405" s="51"/>
      <c r="HT405" s="51"/>
    </row>
    <row r="406" spans="1:228" s="128" customFormat="1" ht="19.899999999999999" customHeight="1">
      <c r="A406" s="310"/>
      <c r="B406" s="377" t="s">
        <v>757</v>
      </c>
      <c r="C406" s="308"/>
      <c r="D406" s="366"/>
      <c r="E406" s="351"/>
      <c r="F406" s="308"/>
      <c r="G406" s="308"/>
      <c r="H406" s="406"/>
      <c r="J406" s="308"/>
      <c r="K406" s="135"/>
      <c r="L406" s="311"/>
      <c r="M406" s="135"/>
      <c r="N406" s="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1"/>
      <c r="AS406" s="51"/>
      <c r="AT406" s="51"/>
      <c r="AU406" s="51"/>
      <c r="AV406" s="51"/>
      <c r="AW406" s="51"/>
      <c r="AX406" s="51"/>
      <c r="AY406" s="51"/>
      <c r="AZ406" s="51"/>
      <c r="BA406" s="51"/>
      <c r="BB406" s="51"/>
      <c r="BC406" s="51"/>
      <c r="BD406" s="51"/>
      <c r="BE406" s="51"/>
      <c r="BF406" s="51"/>
      <c r="BG406" s="51"/>
      <c r="BH406" s="51"/>
      <c r="BI406" s="51"/>
      <c r="BJ406" s="51"/>
      <c r="BK406" s="51"/>
      <c r="BL406" s="51"/>
      <c r="BM406" s="51"/>
      <c r="BN406" s="51"/>
      <c r="BO406" s="51"/>
      <c r="BP406" s="51"/>
      <c r="BQ406" s="51"/>
      <c r="BR406" s="51"/>
      <c r="BS406" s="51"/>
      <c r="BT406" s="51"/>
      <c r="BU406" s="51"/>
      <c r="BV406" s="51"/>
      <c r="BW406" s="51"/>
      <c r="BX406" s="51"/>
      <c r="BY406" s="51"/>
      <c r="BZ406" s="51"/>
      <c r="CA406" s="51"/>
      <c r="CB406" s="51"/>
      <c r="CC406" s="51"/>
      <c r="CD406" s="51"/>
      <c r="CE406" s="51"/>
      <c r="CF406" s="51"/>
      <c r="CG406" s="51"/>
      <c r="CH406" s="51"/>
      <c r="CI406" s="51"/>
      <c r="CJ406" s="51"/>
      <c r="CK406" s="51"/>
      <c r="CL406" s="51"/>
      <c r="CM406" s="51"/>
      <c r="CN406" s="51"/>
      <c r="CO406" s="51"/>
      <c r="CP406" s="51"/>
      <c r="CQ406" s="51"/>
      <c r="CR406" s="51"/>
      <c r="CS406" s="51"/>
      <c r="CT406" s="51"/>
      <c r="CU406" s="51"/>
      <c r="CV406" s="51"/>
      <c r="CW406" s="51"/>
      <c r="CX406" s="51"/>
      <c r="CY406" s="51"/>
      <c r="CZ406" s="51"/>
      <c r="DA406" s="51"/>
      <c r="DB406" s="51"/>
      <c r="DC406" s="51"/>
      <c r="DD406" s="51"/>
      <c r="DE406" s="51"/>
      <c r="DF406" s="51"/>
      <c r="DG406" s="51"/>
      <c r="DH406" s="51"/>
      <c r="DI406" s="51"/>
      <c r="DJ406" s="51"/>
      <c r="DK406" s="51"/>
      <c r="DL406" s="51"/>
      <c r="DM406" s="51"/>
      <c r="DN406" s="51"/>
      <c r="DO406" s="51"/>
      <c r="DP406" s="51"/>
      <c r="DQ406" s="51"/>
      <c r="DR406" s="51"/>
      <c r="DS406" s="51"/>
      <c r="DT406" s="51"/>
      <c r="DU406" s="51"/>
      <c r="DV406" s="51"/>
      <c r="DW406" s="51"/>
      <c r="DX406" s="51"/>
      <c r="DY406" s="51"/>
      <c r="DZ406" s="51"/>
      <c r="EA406" s="51"/>
      <c r="EB406" s="51"/>
      <c r="EC406" s="51"/>
      <c r="ED406" s="51"/>
      <c r="EE406" s="51"/>
      <c r="EF406" s="51"/>
      <c r="EG406" s="51"/>
      <c r="EH406" s="51"/>
      <c r="EI406" s="51"/>
      <c r="EJ406" s="51"/>
      <c r="EK406" s="51"/>
      <c r="EL406" s="51"/>
      <c r="EM406" s="51"/>
      <c r="EN406" s="51"/>
      <c r="EO406" s="51"/>
      <c r="EP406" s="51"/>
      <c r="EQ406" s="51"/>
      <c r="ER406" s="51"/>
      <c r="ES406" s="51"/>
      <c r="ET406" s="51"/>
      <c r="EU406" s="51"/>
      <c r="EV406" s="51"/>
      <c r="EW406" s="51"/>
      <c r="EX406" s="51"/>
      <c r="EY406" s="51"/>
      <c r="EZ406" s="51"/>
      <c r="FA406" s="51"/>
      <c r="FB406" s="51"/>
      <c r="FC406" s="51"/>
      <c r="FD406" s="51"/>
      <c r="FE406" s="51"/>
      <c r="FF406" s="51"/>
      <c r="FG406" s="51"/>
      <c r="FH406" s="51"/>
      <c r="FI406" s="51"/>
      <c r="FJ406" s="51"/>
      <c r="FK406" s="51"/>
      <c r="FL406" s="51"/>
      <c r="FM406" s="51"/>
      <c r="FN406" s="51"/>
      <c r="FO406" s="51"/>
      <c r="FP406" s="51"/>
      <c r="FQ406" s="51"/>
      <c r="FR406" s="51"/>
      <c r="FS406" s="51"/>
      <c r="FT406" s="51"/>
      <c r="FU406" s="51"/>
      <c r="FV406" s="51"/>
      <c r="FW406" s="51"/>
      <c r="FX406" s="51"/>
      <c r="FY406" s="51"/>
      <c r="FZ406" s="51"/>
      <c r="GA406" s="51"/>
      <c r="GB406" s="51"/>
      <c r="GC406" s="51"/>
      <c r="GD406" s="51"/>
      <c r="GE406" s="51"/>
      <c r="GF406" s="51"/>
      <c r="GG406" s="51"/>
      <c r="GH406" s="51"/>
      <c r="GI406" s="51"/>
      <c r="GJ406" s="51"/>
      <c r="GK406" s="51"/>
      <c r="GL406" s="51"/>
      <c r="GM406" s="51"/>
      <c r="GN406" s="51"/>
      <c r="GO406" s="51"/>
      <c r="GP406" s="51"/>
      <c r="GQ406" s="51"/>
      <c r="GR406" s="51"/>
      <c r="GS406" s="51"/>
      <c r="GT406" s="51"/>
      <c r="GU406" s="51"/>
      <c r="GV406" s="51"/>
      <c r="GW406" s="51"/>
      <c r="GX406" s="51"/>
      <c r="GY406" s="51"/>
      <c r="GZ406" s="51"/>
      <c r="HA406" s="51"/>
      <c r="HB406" s="51"/>
      <c r="HC406" s="51"/>
      <c r="HD406" s="51"/>
      <c r="HE406" s="51"/>
      <c r="HF406" s="51"/>
      <c r="HG406" s="51"/>
      <c r="HH406" s="51"/>
      <c r="HI406" s="51"/>
      <c r="HJ406" s="51"/>
      <c r="HK406" s="51"/>
      <c r="HL406" s="51"/>
      <c r="HM406" s="51"/>
      <c r="HN406" s="51"/>
      <c r="HO406" s="51"/>
      <c r="HP406" s="51"/>
      <c r="HQ406" s="51"/>
      <c r="HR406" s="51"/>
      <c r="HS406" s="51"/>
      <c r="HT406" s="51"/>
    </row>
    <row r="407" spans="1:228" s="128" customFormat="1" ht="19.899999999999999" customHeight="1">
      <c r="A407" s="310"/>
      <c r="B407" s="377"/>
      <c r="C407" s="308"/>
      <c r="D407" s="366"/>
      <c r="E407" s="351"/>
      <c r="F407" s="308"/>
      <c r="G407" s="308"/>
      <c r="H407" s="406"/>
      <c r="J407" s="308"/>
      <c r="K407" s="135"/>
      <c r="L407" s="311"/>
      <c r="M407" s="135"/>
      <c r="N407" s="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  <c r="AO407" s="51"/>
      <c r="AP407" s="51"/>
      <c r="AQ407" s="51"/>
      <c r="AR407" s="51"/>
      <c r="AS407" s="51"/>
      <c r="AT407" s="51"/>
      <c r="AU407" s="51"/>
      <c r="AV407" s="51"/>
      <c r="AW407" s="51"/>
      <c r="AX407" s="51"/>
      <c r="AY407" s="51"/>
      <c r="AZ407" s="51"/>
      <c r="BA407" s="51"/>
      <c r="BB407" s="51"/>
      <c r="BC407" s="51"/>
      <c r="BD407" s="51"/>
      <c r="BE407" s="51"/>
      <c r="BF407" s="51"/>
      <c r="BG407" s="51"/>
      <c r="BH407" s="51"/>
      <c r="BI407" s="51"/>
      <c r="BJ407" s="51"/>
      <c r="BK407" s="51"/>
      <c r="BL407" s="51"/>
      <c r="BM407" s="51"/>
      <c r="BN407" s="51"/>
      <c r="BO407" s="51"/>
      <c r="BP407" s="51"/>
      <c r="BQ407" s="51"/>
      <c r="BR407" s="51"/>
      <c r="BS407" s="51"/>
      <c r="BT407" s="51"/>
      <c r="BU407" s="51"/>
      <c r="BV407" s="51"/>
      <c r="BW407" s="51"/>
      <c r="BX407" s="51"/>
      <c r="BY407" s="51"/>
      <c r="BZ407" s="51"/>
      <c r="CA407" s="51"/>
      <c r="CB407" s="51"/>
      <c r="CC407" s="51"/>
      <c r="CD407" s="51"/>
      <c r="CE407" s="51"/>
      <c r="CF407" s="51"/>
      <c r="CG407" s="51"/>
      <c r="CH407" s="51"/>
      <c r="CI407" s="51"/>
      <c r="CJ407" s="51"/>
      <c r="CK407" s="51"/>
      <c r="CL407" s="51"/>
      <c r="CM407" s="51"/>
      <c r="CN407" s="51"/>
      <c r="CO407" s="51"/>
      <c r="CP407" s="51"/>
      <c r="CQ407" s="51"/>
      <c r="CR407" s="51"/>
      <c r="CS407" s="51"/>
      <c r="CT407" s="51"/>
      <c r="CU407" s="51"/>
      <c r="CV407" s="51"/>
      <c r="CW407" s="51"/>
      <c r="CX407" s="51"/>
      <c r="CY407" s="51"/>
      <c r="CZ407" s="51"/>
      <c r="DA407" s="51"/>
      <c r="DB407" s="51"/>
      <c r="DC407" s="51"/>
      <c r="DD407" s="51"/>
      <c r="DE407" s="51"/>
      <c r="DF407" s="51"/>
      <c r="DG407" s="51"/>
      <c r="DH407" s="51"/>
      <c r="DI407" s="51"/>
      <c r="DJ407" s="51"/>
      <c r="DK407" s="51"/>
      <c r="DL407" s="51"/>
      <c r="DM407" s="51"/>
      <c r="DN407" s="51"/>
      <c r="DO407" s="51"/>
      <c r="DP407" s="51"/>
      <c r="DQ407" s="51"/>
      <c r="DR407" s="51"/>
      <c r="DS407" s="51"/>
      <c r="DT407" s="51"/>
      <c r="DU407" s="51"/>
      <c r="DV407" s="51"/>
      <c r="DW407" s="51"/>
      <c r="DX407" s="51"/>
      <c r="DY407" s="51"/>
      <c r="DZ407" s="51"/>
      <c r="EA407" s="51"/>
      <c r="EB407" s="51"/>
      <c r="EC407" s="51"/>
      <c r="ED407" s="51"/>
      <c r="EE407" s="51"/>
      <c r="EF407" s="51"/>
      <c r="EG407" s="51"/>
      <c r="EH407" s="51"/>
      <c r="EI407" s="51"/>
      <c r="EJ407" s="51"/>
      <c r="EK407" s="51"/>
      <c r="EL407" s="51"/>
      <c r="EM407" s="51"/>
      <c r="EN407" s="51"/>
      <c r="EO407" s="51"/>
      <c r="EP407" s="51"/>
      <c r="EQ407" s="51"/>
      <c r="ER407" s="51"/>
      <c r="ES407" s="51"/>
      <c r="ET407" s="51"/>
      <c r="EU407" s="51"/>
      <c r="EV407" s="51"/>
      <c r="EW407" s="51"/>
      <c r="EX407" s="51"/>
      <c r="EY407" s="51"/>
      <c r="EZ407" s="51"/>
      <c r="FA407" s="51"/>
      <c r="FB407" s="51"/>
      <c r="FC407" s="51"/>
      <c r="FD407" s="51"/>
      <c r="FE407" s="51"/>
      <c r="FF407" s="51"/>
      <c r="FG407" s="51"/>
      <c r="FH407" s="51"/>
      <c r="FI407" s="51"/>
      <c r="FJ407" s="51"/>
      <c r="FK407" s="51"/>
      <c r="FL407" s="51"/>
      <c r="FM407" s="51"/>
      <c r="FN407" s="51"/>
      <c r="FO407" s="51"/>
      <c r="FP407" s="51"/>
      <c r="FQ407" s="51"/>
      <c r="FR407" s="51"/>
      <c r="FS407" s="51"/>
      <c r="FT407" s="51"/>
      <c r="FU407" s="51"/>
      <c r="FV407" s="51"/>
      <c r="FW407" s="51"/>
      <c r="FX407" s="51"/>
      <c r="FY407" s="51"/>
      <c r="FZ407" s="51"/>
      <c r="GA407" s="51"/>
      <c r="GB407" s="51"/>
      <c r="GC407" s="51"/>
      <c r="GD407" s="51"/>
      <c r="GE407" s="51"/>
      <c r="GF407" s="51"/>
      <c r="GG407" s="51"/>
      <c r="GH407" s="51"/>
      <c r="GI407" s="51"/>
      <c r="GJ407" s="51"/>
      <c r="GK407" s="51"/>
      <c r="GL407" s="51"/>
      <c r="GM407" s="51"/>
      <c r="GN407" s="51"/>
      <c r="GO407" s="51"/>
      <c r="GP407" s="51"/>
      <c r="GQ407" s="51"/>
      <c r="GR407" s="51"/>
      <c r="GS407" s="51"/>
      <c r="GT407" s="51"/>
      <c r="GU407" s="51"/>
      <c r="GV407" s="51"/>
      <c r="GW407" s="51"/>
      <c r="GX407" s="51"/>
      <c r="GY407" s="51"/>
      <c r="GZ407" s="51"/>
      <c r="HA407" s="51"/>
      <c r="HB407" s="51"/>
      <c r="HC407" s="51"/>
      <c r="HD407" s="51"/>
      <c r="HE407" s="51"/>
      <c r="HF407" s="51"/>
      <c r="HG407" s="51"/>
      <c r="HH407" s="51"/>
      <c r="HI407" s="51"/>
      <c r="HJ407" s="51"/>
      <c r="HK407" s="51"/>
      <c r="HL407" s="51"/>
      <c r="HM407" s="51"/>
      <c r="HN407" s="51"/>
      <c r="HO407" s="51"/>
      <c r="HP407" s="51"/>
      <c r="HQ407" s="51"/>
      <c r="HR407" s="51"/>
      <c r="HS407" s="51"/>
      <c r="HT407" s="51"/>
    </row>
    <row r="408" spans="1:228" s="128" customFormat="1" ht="19.899999999999999" customHeight="1">
      <c r="A408" s="332"/>
      <c r="B408" s="304"/>
      <c r="C408" s="321"/>
      <c r="D408" s="321"/>
      <c r="E408" s="321"/>
      <c r="F408" s="321"/>
      <c r="G408" s="321"/>
      <c r="H408" s="437"/>
      <c r="I408" s="438"/>
      <c r="J408" s="321"/>
      <c r="K408" s="135"/>
      <c r="L408" s="340"/>
      <c r="M408" s="135"/>
      <c r="N408" s="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  <c r="AO408" s="51"/>
      <c r="AP408" s="51"/>
      <c r="AQ408" s="51"/>
      <c r="AR408" s="51"/>
      <c r="AS408" s="51"/>
      <c r="AT408" s="51"/>
      <c r="AU408" s="51"/>
      <c r="AV408" s="51"/>
      <c r="AW408" s="51"/>
      <c r="AX408" s="51"/>
      <c r="AY408" s="51"/>
      <c r="AZ408" s="51"/>
      <c r="BA408" s="51"/>
      <c r="BB408" s="51"/>
      <c r="BC408" s="51"/>
      <c r="BD408" s="51"/>
      <c r="BE408" s="51"/>
      <c r="BF408" s="51"/>
      <c r="BG408" s="51"/>
      <c r="BH408" s="51"/>
      <c r="BI408" s="51"/>
      <c r="BJ408" s="51"/>
      <c r="BK408" s="51"/>
      <c r="BL408" s="51"/>
      <c r="BM408" s="51"/>
      <c r="BN408" s="51"/>
      <c r="BO408" s="51"/>
      <c r="BP408" s="51"/>
      <c r="BQ408" s="51"/>
      <c r="BR408" s="51"/>
      <c r="BS408" s="51"/>
      <c r="BT408" s="51"/>
      <c r="BU408" s="51"/>
      <c r="BV408" s="51"/>
      <c r="BW408" s="51"/>
      <c r="BX408" s="51"/>
      <c r="BY408" s="51"/>
      <c r="BZ408" s="51"/>
      <c r="CA408" s="51"/>
      <c r="CB408" s="51"/>
      <c r="CC408" s="51"/>
      <c r="CD408" s="51"/>
      <c r="CE408" s="51"/>
      <c r="CF408" s="51"/>
      <c r="CG408" s="51"/>
      <c r="CH408" s="51"/>
      <c r="CI408" s="51"/>
      <c r="CJ408" s="51"/>
      <c r="CK408" s="51"/>
      <c r="CL408" s="51"/>
      <c r="CM408" s="51"/>
      <c r="CN408" s="51"/>
      <c r="CO408" s="51"/>
      <c r="CP408" s="51"/>
      <c r="CQ408" s="51"/>
      <c r="CR408" s="51"/>
      <c r="CS408" s="51"/>
      <c r="CT408" s="51"/>
      <c r="CU408" s="51"/>
      <c r="CV408" s="51"/>
      <c r="CW408" s="51"/>
      <c r="CX408" s="51"/>
      <c r="CY408" s="51"/>
      <c r="CZ408" s="51"/>
      <c r="DA408" s="51"/>
      <c r="DB408" s="51"/>
      <c r="DC408" s="51"/>
      <c r="DD408" s="51"/>
      <c r="DE408" s="51"/>
      <c r="DF408" s="51"/>
      <c r="DG408" s="51"/>
      <c r="DH408" s="51"/>
      <c r="DI408" s="51"/>
      <c r="DJ408" s="51"/>
      <c r="DK408" s="51"/>
      <c r="DL408" s="51"/>
      <c r="DM408" s="51"/>
      <c r="DN408" s="51"/>
      <c r="DO408" s="51"/>
      <c r="DP408" s="51"/>
      <c r="DQ408" s="51"/>
      <c r="DR408" s="51"/>
      <c r="DS408" s="51"/>
      <c r="DT408" s="51"/>
      <c r="DU408" s="51"/>
      <c r="DV408" s="51"/>
      <c r="DW408" s="51"/>
      <c r="DX408" s="51"/>
      <c r="DY408" s="51"/>
      <c r="DZ408" s="51"/>
      <c r="EA408" s="51"/>
      <c r="EB408" s="51"/>
      <c r="EC408" s="51"/>
      <c r="ED408" s="51"/>
      <c r="EE408" s="51"/>
      <c r="EF408" s="51"/>
      <c r="EG408" s="51"/>
      <c r="EH408" s="51"/>
      <c r="EI408" s="51"/>
      <c r="EJ408" s="51"/>
      <c r="EK408" s="51"/>
      <c r="EL408" s="51"/>
      <c r="EM408" s="51"/>
      <c r="EN408" s="51"/>
      <c r="EO408" s="51"/>
      <c r="EP408" s="51"/>
      <c r="EQ408" s="51"/>
      <c r="ER408" s="51"/>
      <c r="ES408" s="51"/>
      <c r="ET408" s="51"/>
      <c r="EU408" s="51"/>
      <c r="EV408" s="51"/>
      <c r="EW408" s="51"/>
      <c r="EX408" s="51"/>
      <c r="EY408" s="51"/>
      <c r="EZ408" s="51"/>
      <c r="FA408" s="51"/>
      <c r="FB408" s="51"/>
      <c r="FC408" s="51"/>
      <c r="FD408" s="51"/>
      <c r="FE408" s="51"/>
      <c r="FF408" s="51"/>
      <c r="FG408" s="51"/>
      <c r="FH408" s="51"/>
      <c r="FI408" s="51"/>
      <c r="FJ408" s="51"/>
      <c r="FK408" s="51"/>
      <c r="FL408" s="51"/>
      <c r="FM408" s="51"/>
      <c r="FN408" s="51"/>
      <c r="FO408" s="51"/>
      <c r="FP408" s="51"/>
      <c r="FQ408" s="51"/>
      <c r="FR408" s="51"/>
      <c r="FS408" s="51"/>
      <c r="FT408" s="51"/>
      <c r="FU408" s="51"/>
      <c r="FV408" s="51"/>
      <c r="FW408" s="51"/>
      <c r="FX408" s="51"/>
      <c r="FY408" s="51"/>
      <c r="FZ408" s="51"/>
      <c r="GA408" s="51"/>
      <c r="GB408" s="51"/>
      <c r="GC408" s="51"/>
      <c r="GD408" s="51"/>
      <c r="GE408" s="51"/>
      <c r="GF408" s="51"/>
      <c r="GG408" s="51"/>
      <c r="GH408" s="51"/>
      <c r="GI408" s="51"/>
      <c r="GJ408" s="51"/>
      <c r="GK408" s="51"/>
      <c r="GL408" s="51"/>
      <c r="GM408" s="51"/>
      <c r="GN408" s="51"/>
      <c r="GO408" s="51"/>
      <c r="GP408" s="51"/>
      <c r="GQ408" s="51"/>
      <c r="GR408" s="51"/>
      <c r="GS408" s="51"/>
      <c r="GT408" s="51"/>
      <c r="GU408" s="51"/>
      <c r="GV408" s="51"/>
      <c r="GW408" s="51"/>
      <c r="GX408" s="51"/>
      <c r="GY408" s="51"/>
      <c r="GZ408" s="51"/>
      <c r="HA408" s="51"/>
      <c r="HB408" s="51"/>
      <c r="HC408" s="51"/>
      <c r="HD408" s="51"/>
      <c r="HE408" s="51"/>
      <c r="HF408" s="51"/>
      <c r="HG408" s="51"/>
      <c r="HH408" s="51"/>
      <c r="HI408" s="51"/>
      <c r="HJ408" s="51"/>
      <c r="HK408" s="51"/>
      <c r="HL408" s="51"/>
      <c r="HM408" s="51"/>
      <c r="HN408" s="51"/>
      <c r="HO408" s="51"/>
      <c r="HP408" s="51"/>
      <c r="HQ408" s="51"/>
      <c r="HR408" s="51"/>
      <c r="HS408" s="51"/>
      <c r="HT408" s="51"/>
    </row>
    <row r="409" spans="1:228" s="128" customFormat="1" ht="19.899999999999999" customHeight="1">
      <c r="A409" s="337">
        <v>65</v>
      </c>
      <c r="B409" s="309" t="s">
        <v>2255</v>
      </c>
      <c r="C409" s="309" t="s">
        <v>811</v>
      </c>
      <c r="D409" s="378" t="s">
        <v>727</v>
      </c>
      <c r="E409" s="302" t="s">
        <v>742</v>
      </c>
      <c r="F409" s="338"/>
      <c r="G409" s="309"/>
      <c r="H409" s="406"/>
      <c r="J409" s="309" t="s">
        <v>811</v>
      </c>
      <c r="K409" s="135"/>
      <c r="L409" s="351" t="s">
        <v>583</v>
      </c>
      <c r="M409" s="135"/>
      <c r="N409" s="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  <c r="AO409" s="51"/>
      <c r="AP409" s="51"/>
      <c r="AQ409" s="51"/>
      <c r="AR409" s="51"/>
      <c r="AS409" s="51"/>
      <c r="AT409" s="51"/>
      <c r="AU409" s="51"/>
      <c r="AV409" s="51"/>
      <c r="AW409" s="51"/>
      <c r="AX409" s="51"/>
      <c r="AY409" s="51"/>
      <c r="AZ409" s="51"/>
      <c r="BA409" s="51"/>
      <c r="BB409" s="51"/>
      <c r="BC409" s="51"/>
      <c r="BD409" s="51"/>
      <c r="BE409" s="51"/>
      <c r="BF409" s="51"/>
      <c r="BG409" s="51"/>
      <c r="BH409" s="51"/>
      <c r="BI409" s="51"/>
      <c r="BJ409" s="51"/>
      <c r="BK409" s="51"/>
      <c r="BL409" s="51"/>
      <c r="BM409" s="51"/>
      <c r="BN409" s="51"/>
      <c r="BO409" s="51"/>
      <c r="BP409" s="51"/>
      <c r="BQ409" s="51"/>
      <c r="BR409" s="51"/>
      <c r="BS409" s="51"/>
      <c r="BT409" s="51"/>
      <c r="BU409" s="51"/>
      <c r="BV409" s="51"/>
      <c r="BW409" s="51"/>
      <c r="BX409" s="51"/>
      <c r="BY409" s="51"/>
      <c r="BZ409" s="51"/>
      <c r="CA409" s="51"/>
      <c r="CB409" s="51"/>
      <c r="CC409" s="51"/>
      <c r="CD409" s="51"/>
      <c r="CE409" s="51"/>
      <c r="CF409" s="51"/>
      <c r="CG409" s="51"/>
      <c r="CH409" s="51"/>
      <c r="CI409" s="51"/>
      <c r="CJ409" s="51"/>
      <c r="CK409" s="51"/>
      <c r="CL409" s="51"/>
      <c r="CM409" s="51"/>
      <c r="CN409" s="51"/>
      <c r="CO409" s="51"/>
      <c r="CP409" s="51"/>
      <c r="CQ409" s="51"/>
      <c r="CR409" s="51"/>
      <c r="CS409" s="51"/>
      <c r="CT409" s="51"/>
      <c r="CU409" s="51"/>
      <c r="CV409" s="51"/>
      <c r="CW409" s="51"/>
      <c r="CX409" s="51"/>
      <c r="CY409" s="51"/>
      <c r="CZ409" s="51"/>
      <c r="DA409" s="51"/>
      <c r="DB409" s="51"/>
      <c r="DC409" s="51"/>
      <c r="DD409" s="51"/>
      <c r="DE409" s="51"/>
      <c r="DF409" s="51"/>
      <c r="DG409" s="51"/>
      <c r="DH409" s="51"/>
      <c r="DI409" s="51"/>
      <c r="DJ409" s="51"/>
      <c r="DK409" s="51"/>
      <c r="DL409" s="51"/>
      <c r="DM409" s="51"/>
      <c r="DN409" s="51"/>
      <c r="DO409" s="51"/>
      <c r="DP409" s="51"/>
      <c r="DQ409" s="51"/>
      <c r="DR409" s="51"/>
      <c r="DS409" s="51"/>
      <c r="DT409" s="51"/>
      <c r="DU409" s="51"/>
      <c r="DV409" s="51"/>
      <c r="DW409" s="51"/>
      <c r="DX409" s="51"/>
      <c r="DY409" s="51"/>
      <c r="DZ409" s="51"/>
      <c r="EA409" s="51"/>
      <c r="EB409" s="51"/>
      <c r="EC409" s="51"/>
      <c r="ED409" s="51"/>
      <c r="EE409" s="51"/>
      <c r="EF409" s="51"/>
      <c r="EG409" s="51"/>
      <c r="EH409" s="51"/>
      <c r="EI409" s="51"/>
      <c r="EJ409" s="51"/>
      <c r="EK409" s="51"/>
      <c r="EL409" s="51"/>
      <c r="EM409" s="51"/>
      <c r="EN409" s="51"/>
      <c r="EO409" s="51"/>
      <c r="EP409" s="51"/>
      <c r="EQ409" s="51"/>
      <c r="ER409" s="51"/>
      <c r="ES409" s="51"/>
      <c r="ET409" s="51"/>
      <c r="EU409" s="51"/>
      <c r="EV409" s="51"/>
      <c r="EW409" s="51"/>
      <c r="EX409" s="51"/>
      <c r="EY409" s="51"/>
      <c r="EZ409" s="51"/>
      <c r="FA409" s="51"/>
      <c r="FB409" s="51"/>
      <c r="FC409" s="51"/>
      <c r="FD409" s="51"/>
      <c r="FE409" s="51"/>
      <c r="FF409" s="51"/>
      <c r="FG409" s="51"/>
      <c r="FH409" s="51"/>
      <c r="FI409" s="51"/>
      <c r="FJ409" s="51"/>
      <c r="FK409" s="51"/>
      <c r="FL409" s="51"/>
      <c r="FM409" s="51"/>
      <c r="FN409" s="51"/>
      <c r="FO409" s="51"/>
      <c r="FP409" s="51"/>
      <c r="FQ409" s="51"/>
      <c r="FR409" s="51"/>
      <c r="FS409" s="51"/>
      <c r="FT409" s="51"/>
      <c r="FU409" s="51"/>
      <c r="FV409" s="51"/>
      <c r="FW409" s="51"/>
      <c r="FX409" s="51"/>
      <c r="FY409" s="51"/>
      <c r="FZ409" s="51"/>
      <c r="GA409" s="51"/>
      <c r="GB409" s="51"/>
      <c r="GC409" s="51"/>
      <c r="GD409" s="51"/>
      <c r="GE409" s="51"/>
      <c r="GF409" s="51"/>
      <c r="GG409" s="51"/>
      <c r="GH409" s="51"/>
      <c r="GI409" s="51"/>
      <c r="GJ409" s="51"/>
      <c r="GK409" s="51"/>
      <c r="GL409" s="51"/>
      <c r="GM409" s="51"/>
      <c r="GN409" s="51"/>
      <c r="GO409" s="51"/>
      <c r="GP409" s="51"/>
      <c r="GQ409" s="51"/>
      <c r="GR409" s="51"/>
      <c r="GS409" s="51"/>
      <c r="GT409" s="51"/>
      <c r="GU409" s="51"/>
      <c r="GV409" s="51"/>
      <c r="GW409" s="51"/>
      <c r="GX409" s="51"/>
      <c r="GY409" s="51"/>
      <c r="GZ409" s="51"/>
      <c r="HA409" s="51"/>
      <c r="HB409" s="51"/>
      <c r="HC409" s="51"/>
      <c r="HD409" s="51"/>
      <c r="HE409" s="51"/>
      <c r="HF409" s="51"/>
      <c r="HG409" s="51"/>
      <c r="HH409" s="51"/>
      <c r="HI409" s="51"/>
      <c r="HJ409" s="51"/>
      <c r="HK409" s="51"/>
      <c r="HL409" s="51"/>
      <c r="HM409" s="51"/>
      <c r="HN409" s="51"/>
      <c r="HO409" s="51"/>
      <c r="HP409" s="51"/>
      <c r="HQ409" s="51"/>
      <c r="HR409" s="51"/>
      <c r="HS409" s="51"/>
      <c r="HT409" s="51"/>
    </row>
    <row r="410" spans="1:228" s="128" customFormat="1" ht="19.899999999999999" customHeight="1">
      <c r="A410" s="311"/>
      <c r="B410" s="308" t="s">
        <v>2256</v>
      </c>
      <c r="C410" s="308" t="s">
        <v>812</v>
      </c>
      <c r="D410" s="562" t="s">
        <v>641</v>
      </c>
      <c r="E410" s="294" t="s">
        <v>149</v>
      </c>
      <c r="F410" s="339"/>
      <c r="G410" s="308"/>
      <c r="H410" s="406"/>
      <c r="J410" s="308" t="s">
        <v>812</v>
      </c>
      <c r="K410" s="135"/>
      <c r="L410" s="351"/>
      <c r="M410" s="135"/>
      <c r="N410" s="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  <c r="AO410" s="51"/>
      <c r="AP410" s="51"/>
      <c r="AQ410" s="51"/>
      <c r="AR410" s="51"/>
      <c r="AS410" s="51"/>
      <c r="AT410" s="51"/>
      <c r="AU410" s="51"/>
      <c r="AV410" s="51"/>
      <c r="AW410" s="51"/>
      <c r="AX410" s="51"/>
      <c r="AY410" s="51"/>
      <c r="AZ410" s="51"/>
      <c r="BA410" s="51"/>
      <c r="BB410" s="51"/>
      <c r="BC410" s="51"/>
      <c r="BD410" s="51"/>
      <c r="BE410" s="51"/>
      <c r="BF410" s="51"/>
      <c r="BG410" s="51"/>
      <c r="BH410" s="51"/>
      <c r="BI410" s="51"/>
      <c r="BJ410" s="51"/>
      <c r="BK410" s="51"/>
      <c r="BL410" s="51"/>
      <c r="BM410" s="51"/>
      <c r="BN410" s="51"/>
      <c r="BO410" s="51"/>
      <c r="BP410" s="51"/>
      <c r="BQ410" s="51"/>
      <c r="BR410" s="51"/>
      <c r="BS410" s="51"/>
      <c r="BT410" s="51"/>
      <c r="BU410" s="51"/>
      <c r="BV410" s="51"/>
      <c r="BW410" s="51"/>
      <c r="BX410" s="51"/>
      <c r="BY410" s="51"/>
      <c r="BZ410" s="51"/>
      <c r="CA410" s="51"/>
      <c r="CB410" s="51"/>
      <c r="CC410" s="51"/>
      <c r="CD410" s="51"/>
      <c r="CE410" s="51"/>
      <c r="CF410" s="51"/>
      <c r="CG410" s="51"/>
      <c r="CH410" s="51"/>
      <c r="CI410" s="51"/>
      <c r="CJ410" s="51"/>
      <c r="CK410" s="51"/>
      <c r="CL410" s="51"/>
      <c r="CM410" s="51"/>
      <c r="CN410" s="51"/>
      <c r="CO410" s="51"/>
      <c r="CP410" s="51"/>
      <c r="CQ410" s="51"/>
      <c r="CR410" s="51"/>
      <c r="CS410" s="51"/>
      <c r="CT410" s="51"/>
      <c r="CU410" s="51"/>
      <c r="CV410" s="51"/>
      <c r="CW410" s="51"/>
      <c r="CX410" s="51"/>
      <c r="CY410" s="51"/>
      <c r="CZ410" s="51"/>
      <c r="DA410" s="51"/>
      <c r="DB410" s="51"/>
      <c r="DC410" s="51"/>
      <c r="DD410" s="51"/>
      <c r="DE410" s="51"/>
      <c r="DF410" s="51"/>
      <c r="DG410" s="51"/>
      <c r="DH410" s="51"/>
      <c r="DI410" s="51"/>
      <c r="DJ410" s="51"/>
      <c r="DK410" s="51"/>
      <c r="DL410" s="51"/>
      <c r="DM410" s="51"/>
      <c r="DN410" s="51"/>
      <c r="DO410" s="51"/>
      <c r="DP410" s="51"/>
      <c r="DQ410" s="51"/>
      <c r="DR410" s="51"/>
      <c r="DS410" s="51"/>
      <c r="DT410" s="51"/>
      <c r="DU410" s="51"/>
      <c r="DV410" s="51"/>
      <c r="DW410" s="51"/>
      <c r="DX410" s="51"/>
      <c r="DY410" s="51"/>
      <c r="DZ410" s="51"/>
      <c r="EA410" s="51"/>
      <c r="EB410" s="51"/>
      <c r="EC410" s="51"/>
      <c r="ED410" s="51"/>
      <c r="EE410" s="51"/>
      <c r="EF410" s="51"/>
      <c r="EG410" s="51"/>
      <c r="EH410" s="51"/>
      <c r="EI410" s="51"/>
      <c r="EJ410" s="51"/>
      <c r="EK410" s="51"/>
      <c r="EL410" s="51"/>
      <c r="EM410" s="51"/>
      <c r="EN410" s="51"/>
      <c r="EO410" s="51"/>
      <c r="EP410" s="51"/>
      <c r="EQ410" s="51"/>
      <c r="ER410" s="51"/>
      <c r="ES410" s="51"/>
      <c r="ET410" s="51"/>
      <c r="EU410" s="51"/>
      <c r="EV410" s="51"/>
      <c r="EW410" s="51"/>
      <c r="EX410" s="51"/>
      <c r="EY410" s="51"/>
      <c r="EZ410" s="51"/>
      <c r="FA410" s="51"/>
      <c r="FB410" s="51"/>
      <c r="FC410" s="51"/>
      <c r="FD410" s="51"/>
      <c r="FE410" s="51"/>
      <c r="FF410" s="51"/>
      <c r="FG410" s="51"/>
      <c r="FH410" s="51"/>
      <c r="FI410" s="51"/>
      <c r="FJ410" s="51"/>
      <c r="FK410" s="51"/>
      <c r="FL410" s="51"/>
      <c r="FM410" s="51"/>
      <c r="FN410" s="51"/>
      <c r="FO410" s="51"/>
      <c r="FP410" s="51"/>
      <c r="FQ410" s="51"/>
      <c r="FR410" s="51"/>
      <c r="FS410" s="51"/>
      <c r="FT410" s="51"/>
      <c r="FU410" s="51"/>
      <c r="FV410" s="51"/>
      <c r="FW410" s="51"/>
      <c r="FX410" s="51"/>
      <c r="FY410" s="51"/>
      <c r="FZ410" s="51"/>
      <c r="GA410" s="51"/>
      <c r="GB410" s="51"/>
      <c r="GC410" s="51"/>
      <c r="GD410" s="51"/>
      <c r="GE410" s="51"/>
      <c r="GF410" s="51"/>
      <c r="GG410" s="51"/>
      <c r="GH410" s="51"/>
      <c r="GI410" s="51"/>
      <c r="GJ410" s="51"/>
      <c r="GK410" s="51"/>
      <c r="GL410" s="51"/>
      <c r="GM410" s="51"/>
      <c r="GN410" s="51"/>
      <c r="GO410" s="51"/>
      <c r="GP410" s="51"/>
      <c r="GQ410" s="51"/>
      <c r="GR410" s="51"/>
      <c r="GS410" s="51"/>
      <c r="GT410" s="51"/>
      <c r="GU410" s="51"/>
      <c r="GV410" s="51"/>
      <c r="GW410" s="51"/>
      <c r="GX410" s="51"/>
      <c r="GY410" s="51"/>
      <c r="GZ410" s="51"/>
      <c r="HA410" s="51"/>
      <c r="HB410" s="51"/>
      <c r="HC410" s="51"/>
      <c r="HD410" s="51"/>
      <c r="HE410" s="51"/>
      <c r="HF410" s="51"/>
      <c r="HG410" s="51"/>
      <c r="HH410" s="51"/>
      <c r="HI410" s="51"/>
      <c r="HJ410" s="51"/>
      <c r="HK410" s="51"/>
      <c r="HL410" s="51"/>
      <c r="HM410" s="51"/>
      <c r="HN410" s="51"/>
      <c r="HO410" s="51"/>
      <c r="HP410" s="51"/>
      <c r="HQ410" s="51"/>
      <c r="HR410" s="51"/>
      <c r="HS410" s="51"/>
      <c r="HT410" s="51"/>
    </row>
    <row r="411" spans="1:228" s="128" customFormat="1" ht="19.899999999999999" customHeight="1">
      <c r="A411" s="311"/>
      <c r="B411" s="308" t="s">
        <v>1712</v>
      </c>
      <c r="C411" s="308"/>
      <c r="D411" s="562"/>
      <c r="E411" s="294"/>
      <c r="F411" s="339"/>
      <c r="G411" s="308"/>
      <c r="H411" s="406"/>
      <c r="J411" s="308"/>
      <c r="K411" s="135"/>
      <c r="L411" s="351"/>
      <c r="M411" s="135"/>
      <c r="N411" s="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51"/>
      <c r="AQ411" s="51"/>
      <c r="AR411" s="51"/>
      <c r="AS411" s="51"/>
      <c r="AT411" s="51"/>
      <c r="AU411" s="51"/>
      <c r="AV411" s="51"/>
      <c r="AW411" s="51"/>
      <c r="AX411" s="51"/>
      <c r="AY411" s="51"/>
      <c r="AZ411" s="51"/>
      <c r="BA411" s="51"/>
      <c r="BB411" s="51"/>
      <c r="BC411" s="51"/>
      <c r="BD411" s="51"/>
      <c r="BE411" s="51"/>
      <c r="BF411" s="51"/>
      <c r="BG411" s="51"/>
      <c r="BH411" s="51"/>
      <c r="BI411" s="51"/>
      <c r="BJ411" s="51"/>
      <c r="BK411" s="51"/>
      <c r="BL411" s="51"/>
      <c r="BM411" s="51"/>
      <c r="BN411" s="51"/>
      <c r="BO411" s="51"/>
      <c r="BP411" s="51"/>
      <c r="BQ411" s="51"/>
      <c r="BR411" s="51"/>
      <c r="BS411" s="51"/>
      <c r="BT411" s="51"/>
      <c r="BU411" s="51"/>
      <c r="BV411" s="51"/>
      <c r="BW411" s="51"/>
      <c r="BX411" s="51"/>
      <c r="BY411" s="51"/>
      <c r="BZ411" s="51"/>
      <c r="CA411" s="51"/>
      <c r="CB411" s="51"/>
      <c r="CC411" s="51"/>
      <c r="CD411" s="51"/>
      <c r="CE411" s="51"/>
      <c r="CF411" s="51"/>
      <c r="CG411" s="51"/>
      <c r="CH411" s="51"/>
      <c r="CI411" s="51"/>
      <c r="CJ411" s="51"/>
      <c r="CK411" s="51"/>
      <c r="CL411" s="51"/>
      <c r="CM411" s="51"/>
      <c r="CN411" s="51"/>
      <c r="CO411" s="51"/>
      <c r="CP411" s="51"/>
      <c r="CQ411" s="51"/>
      <c r="CR411" s="51"/>
      <c r="CS411" s="51"/>
      <c r="CT411" s="51"/>
      <c r="CU411" s="51"/>
      <c r="CV411" s="51"/>
      <c r="CW411" s="51"/>
      <c r="CX411" s="51"/>
      <c r="CY411" s="51"/>
      <c r="CZ411" s="51"/>
      <c r="DA411" s="51"/>
      <c r="DB411" s="51"/>
      <c r="DC411" s="51"/>
      <c r="DD411" s="51"/>
      <c r="DE411" s="51"/>
      <c r="DF411" s="51"/>
      <c r="DG411" s="51"/>
      <c r="DH411" s="51"/>
      <c r="DI411" s="51"/>
      <c r="DJ411" s="51"/>
      <c r="DK411" s="51"/>
      <c r="DL411" s="51"/>
      <c r="DM411" s="51"/>
      <c r="DN411" s="51"/>
      <c r="DO411" s="51"/>
      <c r="DP411" s="51"/>
      <c r="DQ411" s="51"/>
      <c r="DR411" s="51"/>
      <c r="DS411" s="51"/>
      <c r="DT411" s="51"/>
      <c r="DU411" s="51"/>
      <c r="DV411" s="51"/>
      <c r="DW411" s="51"/>
      <c r="DX411" s="51"/>
      <c r="DY411" s="51"/>
      <c r="DZ411" s="51"/>
      <c r="EA411" s="51"/>
      <c r="EB411" s="51"/>
      <c r="EC411" s="51"/>
      <c r="ED411" s="51"/>
      <c r="EE411" s="51"/>
      <c r="EF411" s="51"/>
      <c r="EG411" s="51"/>
      <c r="EH411" s="51"/>
      <c r="EI411" s="51"/>
      <c r="EJ411" s="51"/>
      <c r="EK411" s="51"/>
      <c r="EL411" s="51"/>
      <c r="EM411" s="51"/>
      <c r="EN411" s="51"/>
      <c r="EO411" s="51"/>
      <c r="EP411" s="51"/>
      <c r="EQ411" s="51"/>
      <c r="ER411" s="51"/>
      <c r="ES411" s="51"/>
      <c r="ET411" s="51"/>
      <c r="EU411" s="51"/>
      <c r="EV411" s="51"/>
      <c r="EW411" s="51"/>
      <c r="EX411" s="51"/>
      <c r="EY411" s="51"/>
      <c r="EZ411" s="51"/>
      <c r="FA411" s="51"/>
      <c r="FB411" s="51"/>
      <c r="FC411" s="51"/>
      <c r="FD411" s="51"/>
      <c r="FE411" s="51"/>
      <c r="FF411" s="51"/>
      <c r="FG411" s="51"/>
      <c r="FH411" s="51"/>
      <c r="FI411" s="51"/>
      <c r="FJ411" s="51"/>
      <c r="FK411" s="51"/>
      <c r="FL411" s="51"/>
      <c r="FM411" s="51"/>
      <c r="FN411" s="51"/>
      <c r="FO411" s="51"/>
      <c r="FP411" s="51"/>
      <c r="FQ411" s="51"/>
      <c r="FR411" s="51"/>
      <c r="FS411" s="51"/>
      <c r="FT411" s="51"/>
      <c r="FU411" s="51"/>
      <c r="FV411" s="51"/>
      <c r="FW411" s="51"/>
      <c r="FX411" s="51"/>
      <c r="FY411" s="51"/>
      <c r="FZ411" s="51"/>
      <c r="GA411" s="51"/>
      <c r="GB411" s="51"/>
      <c r="GC411" s="51"/>
      <c r="GD411" s="51"/>
      <c r="GE411" s="51"/>
      <c r="GF411" s="51"/>
      <c r="GG411" s="51"/>
      <c r="GH411" s="51"/>
      <c r="GI411" s="51"/>
      <c r="GJ411" s="51"/>
      <c r="GK411" s="51"/>
      <c r="GL411" s="51"/>
      <c r="GM411" s="51"/>
      <c r="GN411" s="51"/>
      <c r="GO411" s="51"/>
      <c r="GP411" s="51"/>
      <c r="GQ411" s="51"/>
      <c r="GR411" s="51"/>
      <c r="GS411" s="51"/>
      <c r="GT411" s="51"/>
      <c r="GU411" s="51"/>
      <c r="GV411" s="51"/>
      <c r="GW411" s="51"/>
      <c r="GX411" s="51"/>
      <c r="GY411" s="51"/>
      <c r="GZ411" s="51"/>
      <c r="HA411" s="51"/>
      <c r="HB411" s="51"/>
      <c r="HC411" s="51"/>
      <c r="HD411" s="51"/>
      <c r="HE411" s="51"/>
      <c r="HF411" s="51"/>
      <c r="HG411" s="51"/>
      <c r="HH411" s="51"/>
      <c r="HI411" s="51"/>
      <c r="HJ411" s="51"/>
      <c r="HK411" s="51"/>
      <c r="HL411" s="51"/>
      <c r="HM411" s="51"/>
      <c r="HN411" s="51"/>
      <c r="HO411" s="51"/>
      <c r="HP411" s="51"/>
      <c r="HQ411" s="51"/>
      <c r="HR411" s="51"/>
      <c r="HS411" s="51"/>
      <c r="HT411" s="51"/>
    </row>
    <row r="412" spans="1:228" s="128" customFormat="1" ht="19.899999999999999" customHeight="1">
      <c r="A412" s="340"/>
      <c r="B412" s="321"/>
      <c r="C412" s="321"/>
      <c r="D412" s="379"/>
      <c r="E412" s="365"/>
      <c r="F412" s="380"/>
      <c r="G412" s="321"/>
      <c r="H412" s="437"/>
      <c r="I412" s="438"/>
      <c r="J412" s="321"/>
      <c r="K412" s="135"/>
      <c r="L412" s="340"/>
      <c r="M412" s="135"/>
      <c r="N412" s="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  <c r="AO412" s="51"/>
      <c r="AP412" s="51"/>
      <c r="AQ412" s="51"/>
      <c r="AR412" s="51"/>
      <c r="AS412" s="51"/>
      <c r="AT412" s="51"/>
      <c r="AU412" s="51"/>
      <c r="AV412" s="51"/>
      <c r="AW412" s="51"/>
      <c r="AX412" s="51"/>
      <c r="AY412" s="51"/>
      <c r="AZ412" s="51"/>
      <c r="BA412" s="51"/>
      <c r="BB412" s="51"/>
      <c r="BC412" s="51"/>
      <c r="BD412" s="51"/>
      <c r="BE412" s="51"/>
      <c r="BF412" s="51"/>
      <c r="BG412" s="51"/>
      <c r="BH412" s="51"/>
      <c r="BI412" s="51"/>
      <c r="BJ412" s="51"/>
      <c r="BK412" s="51"/>
      <c r="BL412" s="51"/>
      <c r="BM412" s="51"/>
      <c r="BN412" s="51"/>
      <c r="BO412" s="51"/>
      <c r="BP412" s="51"/>
      <c r="BQ412" s="51"/>
      <c r="BR412" s="51"/>
      <c r="BS412" s="51"/>
      <c r="BT412" s="51"/>
      <c r="BU412" s="51"/>
      <c r="BV412" s="51"/>
      <c r="BW412" s="51"/>
      <c r="BX412" s="51"/>
      <c r="BY412" s="51"/>
      <c r="BZ412" s="51"/>
      <c r="CA412" s="51"/>
      <c r="CB412" s="51"/>
      <c r="CC412" s="51"/>
      <c r="CD412" s="51"/>
      <c r="CE412" s="51"/>
      <c r="CF412" s="51"/>
      <c r="CG412" s="51"/>
      <c r="CH412" s="51"/>
      <c r="CI412" s="51"/>
      <c r="CJ412" s="51"/>
      <c r="CK412" s="51"/>
      <c r="CL412" s="51"/>
      <c r="CM412" s="51"/>
      <c r="CN412" s="51"/>
      <c r="CO412" s="51"/>
      <c r="CP412" s="51"/>
      <c r="CQ412" s="51"/>
      <c r="CR412" s="51"/>
      <c r="CS412" s="51"/>
      <c r="CT412" s="51"/>
      <c r="CU412" s="51"/>
      <c r="CV412" s="51"/>
      <c r="CW412" s="51"/>
      <c r="CX412" s="51"/>
      <c r="CY412" s="51"/>
      <c r="CZ412" s="51"/>
      <c r="DA412" s="51"/>
      <c r="DB412" s="51"/>
      <c r="DC412" s="51"/>
      <c r="DD412" s="51"/>
      <c r="DE412" s="51"/>
      <c r="DF412" s="51"/>
      <c r="DG412" s="51"/>
      <c r="DH412" s="51"/>
      <c r="DI412" s="51"/>
      <c r="DJ412" s="51"/>
      <c r="DK412" s="51"/>
      <c r="DL412" s="51"/>
      <c r="DM412" s="51"/>
      <c r="DN412" s="51"/>
      <c r="DO412" s="51"/>
      <c r="DP412" s="51"/>
      <c r="DQ412" s="51"/>
      <c r="DR412" s="51"/>
      <c r="DS412" s="51"/>
      <c r="DT412" s="51"/>
      <c r="DU412" s="51"/>
      <c r="DV412" s="51"/>
      <c r="DW412" s="51"/>
      <c r="DX412" s="51"/>
      <c r="DY412" s="51"/>
      <c r="DZ412" s="51"/>
      <c r="EA412" s="51"/>
      <c r="EB412" s="51"/>
      <c r="EC412" s="51"/>
      <c r="ED412" s="51"/>
      <c r="EE412" s="51"/>
      <c r="EF412" s="51"/>
      <c r="EG412" s="51"/>
      <c r="EH412" s="51"/>
      <c r="EI412" s="51"/>
      <c r="EJ412" s="51"/>
      <c r="EK412" s="51"/>
      <c r="EL412" s="51"/>
      <c r="EM412" s="51"/>
      <c r="EN412" s="51"/>
      <c r="EO412" s="51"/>
      <c r="EP412" s="51"/>
      <c r="EQ412" s="51"/>
      <c r="ER412" s="51"/>
      <c r="ES412" s="51"/>
      <c r="ET412" s="51"/>
      <c r="EU412" s="51"/>
      <c r="EV412" s="51"/>
      <c r="EW412" s="51"/>
      <c r="EX412" s="51"/>
      <c r="EY412" s="51"/>
      <c r="EZ412" s="51"/>
      <c r="FA412" s="51"/>
      <c r="FB412" s="51"/>
      <c r="FC412" s="51"/>
      <c r="FD412" s="51"/>
      <c r="FE412" s="51"/>
      <c r="FF412" s="51"/>
      <c r="FG412" s="51"/>
      <c r="FH412" s="51"/>
      <c r="FI412" s="51"/>
      <c r="FJ412" s="51"/>
      <c r="FK412" s="51"/>
      <c r="FL412" s="51"/>
      <c r="FM412" s="51"/>
      <c r="FN412" s="51"/>
      <c r="FO412" s="51"/>
      <c r="FP412" s="51"/>
      <c r="FQ412" s="51"/>
      <c r="FR412" s="51"/>
      <c r="FS412" s="51"/>
      <c r="FT412" s="51"/>
      <c r="FU412" s="51"/>
      <c r="FV412" s="51"/>
      <c r="FW412" s="51"/>
      <c r="FX412" s="51"/>
      <c r="FY412" s="51"/>
      <c r="FZ412" s="51"/>
      <c r="GA412" s="51"/>
      <c r="GB412" s="51"/>
      <c r="GC412" s="51"/>
      <c r="GD412" s="51"/>
      <c r="GE412" s="51"/>
      <c r="GF412" s="51"/>
      <c r="GG412" s="51"/>
      <c r="GH412" s="51"/>
      <c r="GI412" s="51"/>
      <c r="GJ412" s="51"/>
      <c r="GK412" s="51"/>
      <c r="GL412" s="51"/>
      <c r="GM412" s="51"/>
      <c r="GN412" s="51"/>
      <c r="GO412" s="51"/>
      <c r="GP412" s="51"/>
      <c r="GQ412" s="51"/>
      <c r="GR412" s="51"/>
      <c r="GS412" s="51"/>
      <c r="GT412" s="51"/>
      <c r="GU412" s="51"/>
      <c r="GV412" s="51"/>
      <c r="GW412" s="51"/>
      <c r="GX412" s="51"/>
      <c r="GY412" s="51"/>
      <c r="GZ412" s="51"/>
      <c r="HA412" s="51"/>
      <c r="HB412" s="51"/>
      <c r="HC412" s="51"/>
      <c r="HD412" s="51"/>
      <c r="HE412" s="51"/>
      <c r="HF412" s="51"/>
      <c r="HG412" s="51"/>
      <c r="HH412" s="51"/>
      <c r="HI412" s="51"/>
      <c r="HJ412" s="51"/>
      <c r="HK412" s="51"/>
      <c r="HL412" s="51"/>
      <c r="HM412" s="51"/>
      <c r="HN412" s="51"/>
      <c r="HO412" s="51"/>
      <c r="HP412" s="51"/>
      <c r="HQ412" s="51"/>
      <c r="HR412" s="51"/>
      <c r="HS412" s="51"/>
      <c r="HT412" s="51"/>
    </row>
    <row r="413" spans="1:228" s="128" customFormat="1" ht="19.899999999999999" customHeight="1">
      <c r="A413" s="337">
        <v>66</v>
      </c>
      <c r="B413" s="309" t="s">
        <v>2257</v>
      </c>
      <c r="C413" s="309" t="s">
        <v>813</v>
      </c>
      <c r="D413" s="309" t="s">
        <v>641</v>
      </c>
      <c r="E413" s="355">
        <v>2000000</v>
      </c>
      <c r="F413" s="309"/>
      <c r="G413" s="309"/>
      <c r="H413" s="406"/>
      <c r="J413" s="309" t="s">
        <v>814</v>
      </c>
      <c r="K413" s="135"/>
      <c r="L413" s="337" t="s">
        <v>583</v>
      </c>
      <c r="M413" s="135"/>
      <c r="N413" s="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  <c r="AO413" s="51"/>
      <c r="AP413" s="51"/>
      <c r="AQ413" s="51"/>
      <c r="AR413" s="51"/>
      <c r="AS413" s="51"/>
      <c r="AT413" s="51"/>
      <c r="AU413" s="51"/>
      <c r="AV413" s="51"/>
      <c r="AW413" s="51"/>
      <c r="AX413" s="51"/>
      <c r="AY413" s="51"/>
      <c r="AZ413" s="51"/>
      <c r="BA413" s="51"/>
      <c r="BB413" s="51"/>
      <c r="BC413" s="51"/>
      <c r="BD413" s="51"/>
      <c r="BE413" s="51"/>
      <c r="BF413" s="51"/>
      <c r="BG413" s="51"/>
      <c r="BH413" s="51"/>
      <c r="BI413" s="51"/>
      <c r="BJ413" s="51"/>
      <c r="BK413" s="51"/>
      <c r="BL413" s="51"/>
      <c r="BM413" s="51"/>
      <c r="BN413" s="51"/>
      <c r="BO413" s="51"/>
      <c r="BP413" s="51"/>
      <c r="BQ413" s="51"/>
      <c r="BR413" s="51"/>
      <c r="BS413" s="51"/>
      <c r="BT413" s="51"/>
      <c r="BU413" s="51"/>
      <c r="BV413" s="51"/>
      <c r="BW413" s="51"/>
      <c r="BX413" s="51"/>
      <c r="BY413" s="51"/>
      <c r="BZ413" s="51"/>
      <c r="CA413" s="51"/>
      <c r="CB413" s="51"/>
      <c r="CC413" s="51"/>
      <c r="CD413" s="51"/>
      <c r="CE413" s="51"/>
      <c r="CF413" s="51"/>
      <c r="CG413" s="51"/>
      <c r="CH413" s="51"/>
      <c r="CI413" s="51"/>
      <c r="CJ413" s="51"/>
      <c r="CK413" s="51"/>
      <c r="CL413" s="51"/>
      <c r="CM413" s="51"/>
      <c r="CN413" s="51"/>
      <c r="CO413" s="51"/>
      <c r="CP413" s="51"/>
      <c r="CQ413" s="51"/>
      <c r="CR413" s="51"/>
      <c r="CS413" s="51"/>
      <c r="CT413" s="51"/>
      <c r="CU413" s="51"/>
      <c r="CV413" s="51"/>
      <c r="CW413" s="51"/>
      <c r="CX413" s="51"/>
      <c r="CY413" s="51"/>
      <c r="CZ413" s="51"/>
      <c r="DA413" s="51"/>
      <c r="DB413" s="51"/>
      <c r="DC413" s="51"/>
      <c r="DD413" s="51"/>
      <c r="DE413" s="51"/>
      <c r="DF413" s="51"/>
      <c r="DG413" s="51"/>
      <c r="DH413" s="51"/>
      <c r="DI413" s="51"/>
      <c r="DJ413" s="51"/>
      <c r="DK413" s="51"/>
      <c r="DL413" s="51"/>
      <c r="DM413" s="51"/>
      <c r="DN413" s="51"/>
      <c r="DO413" s="51"/>
      <c r="DP413" s="51"/>
      <c r="DQ413" s="51"/>
      <c r="DR413" s="51"/>
      <c r="DS413" s="51"/>
      <c r="DT413" s="51"/>
      <c r="DU413" s="51"/>
      <c r="DV413" s="51"/>
      <c r="DW413" s="51"/>
      <c r="DX413" s="51"/>
      <c r="DY413" s="51"/>
      <c r="DZ413" s="51"/>
      <c r="EA413" s="51"/>
      <c r="EB413" s="51"/>
      <c r="EC413" s="51"/>
      <c r="ED413" s="51"/>
      <c r="EE413" s="51"/>
      <c r="EF413" s="51"/>
      <c r="EG413" s="51"/>
      <c r="EH413" s="51"/>
      <c r="EI413" s="51"/>
      <c r="EJ413" s="51"/>
      <c r="EK413" s="51"/>
      <c r="EL413" s="51"/>
      <c r="EM413" s="51"/>
      <c r="EN413" s="51"/>
      <c r="EO413" s="51"/>
      <c r="EP413" s="51"/>
      <c r="EQ413" s="51"/>
      <c r="ER413" s="51"/>
      <c r="ES413" s="51"/>
      <c r="ET413" s="51"/>
      <c r="EU413" s="51"/>
      <c r="EV413" s="51"/>
      <c r="EW413" s="51"/>
      <c r="EX413" s="51"/>
      <c r="EY413" s="51"/>
      <c r="EZ413" s="51"/>
      <c r="FA413" s="51"/>
      <c r="FB413" s="51"/>
      <c r="FC413" s="51"/>
      <c r="FD413" s="51"/>
      <c r="FE413" s="51"/>
      <c r="FF413" s="51"/>
      <c r="FG413" s="51"/>
      <c r="FH413" s="51"/>
      <c r="FI413" s="51"/>
      <c r="FJ413" s="51"/>
      <c r="FK413" s="51"/>
      <c r="FL413" s="51"/>
      <c r="FM413" s="51"/>
      <c r="FN413" s="51"/>
      <c r="FO413" s="51"/>
      <c r="FP413" s="51"/>
      <c r="FQ413" s="51"/>
      <c r="FR413" s="51"/>
      <c r="FS413" s="51"/>
      <c r="FT413" s="51"/>
      <c r="FU413" s="51"/>
      <c r="FV413" s="51"/>
      <c r="FW413" s="51"/>
      <c r="FX413" s="51"/>
      <c r="FY413" s="51"/>
      <c r="FZ413" s="51"/>
      <c r="GA413" s="51"/>
      <c r="GB413" s="51"/>
      <c r="GC413" s="51"/>
      <c r="GD413" s="51"/>
      <c r="GE413" s="51"/>
      <c r="GF413" s="51"/>
      <c r="GG413" s="51"/>
      <c r="GH413" s="51"/>
      <c r="GI413" s="51"/>
      <c r="GJ413" s="51"/>
      <c r="GK413" s="51"/>
      <c r="GL413" s="51"/>
      <c r="GM413" s="51"/>
      <c r="GN413" s="51"/>
      <c r="GO413" s="51"/>
      <c r="GP413" s="51"/>
      <c r="GQ413" s="51"/>
      <c r="GR413" s="51"/>
      <c r="GS413" s="51"/>
      <c r="GT413" s="51"/>
      <c r="GU413" s="51"/>
      <c r="GV413" s="51"/>
      <c r="GW413" s="51"/>
      <c r="GX413" s="51"/>
      <c r="GY413" s="51"/>
      <c r="GZ413" s="51"/>
      <c r="HA413" s="51"/>
      <c r="HB413" s="51"/>
      <c r="HC413" s="51"/>
      <c r="HD413" s="51"/>
      <c r="HE413" s="51"/>
      <c r="HF413" s="51"/>
      <c r="HG413" s="51"/>
      <c r="HH413" s="51"/>
      <c r="HI413" s="51"/>
      <c r="HJ413" s="51"/>
      <c r="HK413" s="51"/>
      <c r="HL413" s="51"/>
      <c r="HM413" s="51"/>
      <c r="HN413" s="51"/>
      <c r="HO413" s="51"/>
      <c r="HP413" s="51"/>
      <c r="HQ413" s="51"/>
      <c r="HR413" s="51"/>
      <c r="HS413" s="51"/>
      <c r="HT413" s="51"/>
    </row>
    <row r="414" spans="1:228" s="128" customFormat="1" ht="19.899999999999999" customHeight="1">
      <c r="A414" s="311"/>
      <c r="B414" s="308" t="s">
        <v>1172</v>
      </c>
      <c r="C414" s="308" t="s">
        <v>815</v>
      </c>
      <c r="D414" s="308" t="s">
        <v>667</v>
      </c>
      <c r="E414" s="564" t="s">
        <v>648</v>
      </c>
      <c r="F414" s="308"/>
      <c r="G414" s="308"/>
      <c r="H414" s="406"/>
      <c r="J414" s="308" t="s">
        <v>816</v>
      </c>
      <c r="K414" s="135"/>
      <c r="L414" s="311"/>
      <c r="M414" s="135"/>
      <c r="N414" s="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  <c r="AO414" s="51"/>
      <c r="AP414" s="51"/>
      <c r="AQ414" s="51"/>
      <c r="AR414" s="51"/>
      <c r="AS414" s="51"/>
      <c r="AT414" s="51"/>
      <c r="AU414" s="51"/>
      <c r="AV414" s="51"/>
      <c r="AW414" s="51"/>
      <c r="AX414" s="51"/>
      <c r="AY414" s="51"/>
      <c r="AZ414" s="51"/>
      <c r="BA414" s="51"/>
      <c r="BB414" s="51"/>
      <c r="BC414" s="51"/>
      <c r="BD414" s="51"/>
      <c r="BE414" s="51"/>
      <c r="BF414" s="51"/>
      <c r="BG414" s="51"/>
      <c r="BH414" s="51"/>
      <c r="BI414" s="51"/>
      <c r="BJ414" s="51"/>
      <c r="BK414" s="51"/>
      <c r="BL414" s="51"/>
      <c r="BM414" s="51"/>
      <c r="BN414" s="51"/>
      <c r="BO414" s="51"/>
      <c r="BP414" s="51"/>
      <c r="BQ414" s="51"/>
      <c r="BR414" s="51"/>
      <c r="BS414" s="51"/>
      <c r="BT414" s="51"/>
      <c r="BU414" s="51"/>
      <c r="BV414" s="51"/>
      <c r="BW414" s="51"/>
      <c r="BX414" s="51"/>
      <c r="BY414" s="51"/>
      <c r="BZ414" s="51"/>
      <c r="CA414" s="51"/>
      <c r="CB414" s="51"/>
      <c r="CC414" s="51"/>
      <c r="CD414" s="51"/>
      <c r="CE414" s="51"/>
      <c r="CF414" s="51"/>
      <c r="CG414" s="51"/>
      <c r="CH414" s="51"/>
      <c r="CI414" s="51"/>
      <c r="CJ414" s="51"/>
      <c r="CK414" s="51"/>
      <c r="CL414" s="51"/>
      <c r="CM414" s="51"/>
      <c r="CN414" s="51"/>
      <c r="CO414" s="51"/>
      <c r="CP414" s="51"/>
      <c r="CQ414" s="51"/>
      <c r="CR414" s="51"/>
      <c r="CS414" s="51"/>
      <c r="CT414" s="51"/>
      <c r="CU414" s="51"/>
      <c r="CV414" s="51"/>
      <c r="CW414" s="51"/>
      <c r="CX414" s="51"/>
      <c r="CY414" s="51"/>
      <c r="CZ414" s="51"/>
      <c r="DA414" s="51"/>
      <c r="DB414" s="51"/>
      <c r="DC414" s="51"/>
      <c r="DD414" s="51"/>
      <c r="DE414" s="51"/>
      <c r="DF414" s="51"/>
      <c r="DG414" s="51"/>
      <c r="DH414" s="51"/>
      <c r="DI414" s="51"/>
      <c r="DJ414" s="51"/>
      <c r="DK414" s="51"/>
      <c r="DL414" s="51"/>
      <c r="DM414" s="51"/>
      <c r="DN414" s="51"/>
      <c r="DO414" s="51"/>
      <c r="DP414" s="51"/>
      <c r="DQ414" s="51"/>
      <c r="DR414" s="51"/>
      <c r="DS414" s="51"/>
      <c r="DT414" s="51"/>
      <c r="DU414" s="51"/>
      <c r="DV414" s="51"/>
      <c r="DW414" s="51"/>
      <c r="DX414" s="51"/>
      <c r="DY414" s="51"/>
      <c r="DZ414" s="51"/>
      <c r="EA414" s="51"/>
      <c r="EB414" s="51"/>
      <c r="EC414" s="51"/>
      <c r="ED414" s="51"/>
      <c r="EE414" s="51"/>
      <c r="EF414" s="51"/>
      <c r="EG414" s="51"/>
      <c r="EH414" s="51"/>
      <c r="EI414" s="51"/>
      <c r="EJ414" s="51"/>
      <c r="EK414" s="51"/>
      <c r="EL414" s="51"/>
      <c r="EM414" s="51"/>
      <c r="EN414" s="51"/>
      <c r="EO414" s="51"/>
      <c r="EP414" s="51"/>
      <c r="EQ414" s="51"/>
      <c r="ER414" s="51"/>
      <c r="ES414" s="51"/>
      <c r="ET414" s="51"/>
      <c r="EU414" s="51"/>
      <c r="EV414" s="51"/>
      <c r="EW414" s="51"/>
      <c r="EX414" s="51"/>
      <c r="EY414" s="51"/>
      <c r="EZ414" s="51"/>
      <c r="FA414" s="51"/>
      <c r="FB414" s="51"/>
      <c r="FC414" s="51"/>
      <c r="FD414" s="51"/>
      <c r="FE414" s="51"/>
      <c r="FF414" s="51"/>
      <c r="FG414" s="51"/>
      <c r="FH414" s="51"/>
      <c r="FI414" s="51"/>
      <c r="FJ414" s="51"/>
      <c r="FK414" s="51"/>
      <c r="FL414" s="51"/>
      <c r="FM414" s="51"/>
      <c r="FN414" s="51"/>
      <c r="FO414" s="51"/>
      <c r="FP414" s="51"/>
      <c r="FQ414" s="51"/>
      <c r="FR414" s="51"/>
      <c r="FS414" s="51"/>
      <c r="FT414" s="51"/>
      <c r="FU414" s="51"/>
      <c r="FV414" s="51"/>
      <c r="FW414" s="51"/>
      <c r="FX414" s="51"/>
      <c r="FY414" s="51"/>
      <c r="FZ414" s="51"/>
      <c r="GA414" s="51"/>
      <c r="GB414" s="51"/>
      <c r="GC414" s="51"/>
      <c r="GD414" s="51"/>
      <c r="GE414" s="51"/>
      <c r="GF414" s="51"/>
      <c r="GG414" s="51"/>
      <c r="GH414" s="51"/>
      <c r="GI414" s="51"/>
      <c r="GJ414" s="51"/>
      <c r="GK414" s="51"/>
      <c r="GL414" s="51"/>
      <c r="GM414" s="51"/>
      <c r="GN414" s="51"/>
      <c r="GO414" s="51"/>
      <c r="GP414" s="51"/>
      <c r="GQ414" s="51"/>
      <c r="GR414" s="51"/>
      <c r="GS414" s="51"/>
      <c r="GT414" s="51"/>
      <c r="GU414" s="51"/>
      <c r="GV414" s="51"/>
      <c r="GW414" s="51"/>
      <c r="GX414" s="51"/>
      <c r="GY414" s="51"/>
      <c r="GZ414" s="51"/>
      <c r="HA414" s="51"/>
      <c r="HB414" s="51"/>
      <c r="HC414" s="51"/>
      <c r="HD414" s="51"/>
      <c r="HE414" s="51"/>
      <c r="HF414" s="51"/>
      <c r="HG414" s="51"/>
      <c r="HH414" s="51"/>
      <c r="HI414" s="51"/>
      <c r="HJ414" s="51"/>
      <c r="HK414" s="51"/>
      <c r="HL414" s="51"/>
      <c r="HM414" s="51"/>
      <c r="HN414" s="51"/>
      <c r="HO414" s="51"/>
      <c r="HP414" s="51"/>
      <c r="HQ414" s="51"/>
      <c r="HR414" s="51"/>
      <c r="HS414" s="51"/>
      <c r="HT414" s="51"/>
    </row>
    <row r="415" spans="1:228" s="128" customFormat="1" ht="19.899999999999999" customHeight="1">
      <c r="A415" s="311"/>
      <c r="B415" s="308"/>
      <c r="C415" s="308"/>
      <c r="D415" s="308"/>
      <c r="E415" s="355"/>
      <c r="F415" s="308"/>
      <c r="G415" s="308"/>
      <c r="H415" s="406"/>
      <c r="J415" s="308"/>
      <c r="K415" s="135"/>
      <c r="L415" s="311"/>
      <c r="M415" s="135"/>
      <c r="N415" s="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1"/>
      <c r="AP415" s="51"/>
      <c r="AQ415" s="51"/>
      <c r="AR415" s="51"/>
      <c r="AS415" s="51"/>
      <c r="AT415" s="51"/>
      <c r="AU415" s="51"/>
      <c r="AV415" s="51"/>
      <c r="AW415" s="51"/>
      <c r="AX415" s="51"/>
      <c r="AY415" s="51"/>
      <c r="AZ415" s="51"/>
      <c r="BA415" s="51"/>
      <c r="BB415" s="51"/>
      <c r="BC415" s="51"/>
      <c r="BD415" s="51"/>
      <c r="BE415" s="51"/>
      <c r="BF415" s="51"/>
      <c r="BG415" s="51"/>
      <c r="BH415" s="51"/>
      <c r="BI415" s="51"/>
      <c r="BJ415" s="51"/>
      <c r="BK415" s="51"/>
      <c r="BL415" s="51"/>
      <c r="BM415" s="51"/>
      <c r="BN415" s="51"/>
      <c r="BO415" s="51"/>
      <c r="BP415" s="51"/>
      <c r="BQ415" s="51"/>
      <c r="BR415" s="51"/>
      <c r="BS415" s="51"/>
      <c r="BT415" s="51"/>
      <c r="BU415" s="51"/>
      <c r="BV415" s="51"/>
      <c r="BW415" s="51"/>
      <c r="BX415" s="51"/>
      <c r="BY415" s="51"/>
      <c r="BZ415" s="51"/>
      <c r="CA415" s="51"/>
      <c r="CB415" s="51"/>
      <c r="CC415" s="51"/>
      <c r="CD415" s="51"/>
      <c r="CE415" s="51"/>
      <c r="CF415" s="51"/>
      <c r="CG415" s="51"/>
      <c r="CH415" s="51"/>
      <c r="CI415" s="51"/>
      <c r="CJ415" s="51"/>
      <c r="CK415" s="51"/>
      <c r="CL415" s="51"/>
      <c r="CM415" s="51"/>
      <c r="CN415" s="51"/>
      <c r="CO415" s="51"/>
      <c r="CP415" s="51"/>
      <c r="CQ415" s="51"/>
      <c r="CR415" s="51"/>
      <c r="CS415" s="51"/>
      <c r="CT415" s="51"/>
      <c r="CU415" s="51"/>
      <c r="CV415" s="51"/>
      <c r="CW415" s="51"/>
      <c r="CX415" s="51"/>
      <c r="CY415" s="51"/>
      <c r="CZ415" s="51"/>
      <c r="DA415" s="51"/>
      <c r="DB415" s="51"/>
      <c r="DC415" s="51"/>
      <c r="DD415" s="51"/>
      <c r="DE415" s="51"/>
      <c r="DF415" s="51"/>
      <c r="DG415" s="51"/>
      <c r="DH415" s="51"/>
      <c r="DI415" s="51"/>
      <c r="DJ415" s="51"/>
      <c r="DK415" s="51"/>
      <c r="DL415" s="51"/>
      <c r="DM415" s="51"/>
      <c r="DN415" s="51"/>
      <c r="DO415" s="51"/>
      <c r="DP415" s="51"/>
      <c r="DQ415" s="51"/>
      <c r="DR415" s="51"/>
      <c r="DS415" s="51"/>
      <c r="DT415" s="51"/>
      <c r="DU415" s="51"/>
      <c r="DV415" s="51"/>
      <c r="DW415" s="51"/>
      <c r="DX415" s="51"/>
      <c r="DY415" s="51"/>
      <c r="DZ415" s="51"/>
      <c r="EA415" s="51"/>
      <c r="EB415" s="51"/>
      <c r="EC415" s="51"/>
      <c r="ED415" s="51"/>
      <c r="EE415" s="51"/>
      <c r="EF415" s="51"/>
      <c r="EG415" s="51"/>
      <c r="EH415" s="51"/>
      <c r="EI415" s="51"/>
      <c r="EJ415" s="51"/>
      <c r="EK415" s="51"/>
      <c r="EL415" s="51"/>
      <c r="EM415" s="51"/>
      <c r="EN415" s="51"/>
      <c r="EO415" s="51"/>
      <c r="EP415" s="51"/>
      <c r="EQ415" s="51"/>
      <c r="ER415" s="51"/>
      <c r="ES415" s="51"/>
      <c r="ET415" s="51"/>
      <c r="EU415" s="51"/>
      <c r="EV415" s="51"/>
      <c r="EW415" s="51"/>
      <c r="EX415" s="51"/>
      <c r="EY415" s="51"/>
      <c r="EZ415" s="51"/>
      <c r="FA415" s="51"/>
      <c r="FB415" s="51"/>
      <c r="FC415" s="51"/>
      <c r="FD415" s="51"/>
      <c r="FE415" s="51"/>
      <c r="FF415" s="51"/>
      <c r="FG415" s="51"/>
      <c r="FH415" s="51"/>
      <c r="FI415" s="51"/>
      <c r="FJ415" s="51"/>
      <c r="FK415" s="51"/>
      <c r="FL415" s="51"/>
      <c r="FM415" s="51"/>
      <c r="FN415" s="51"/>
      <c r="FO415" s="51"/>
      <c r="FP415" s="51"/>
      <c r="FQ415" s="51"/>
      <c r="FR415" s="51"/>
      <c r="FS415" s="51"/>
      <c r="FT415" s="51"/>
      <c r="FU415" s="51"/>
      <c r="FV415" s="51"/>
      <c r="FW415" s="51"/>
      <c r="FX415" s="51"/>
      <c r="FY415" s="51"/>
      <c r="FZ415" s="51"/>
      <c r="GA415" s="51"/>
      <c r="GB415" s="51"/>
      <c r="GC415" s="51"/>
      <c r="GD415" s="51"/>
      <c r="GE415" s="51"/>
      <c r="GF415" s="51"/>
      <c r="GG415" s="51"/>
      <c r="GH415" s="51"/>
      <c r="GI415" s="51"/>
      <c r="GJ415" s="51"/>
      <c r="GK415" s="51"/>
      <c r="GL415" s="51"/>
      <c r="GM415" s="51"/>
      <c r="GN415" s="51"/>
      <c r="GO415" s="51"/>
      <c r="GP415" s="51"/>
      <c r="GQ415" s="51"/>
      <c r="GR415" s="51"/>
      <c r="GS415" s="51"/>
      <c r="GT415" s="51"/>
      <c r="GU415" s="51"/>
      <c r="GV415" s="51"/>
      <c r="GW415" s="51"/>
      <c r="GX415" s="51"/>
      <c r="GY415" s="51"/>
      <c r="GZ415" s="51"/>
      <c r="HA415" s="51"/>
      <c r="HB415" s="51"/>
      <c r="HC415" s="51"/>
      <c r="HD415" s="51"/>
      <c r="HE415" s="51"/>
      <c r="HF415" s="51"/>
      <c r="HG415" s="51"/>
      <c r="HH415" s="51"/>
      <c r="HI415" s="51"/>
      <c r="HJ415" s="51"/>
      <c r="HK415" s="51"/>
      <c r="HL415" s="51"/>
      <c r="HM415" s="51"/>
      <c r="HN415" s="51"/>
      <c r="HO415" s="51"/>
      <c r="HP415" s="51"/>
      <c r="HQ415" s="51"/>
      <c r="HR415" s="51"/>
      <c r="HS415" s="51"/>
      <c r="HT415" s="51"/>
    </row>
    <row r="416" spans="1:228" s="128" customFormat="1" ht="19.899999999999999" customHeight="1">
      <c r="A416" s="340"/>
      <c r="B416" s="321"/>
      <c r="C416" s="321"/>
      <c r="D416" s="321"/>
      <c r="E416" s="563"/>
      <c r="F416" s="321"/>
      <c r="G416" s="321"/>
      <c r="H416" s="437"/>
      <c r="I416" s="438"/>
      <c r="J416" s="321"/>
      <c r="K416" s="135"/>
      <c r="L416" s="340"/>
      <c r="M416" s="135"/>
      <c r="N416" s="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  <c r="AO416" s="51"/>
      <c r="AP416" s="51"/>
      <c r="AQ416" s="51"/>
      <c r="AR416" s="51"/>
      <c r="AS416" s="51"/>
      <c r="AT416" s="51"/>
      <c r="AU416" s="51"/>
      <c r="AV416" s="51"/>
      <c r="AW416" s="51"/>
      <c r="AX416" s="51"/>
      <c r="AY416" s="51"/>
      <c r="AZ416" s="51"/>
      <c r="BA416" s="51"/>
      <c r="BB416" s="51"/>
      <c r="BC416" s="51"/>
      <c r="BD416" s="51"/>
      <c r="BE416" s="51"/>
      <c r="BF416" s="51"/>
      <c r="BG416" s="51"/>
      <c r="BH416" s="51"/>
      <c r="BI416" s="51"/>
      <c r="BJ416" s="51"/>
      <c r="BK416" s="51"/>
      <c r="BL416" s="51"/>
      <c r="BM416" s="51"/>
      <c r="BN416" s="51"/>
      <c r="BO416" s="51"/>
      <c r="BP416" s="51"/>
      <c r="BQ416" s="51"/>
      <c r="BR416" s="51"/>
      <c r="BS416" s="51"/>
      <c r="BT416" s="51"/>
      <c r="BU416" s="51"/>
      <c r="BV416" s="51"/>
      <c r="BW416" s="51"/>
      <c r="BX416" s="51"/>
      <c r="BY416" s="51"/>
      <c r="BZ416" s="51"/>
      <c r="CA416" s="51"/>
      <c r="CB416" s="51"/>
      <c r="CC416" s="51"/>
      <c r="CD416" s="51"/>
      <c r="CE416" s="51"/>
      <c r="CF416" s="51"/>
      <c r="CG416" s="51"/>
      <c r="CH416" s="51"/>
      <c r="CI416" s="51"/>
      <c r="CJ416" s="51"/>
      <c r="CK416" s="51"/>
      <c r="CL416" s="51"/>
      <c r="CM416" s="51"/>
      <c r="CN416" s="51"/>
      <c r="CO416" s="51"/>
      <c r="CP416" s="51"/>
      <c r="CQ416" s="51"/>
      <c r="CR416" s="51"/>
      <c r="CS416" s="51"/>
      <c r="CT416" s="51"/>
      <c r="CU416" s="51"/>
      <c r="CV416" s="51"/>
      <c r="CW416" s="51"/>
      <c r="CX416" s="51"/>
      <c r="CY416" s="51"/>
      <c r="CZ416" s="51"/>
      <c r="DA416" s="51"/>
      <c r="DB416" s="51"/>
      <c r="DC416" s="51"/>
      <c r="DD416" s="51"/>
      <c r="DE416" s="51"/>
      <c r="DF416" s="51"/>
      <c r="DG416" s="51"/>
      <c r="DH416" s="51"/>
      <c r="DI416" s="51"/>
      <c r="DJ416" s="51"/>
      <c r="DK416" s="51"/>
      <c r="DL416" s="51"/>
      <c r="DM416" s="51"/>
      <c r="DN416" s="51"/>
      <c r="DO416" s="51"/>
      <c r="DP416" s="51"/>
      <c r="DQ416" s="51"/>
      <c r="DR416" s="51"/>
      <c r="DS416" s="51"/>
      <c r="DT416" s="51"/>
      <c r="DU416" s="51"/>
      <c r="DV416" s="51"/>
      <c r="DW416" s="51"/>
      <c r="DX416" s="51"/>
      <c r="DY416" s="51"/>
      <c r="DZ416" s="51"/>
      <c r="EA416" s="51"/>
      <c r="EB416" s="51"/>
      <c r="EC416" s="51"/>
      <c r="ED416" s="51"/>
      <c r="EE416" s="51"/>
      <c r="EF416" s="51"/>
      <c r="EG416" s="51"/>
      <c r="EH416" s="51"/>
      <c r="EI416" s="51"/>
      <c r="EJ416" s="51"/>
      <c r="EK416" s="51"/>
      <c r="EL416" s="51"/>
      <c r="EM416" s="51"/>
      <c r="EN416" s="51"/>
      <c r="EO416" s="51"/>
      <c r="EP416" s="51"/>
      <c r="EQ416" s="51"/>
      <c r="ER416" s="51"/>
      <c r="ES416" s="51"/>
      <c r="ET416" s="51"/>
      <c r="EU416" s="51"/>
      <c r="EV416" s="51"/>
      <c r="EW416" s="51"/>
      <c r="EX416" s="51"/>
      <c r="EY416" s="51"/>
      <c r="EZ416" s="51"/>
      <c r="FA416" s="51"/>
      <c r="FB416" s="51"/>
      <c r="FC416" s="51"/>
      <c r="FD416" s="51"/>
      <c r="FE416" s="51"/>
      <c r="FF416" s="51"/>
      <c r="FG416" s="51"/>
      <c r="FH416" s="51"/>
      <c r="FI416" s="51"/>
      <c r="FJ416" s="51"/>
      <c r="FK416" s="51"/>
      <c r="FL416" s="51"/>
      <c r="FM416" s="51"/>
      <c r="FN416" s="51"/>
      <c r="FO416" s="51"/>
      <c r="FP416" s="51"/>
      <c r="FQ416" s="51"/>
      <c r="FR416" s="51"/>
      <c r="FS416" s="51"/>
      <c r="FT416" s="51"/>
      <c r="FU416" s="51"/>
      <c r="FV416" s="51"/>
      <c r="FW416" s="51"/>
      <c r="FX416" s="51"/>
      <c r="FY416" s="51"/>
      <c r="FZ416" s="51"/>
      <c r="GA416" s="51"/>
      <c r="GB416" s="51"/>
      <c r="GC416" s="51"/>
      <c r="GD416" s="51"/>
      <c r="GE416" s="51"/>
      <c r="GF416" s="51"/>
      <c r="GG416" s="51"/>
      <c r="GH416" s="51"/>
      <c r="GI416" s="51"/>
      <c r="GJ416" s="51"/>
      <c r="GK416" s="51"/>
      <c r="GL416" s="51"/>
      <c r="GM416" s="51"/>
      <c r="GN416" s="51"/>
      <c r="GO416" s="51"/>
      <c r="GP416" s="51"/>
      <c r="GQ416" s="51"/>
      <c r="GR416" s="51"/>
      <c r="GS416" s="51"/>
      <c r="GT416" s="51"/>
      <c r="GU416" s="51"/>
      <c r="GV416" s="51"/>
      <c r="GW416" s="51"/>
      <c r="GX416" s="51"/>
      <c r="GY416" s="51"/>
      <c r="GZ416" s="51"/>
      <c r="HA416" s="51"/>
      <c r="HB416" s="51"/>
      <c r="HC416" s="51"/>
      <c r="HD416" s="51"/>
      <c r="HE416" s="51"/>
      <c r="HF416" s="51"/>
      <c r="HG416" s="51"/>
      <c r="HH416" s="51"/>
      <c r="HI416" s="51"/>
      <c r="HJ416" s="51"/>
      <c r="HK416" s="51"/>
      <c r="HL416" s="51"/>
      <c r="HM416" s="51"/>
      <c r="HN416" s="51"/>
      <c r="HO416" s="51"/>
      <c r="HP416" s="51"/>
      <c r="HQ416" s="51"/>
      <c r="HR416" s="51"/>
      <c r="HS416" s="51"/>
      <c r="HT416" s="51"/>
    </row>
    <row r="417" spans="1:228" s="128" customFormat="1" ht="19.899999999999999" customHeight="1">
      <c r="A417" s="337">
        <v>67</v>
      </c>
      <c r="B417" s="309" t="s">
        <v>313</v>
      </c>
      <c r="C417" s="309" t="s">
        <v>817</v>
      </c>
      <c r="D417" s="309" t="s">
        <v>818</v>
      </c>
      <c r="E417" s="359">
        <v>10000</v>
      </c>
      <c r="F417" s="309"/>
      <c r="G417" s="309"/>
      <c r="H417" s="406"/>
      <c r="J417" s="309" t="s">
        <v>819</v>
      </c>
      <c r="K417" s="135"/>
      <c r="L417" s="337" t="s">
        <v>583</v>
      </c>
      <c r="M417" s="135"/>
      <c r="N417" s="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  <c r="AO417" s="51"/>
      <c r="AP417" s="51"/>
      <c r="AQ417" s="51"/>
      <c r="AR417" s="51"/>
      <c r="AS417" s="51"/>
      <c r="AT417" s="51"/>
      <c r="AU417" s="51"/>
      <c r="AV417" s="51"/>
      <c r="AW417" s="51"/>
      <c r="AX417" s="51"/>
      <c r="AY417" s="51"/>
      <c r="AZ417" s="51"/>
      <c r="BA417" s="51"/>
      <c r="BB417" s="51"/>
      <c r="BC417" s="51"/>
      <c r="BD417" s="51"/>
      <c r="BE417" s="51"/>
      <c r="BF417" s="51"/>
      <c r="BG417" s="51"/>
      <c r="BH417" s="51"/>
      <c r="BI417" s="51"/>
      <c r="BJ417" s="51"/>
      <c r="BK417" s="51"/>
      <c r="BL417" s="51"/>
      <c r="BM417" s="51"/>
      <c r="BN417" s="51"/>
      <c r="BO417" s="51"/>
      <c r="BP417" s="51"/>
      <c r="BQ417" s="51"/>
      <c r="BR417" s="51"/>
      <c r="BS417" s="51"/>
      <c r="BT417" s="51"/>
      <c r="BU417" s="51"/>
      <c r="BV417" s="51"/>
      <c r="BW417" s="51"/>
      <c r="BX417" s="51"/>
      <c r="BY417" s="51"/>
      <c r="BZ417" s="51"/>
      <c r="CA417" s="51"/>
      <c r="CB417" s="51"/>
      <c r="CC417" s="51"/>
      <c r="CD417" s="51"/>
      <c r="CE417" s="51"/>
      <c r="CF417" s="51"/>
      <c r="CG417" s="51"/>
      <c r="CH417" s="51"/>
      <c r="CI417" s="51"/>
      <c r="CJ417" s="51"/>
      <c r="CK417" s="51"/>
      <c r="CL417" s="51"/>
      <c r="CM417" s="51"/>
      <c r="CN417" s="51"/>
      <c r="CO417" s="51"/>
      <c r="CP417" s="51"/>
      <c r="CQ417" s="51"/>
      <c r="CR417" s="51"/>
      <c r="CS417" s="51"/>
      <c r="CT417" s="51"/>
      <c r="CU417" s="51"/>
      <c r="CV417" s="51"/>
      <c r="CW417" s="51"/>
      <c r="CX417" s="51"/>
      <c r="CY417" s="51"/>
      <c r="CZ417" s="51"/>
      <c r="DA417" s="51"/>
      <c r="DB417" s="51"/>
      <c r="DC417" s="51"/>
      <c r="DD417" s="51"/>
      <c r="DE417" s="51"/>
      <c r="DF417" s="51"/>
      <c r="DG417" s="51"/>
      <c r="DH417" s="51"/>
      <c r="DI417" s="51"/>
      <c r="DJ417" s="51"/>
      <c r="DK417" s="51"/>
      <c r="DL417" s="51"/>
      <c r="DM417" s="51"/>
      <c r="DN417" s="51"/>
      <c r="DO417" s="51"/>
      <c r="DP417" s="51"/>
      <c r="DQ417" s="51"/>
      <c r="DR417" s="51"/>
      <c r="DS417" s="51"/>
      <c r="DT417" s="51"/>
      <c r="DU417" s="51"/>
      <c r="DV417" s="51"/>
      <c r="DW417" s="51"/>
      <c r="DX417" s="51"/>
      <c r="DY417" s="51"/>
      <c r="DZ417" s="51"/>
      <c r="EA417" s="51"/>
      <c r="EB417" s="51"/>
      <c r="EC417" s="51"/>
      <c r="ED417" s="51"/>
      <c r="EE417" s="51"/>
      <c r="EF417" s="51"/>
      <c r="EG417" s="51"/>
      <c r="EH417" s="51"/>
      <c r="EI417" s="51"/>
      <c r="EJ417" s="51"/>
      <c r="EK417" s="51"/>
      <c r="EL417" s="51"/>
      <c r="EM417" s="51"/>
      <c r="EN417" s="51"/>
      <c r="EO417" s="51"/>
      <c r="EP417" s="51"/>
      <c r="EQ417" s="51"/>
      <c r="ER417" s="51"/>
      <c r="ES417" s="51"/>
      <c r="ET417" s="51"/>
      <c r="EU417" s="51"/>
      <c r="EV417" s="51"/>
      <c r="EW417" s="51"/>
      <c r="EX417" s="51"/>
      <c r="EY417" s="51"/>
      <c r="EZ417" s="51"/>
      <c r="FA417" s="51"/>
      <c r="FB417" s="51"/>
      <c r="FC417" s="51"/>
      <c r="FD417" s="51"/>
      <c r="FE417" s="51"/>
      <c r="FF417" s="51"/>
      <c r="FG417" s="51"/>
      <c r="FH417" s="51"/>
      <c r="FI417" s="51"/>
      <c r="FJ417" s="51"/>
      <c r="FK417" s="51"/>
      <c r="FL417" s="51"/>
      <c r="FM417" s="51"/>
      <c r="FN417" s="51"/>
      <c r="FO417" s="51"/>
      <c r="FP417" s="51"/>
      <c r="FQ417" s="51"/>
      <c r="FR417" s="51"/>
      <c r="FS417" s="51"/>
      <c r="FT417" s="51"/>
      <c r="FU417" s="51"/>
      <c r="FV417" s="51"/>
      <c r="FW417" s="51"/>
      <c r="FX417" s="51"/>
      <c r="FY417" s="51"/>
      <c r="FZ417" s="51"/>
      <c r="GA417" s="51"/>
      <c r="GB417" s="51"/>
      <c r="GC417" s="51"/>
      <c r="GD417" s="51"/>
      <c r="GE417" s="51"/>
      <c r="GF417" s="51"/>
      <c r="GG417" s="51"/>
      <c r="GH417" s="51"/>
      <c r="GI417" s="51"/>
      <c r="GJ417" s="51"/>
      <c r="GK417" s="51"/>
      <c r="GL417" s="51"/>
      <c r="GM417" s="51"/>
      <c r="GN417" s="51"/>
      <c r="GO417" s="51"/>
      <c r="GP417" s="51"/>
      <c r="GQ417" s="51"/>
      <c r="GR417" s="51"/>
      <c r="GS417" s="51"/>
      <c r="GT417" s="51"/>
      <c r="GU417" s="51"/>
      <c r="GV417" s="51"/>
      <c r="GW417" s="51"/>
      <c r="GX417" s="51"/>
      <c r="GY417" s="51"/>
      <c r="GZ417" s="51"/>
      <c r="HA417" s="51"/>
      <c r="HB417" s="51"/>
      <c r="HC417" s="51"/>
      <c r="HD417" s="51"/>
      <c r="HE417" s="51"/>
      <c r="HF417" s="51"/>
      <c r="HG417" s="51"/>
      <c r="HH417" s="51"/>
      <c r="HI417" s="51"/>
      <c r="HJ417" s="51"/>
      <c r="HK417" s="51"/>
      <c r="HL417" s="51"/>
      <c r="HM417" s="51"/>
      <c r="HN417" s="51"/>
      <c r="HO417" s="51"/>
      <c r="HP417" s="51"/>
      <c r="HQ417" s="51"/>
      <c r="HR417" s="51"/>
      <c r="HS417" s="51"/>
      <c r="HT417" s="51"/>
    </row>
    <row r="418" spans="1:228" s="128" customFormat="1" ht="19.899999999999999" customHeight="1">
      <c r="A418" s="311"/>
      <c r="B418" s="308" t="s">
        <v>2258</v>
      </c>
      <c r="C418" s="308" t="s">
        <v>1199</v>
      </c>
      <c r="D418" s="308" t="s">
        <v>170</v>
      </c>
      <c r="E418" s="362" t="s">
        <v>149</v>
      </c>
      <c r="F418" s="308"/>
      <c r="G418" s="308"/>
      <c r="H418" s="406"/>
      <c r="J418" s="308" t="s">
        <v>820</v>
      </c>
      <c r="K418" s="135"/>
      <c r="L418" s="311"/>
      <c r="M418" s="135"/>
      <c r="N418" s="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  <c r="AO418" s="51"/>
      <c r="AP418" s="51"/>
      <c r="AQ418" s="51"/>
      <c r="AR418" s="51"/>
      <c r="AS418" s="51"/>
      <c r="AT418" s="51"/>
      <c r="AU418" s="51"/>
      <c r="AV418" s="51"/>
      <c r="AW418" s="51"/>
      <c r="AX418" s="51"/>
      <c r="AY418" s="51"/>
      <c r="AZ418" s="51"/>
      <c r="BA418" s="51"/>
      <c r="BB418" s="51"/>
      <c r="BC418" s="51"/>
      <c r="BD418" s="51"/>
      <c r="BE418" s="51"/>
      <c r="BF418" s="51"/>
      <c r="BG418" s="51"/>
      <c r="BH418" s="51"/>
      <c r="BI418" s="51"/>
      <c r="BJ418" s="51"/>
      <c r="BK418" s="51"/>
      <c r="BL418" s="51"/>
      <c r="BM418" s="51"/>
      <c r="BN418" s="51"/>
      <c r="BO418" s="51"/>
      <c r="BP418" s="51"/>
      <c r="BQ418" s="51"/>
      <c r="BR418" s="51"/>
      <c r="BS418" s="51"/>
      <c r="BT418" s="51"/>
      <c r="BU418" s="51"/>
      <c r="BV418" s="51"/>
      <c r="BW418" s="51"/>
      <c r="BX418" s="51"/>
      <c r="BY418" s="51"/>
      <c r="BZ418" s="51"/>
      <c r="CA418" s="51"/>
      <c r="CB418" s="51"/>
      <c r="CC418" s="51"/>
      <c r="CD418" s="51"/>
      <c r="CE418" s="51"/>
      <c r="CF418" s="51"/>
      <c r="CG418" s="51"/>
      <c r="CH418" s="51"/>
      <c r="CI418" s="51"/>
      <c r="CJ418" s="51"/>
      <c r="CK418" s="51"/>
      <c r="CL418" s="51"/>
      <c r="CM418" s="51"/>
      <c r="CN418" s="51"/>
      <c r="CO418" s="51"/>
      <c r="CP418" s="51"/>
      <c r="CQ418" s="51"/>
      <c r="CR418" s="51"/>
      <c r="CS418" s="51"/>
      <c r="CT418" s="51"/>
      <c r="CU418" s="51"/>
      <c r="CV418" s="51"/>
      <c r="CW418" s="51"/>
      <c r="CX418" s="51"/>
      <c r="CY418" s="51"/>
      <c r="CZ418" s="51"/>
      <c r="DA418" s="51"/>
      <c r="DB418" s="51"/>
      <c r="DC418" s="51"/>
      <c r="DD418" s="51"/>
      <c r="DE418" s="51"/>
      <c r="DF418" s="51"/>
      <c r="DG418" s="51"/>
      <c r="DH418" s="51"/>
      <c r="DI418" s="51"/>
      <c r="DJ418" s="51"/>
      <c r="DK418" s="51"/>
      <c r="DL418" s="51"/>
      <c r="DM418" s="51"/>
      <c r="DN418" s="51"/>
      <c r="DO418" s="51"/>
      <c r="DP418" s="51"/>
      <c r="DQ418" s="51"/>
      <c r="DR418" s="51"/>
      <c r="DS418" s="51"/>
      <c r="DT418" s="51"/>
      <c r="DU418" s="51"/>
      <c r="DV418" s="51"/>
      <c r="DW418" s="51"/>
      <c r="DX418" s="51"/>
      <c r="DY418" s="51"/>
      <c r="DZ418" s="51"/>
      <c r="EA418" s="51"/>
      <c r="EB418" s="51"/>
      <c r="EC418" s="51"/>
      <c r="ED418" s="51"/>
      <c r="EE418" s="51"/>
      <c r="EF418" s="51"/>
      <c r="EG418" s="51"/>
      <c r="EH418" s="51"/>
      <c r="EI418" s="51"/>
      <c r="EJ418" s="51"/>
      <c r="EK418" s="51"/>
      <c r="EL418" s="51"/>
      <c r="EM418" s="51"/>
      <c r="EN418" s="51"/>
      <c r="EO418" s="51"/>
      <c r="EP418" s="51"/>
      <c r="EQ418" s="51"/>
      <c r="ER418" s="51"/>
      <c r="ES418" s="51"/>
      <c r="ET418" s="51"/>
      <c r="EU418" s="51"/>
      <c r="EV418" s="51"/>
      <c r="EW418" s="51"/>
      <c r="EX418" s="51"/>
      <c r="EY418" s="51"/>
      <c r="EZ418" s="51"/>
      <c r="FA418" s="51"/>
      <c r="FB418" s="51"/>
      <c r="FC418" s="51"/>
      <c r="FD418" s="51"/>
      <c r="FE418" s="51"/>
      <c r="FF418" s="51"/>
      <c r="FG418" s="51"/>
      <c r="FH418" s="51"/>
      <c r="FI418" s="51"/>
      <c r="FJ418" s="51"/>
      <c r="FK418" s="51"/>
      <c r="FL418" s="51"/>
      <c r="FM418" s="51"/>
      <c r="FN418" s="51"/>
      <c r="FO418" s="51"/>
      <c r="FP418" s="51"/>
      <c r="FQ418" s="51"/>
      <c r="FR418" s="51"/>
      <c r="FS418" s="51"/>
      <c r="FT418" s="51"/>
      <c r="FU418" s="51"/>
      <c r="FV418" s="51"/>
      <c r="FW418" s="51"/>
      <c r="FX418" s="51"/>
      <c r="FY418" s="51"/>
      <c r="FZ418" s="51"/>
      <c r="GA418" s="51"/>
      <c r="GB418" s="51"/>
      <c r="GC418" s="51"/>
      <c r="GD418" s="51"/>
      <c r="GE418" s="51"/>
      <c r="GF418" s="51"/>
      <c r="GG418" s="51"/>
      <c r="GH418" s="51"/>
      <c r="GI418" s="51"/>
      <c r="GJ418" s="51"/>
      <c r="GK418" s="51"/>
      <c r="GL418" s="51"/>
      <c r="GM418" s="51"/>
      <c r="GN418" s="51"/>
      <c r="GO418" s="51"/>
      <c r="GP418" s="51"/>
      <c r="GQ418" s="51"/>
      <c r="GR418" s="51"/>
      <c r="GS418" s="51"/>
      <c r="GT418" s="51"/>
      <c r="GU418" s="51"/>
      <c r="GV418" s="51"/>
      <c r="GW418" s="51"/>
      <c r="GX418" s="51"/>
      <c r="GY418" s="51"/>
      <c r="GZ418" s="51"/>
      <c r="HA418" s="51"/>
      <c r="HB418" s="51"/>
      <c r="HC418" s="51"/>
      <c r="HD418" s="51"/>
      <c r="HE418" s="51"/>
      <c r="HF418" s="51"/>
      <c r="HG418" s="51"/>
      <c r="HH418" s="51"/>
      <c r="HI418" s="51"/>
      <c r="HJ418" s="51"/>
      <c r="HK418" s="51"/>
      <c r="HL418" s="51"/>
      <c r="HM418" s="51"/>
      <c r="HN418" s="51"/>
      <c r="HO418" s="51"/>
      <c r="HP418" s="51"/>
      <c r="HQ418" s="51"/>
      <c r="HR418" s="51"/>
      <c r="HS418" s="51"/>
      <c r="HT418" s="51"/>
    </row>
    <row r="419" spans="1:228" s="128" customFormat="1" ht="19.899999999999999" customHeight="1">
      <c r="A419" s="311"/>
      <c r="B419" s="308" t="s">
        <v>2259</v>
      </c>
      <c r="C419" s="308" t="s">
        <v>821</v>
      </c>
      <c r="D419" s="308"/>
      <c r="E419" s="362"/>
      <c r="F419" s="308"/>
      <c r="G419" s="308"/>
      <c r="H419" s="406"/>
      <c r="J419" s="308" t="s">
        <v>822</v>
      </c>
      <c r="K419" s="135"/>
      <c r="L419" s="311"/>
      <c r="M419" s="135"/>
      <c r="N419" s="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1"/>
      <c r="AP419" s="51"/>
      <c r="AQ419" s="51"/>
      <c r="AR419" s="51"/>
      <c r="AS419" s="51"/>
      <c r="AT419" s="51"/>
      <c r="AU419" s="51"/>
      <c r="AV419" s="51"/>
      <c r="AW419" s="51"/>
      <c r="AX419" s="51"/>
      <c r="AY419" s="51"/>
      <c r="AZ419" s="51"/>
      <c r="BA419" s="51"/>
      <c r="BB419" s="51"/>
      <c r="BC419" s="51"/>
      <c r="BD419" s="51"/>
      <c r="BE419" s="51"/>
      <c r="BF419" s="51"/>
      <c r="BG419" s="51"/>
      <c r="BH419" s="51"/>
      <c r="BI419" s="51"/>
      <c r="BJ419" s="51"/>
      <c r="BK419" s="51"/>
      <c r="BL419" s="51"/>
      <c r="BM419" s="51"/>
      <c r="BN419" s="51"/>
      <c r="BO419" s="51"/>
      <c r="BP419" s="51"/>
      <c r="BQ419" s="51"/>
      <c r="BR419" s="51"/>
      <c r="BS419" s="51"/>
      <c r="BT419" s="51"/>
      <c r="BU419" s="51"/>
      <c r="BV419" s="51"/>
      <c r="BW419" s="51"/>
      <c r="BX419" s="51"/>
      <c r="BY419" s="51"/>
      <c r="BZ419" s="51"/>
      <c r="CA419" s="51"/>
      <c r="CB419" s="51"/>
      <c r="CC419" s="51"/>
      <c r="CD419" s="51"/>
      <c r="CE419" s="51"/>
      <c r="CF419" s="51"/>
      <c r="CG419" s="51"/>
      <c r="CH419" s="51"/>
      <c r="CI419" s="51"/>
      <c r="CJ419" s="51"/>
      <c r="CK419" s="51"/>
      <c r="CL419" s="51"/>
      <c r="CM419" s="51"/>
      <c r="CN419" s="51"/>
      <c r="CO419" s="51"/>
      <c r="CP419" s="51"/>
      <c r="CQ419" s="51"/>
      <c r="CR419" s="51"/>
      <c r="CS419" s="51"/>
      <c r="CT419" s="51"/>
      <c r="CU419" s="51"/>
      <c r="CV419" s="51"/>
      <c r="CW419" s="51"/>
      <c r="CX419" s="51"/>
      <c r="CY419" s="51"/>
      <c r="CZ419" s="51"/>
      <c r="DA419" s="51"/>
      <c r="DB419" s="51"/>
      <c r="DC419" s="51"/>
      <c r="DD419" s="51"/>
      <c r="DE419" s="51"/>
      <c r="DF419" s="51"/>
      <c r="DG419" s="51"/>
      <c r="DH419" s="51"/>
      <c r="DI419" s="51"/>
      <c r="DJ419" s="51"/>
      <c r="DK419" s="51"/>
      <c r="DL419" s="51"/>
      <c r="DM419" s="51"/>
      <c r="DN419" s="51"/>
      <c r="DO419" s="51"/>
      <c r="DP419" s="51"/>
      <c r="DQ419" s="51"/>
      <c r="DR419" s="51"/>
      <c r="DS419" s="51"/>
      <c r="DT419" s="51"/>
      <c r="DU419" s="51"/>
      <c r="DV419" s="51"/>
      <c r="DW419" s="51"/>
      <c r="DX419" s="51"/>
      <c r="DY419" s="51"/>
      <c r="DZ419" s="51"/>
      <c r="EA419" s="51"/>
      <c r="EB419" s="51"/>
      <c r="EC419" s="51"/>
      <c r="ED419" s="51"/>
      <c r="EE419" s="51"/>
      <c r="EF419" s="51"/>
      <c r="EG419" s="51"/>
      <c r="EH419" s="51"/>
      <c r="EI419" s="51"/>
      <c r="EJ419" s="51"/>
      <c r="EK419" s="51"/>
      <c r="EL419" s="51"/>
      <c r="EM419" s="51"/>
      <c r="EN419" s="51"/>
      <c r="EO419" s="51"/>
      <c r="EP419" s="51"/>
      <c r="EQ419" s="51"/>
      <c r="ER419" s="51"/>
      <c r="ES419" s="51"/>
      <c r="ET419" s="51"/>
      <c r="EU419" s="51"/>
      <c r="EV419" s="51"/>
      <c r="EW419" s="51"/>
      <c r="EX419" s="51"/>
      <c r="EY419" s="51"/>
      <c r="EZ419" s="51"/>
      <c r="FA419" s="51"/>
      <c r="FB419" s="51"/>
      <c r="FC419" s="51"/>
      <c r="FD419" s="51"/>
      <c r="FE419" s="51"/>
      <c r="FF419" s="51"/>
      <c r="FG419" s="51"/>
      <c r="FH419" s="51"/>
      <c r="FI419" s="51"/>
      <c r="FJ419" s="51"/>
      <c r="FK419" s="51"/>
      <c r="FL419" s="51"/>
      <c r="FM419" s="51"/>
      <c r="FN419" s="51"/>
      <c r="FO419" s="51"/>
      <c r="FP419" s="51"/>
      <c r="FQ419" s="51"/>
      <c r="FR419" s="51"/>
      <c r="FS419" s="51"/>
      <c r="FT419" s="51"/>
      <c r="FU419" s="51"/>
      <c r="FV419" s="51"/>
      <c r="FW419" s="51"/>
      <c r="FX419" s="51"/>
      <c r="FY419" s="51"/>
      <c r="FZ419" s="51"/>
      <c r="GA419" s="51"/>
      <c r="GB419" s="51"/>
      <c r="GC419" s="51"/>
      <c r="GD419" s="51"/>
      <c r="GE419" s="51"/>
      <c r="GF419" s="51"/>
      <c r="GG419" s="51"/>
      <c r="GH419" s="51"/>
      <c r="GI419" s="51"/>
      <c r="GJ419" s="51"/>
      <c r="GK419" s="51"/>
      <c r="GL419" s="51"/>
      <c r="GM419" s="51"/>
      <c r="GN419" s="51"/>
      <c r="GO419" s="51"/>
      <c r="GP419" s="51"/>
      <c r="GQ419" s="51"/>
      <c r="GR419" s="51"/>
      <c r="GS419" s="51"/>
      <c r="GT419" s="51"/>
      <c r="GU419" s="51"/>
      <c r="GV419" s="51"/>
      <c r="GW419" s="51"/>
      <c r="GX419" s="51"/>
      <c r="GY419" s="51"/>
      <c r="GZ419" s="51"/>
      <c r="HA419" s="51"/>
      <c r="HB419" s="51"/>
      <c r="HC419" s="51"/>
      <c r="HD419" s="51"/>
      <c r="HE419" s="51"/>
      <c r="HF419" s="51"/>
      <c r="HG419" s="51"/>
      <c r="HH419" s="51"/>
      <c r="HI419" s="51"/>
      <c r="HJ419" s="51"/>
      <c r="HK419" s="51"/>
      <c r="HL419" s="51"/>
      <c r="HM419" s="51"/>
      <c r="HN419" s="51"/>
      <c r="HO419" s="51"/>
      <c r="HP419" s="51"/>
      <c r="HQ419" s="51"/>
      <c r="HR419" s="51"/>
      <c r="HS419" s="51"/>
      <c r="HT419" s="51"/>
    </row>
    <row r="420" spans="1:228" s="128" customFormat="1" ht="19.899999999999999" customHeight="1">
      <c r="A420" s="311"/>
      <c r="B420" s="308"/>
      <c r="C420" s="308"/>
      <c r="D420" s="308"/>
      <c r="E420" s="362"/>
      <c r="F420" s="308"/>
      <c r="G420" s="308"/>
      <c r="H420" s="406"/>
      <c r="J420" s="308"/>
      <c r="K420" s="135"/>
      <c r="L420" s="311"/>
      <c r="M420" s="135"/>
      <c r="N420" s="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51"/>
      <c r="AR420" s="51"/>
      <c r="AS420" s="51"/>
      <c r="AT420" s="51"/>
      <c r="AU420" s="51"/>
      <c r="AV420" s="51"/>
      <c r="AW420" s="51"/>
      <c r="AX420" s="51"/>
      <c r="AY420" s="51"/>
      <c r="AZ420" s="51"/>
      <c r="BA420" s="51"/>
      <c r="BB420" s="51"/>
      <c r="BC420" s="51"/>
      <c r="BD420" s="51"/>
      <c r="BE420" s="51"/>
      <c r="BF420" s="51"/>
      <c r="BG420" s="51"/>
      <c r="BH420" s="51"/>
      <c r="BI420" s="51"/>
      <c r="BJ420" s="51"/>
      <c r="BK420" s="51"/>
      <c r="BL420" s="51"/>
      <c r="BM420" s="51"/>
      <c r="BN420" s="51"/>
      <c r="BO420" s="51"/>
      <c r="BP420" s="51"/>
      <c r="BQ420" s="51"/>
      <c r="BR420" s="51"/>
      <c r="BS420" s="51"/>
      <c r="BT420" s="51"/>
      <c r="BU420" s="51"/>
      <c r="BV420" s="51"/>
      <c r="BW420" s="51"/>
      <c r="BX420" s="51"/>
      <c r="BY420" s="51"/>
      <c r="BZ420" s="51"/>
      <c r="CA420" s="51"/>
      <c r="CB420" s="51"/>
      <c r="CC420" s="51"/>
      <c r="CD420" s="51"/>
      <c r="CE420" s="51"/>
      <c r="CF420" s="51"/>
      <c r="CG420" s="51"/>
      <c r="CH420" s="51"/>
      <c r="CI420" s="51"/>
      <c r="CJ420" s="51"/>
      <c r="CK420" s="51"/>
      <c r="CL420" s="51"/>
      <c r="CM420" s="51"/>
      <c r="CN420" s="51"/>
      <c r="CO420" s="51"/>
      <c r="CP420" s="51"/>
      <c r="CQ420" s="51"/>
      <c r="CR420" s="51"/>
      <c r="CS420" s="51"/>
      <c r="CT420" s="51"/>
      <c r="CU420" s="51"/>
      <c r="CV420" s="51"/>
      <c r="CW420" s="51"/>
      <c r="CX420" s="51"/>
      <c r="CY420" s="51"/>
      <c r="CZ420" s="51"/>
      <c r="DA420" s="51"/>
      <c r="DB420" s="51"/>
      <c r="DC420" s="51"/>
      <c r="DD420" s="51"/>
      <c r="DE420" s="51"/>
      <c r="DF420" s="51"/>
      <c r="DG420" s="51"/>
      <c r="DH420" s="51"/>
      <c r="DI420" s="51"/>
      <c r="DJ420" s="51"/>
      <c r="DK420" s="51"/>
      <c r="DL420" s="51"/>
      <c r="DM420" s="51"/>
      <c r="DN420" s="51"/>
      <c r="DO420" s="51"/>
      <c r="DP420" s="51"/>
      <c r="DQ420" s="51"/>
      <c r="DR420" s="51"/>
      <c r="DS420" s="51"/>
      <c r="DT420" s="51"/>
      <c r="DU420" s="51"/>
      <c r="DV420" s="51"/>
      <c r="DW420" s="51"/>
      <c r="DX420" s="51"/>
      <c r="DY420" s="51"/>
      <c r="DZ420" s="51"/>
      <c r="EA420" s="51"/>
      <c r="EB420" s="51"/>
      <c r="EC420" s="51"/>
      <c r="ED420" s="51"/>
      <c r="EE420" s="51"/>
      <c r="EF420" s="51"/>
      <c r="EG420" s="51"/>
      <c r="EH420" s="51"/>
      <c r="EI420" s="51"/>
      <c r="EJ420" s="51"/>
      <c r="EK420" s="51"/>
      <c r="EL420" s="51"/>
      <c r="EM420" s="51"/>
      <c r="EN420" s="51"/>
      <c r="EO420" s="51"/>
      <c r="EP420" s="51"/>
      <c r="EQ420" s="51"/>
      <c r="ER420" s="51"/>
      <c r="ES420" s="51"/>
      <c r="ET420" s="51"/>
      <c r="EU420" s="51"/>
      <c r="EV420" s="51"/>
      <c r="EW420" s="51"/>
      <c r="EX420" s="51"/>
      <c r="EY420" s="51"/>
      <c r="EZ420" s="51"/>
      <c r="FA420" s="51"/>
      <c r="FB420" s="51"/>
      <c r="FC420" s="51"/>
      <c r="FD420" s="51"/>
      <c r="FE420" s="51"/>
      <c r="FF420" s="51"/>
      <c r="FG420" s="51"/>
      <c r="FH420" s="51"/>
      <c r="FI420" s="51"/>
      <c r="FJ420" s="51"/>
      <c r="FK420" s="51"/>
      <c r="FL420" s="51"/>
      <c r="FM420" s="51"/>
      <c r="FN420" s="51"/>
      <c r="FO420" s="51"/>
      <c r="FP420" s="51"/>
      <c r="FQ420" s="51"/>
      <c r="FR420" s="51"/>
      <c r="FS420" s="51"/>
      <c r="FT420" s="51"/>
      <c r="FU420" s="51"/>
      <c r="FV420" s="51"/>
      <c r="FW420" s="51"/>
      <c r="FX420" s="51"/>
      <c r="FY420" s="51"/>
      <c r="FZ420" s="51"/>
      <c r="GA420" s="51"/>
      <c r="GB420" s="51"/>
      <c r="GC420" s="51"/>
      <c r="GD420" s="51"/>
      <c r="GE420" s="51"/>
      <c r="GF420" s="51"/>
      <c r="GG420" s="51"/>
      <c r="GH420" s="51"/>
      <c r="GI420" s="51"/>
      <c r="GJ420" s="51"/>
      <c r="GK420" s="51"/>
      <c r="GL420" s="51"/>
      <c r="GM420" s="51"/>
      <c r="GN420" s="51"/>
      <c r="GO420" s="51"/>
      <c r="GP420" s="51"/>
      <c r="GQ420" s="51"/>
      <c r="GR420" s="51"/>
      <c r="GS420" s="51"/>
      <c r="GT420" s="51"/>
      <c r="GU420" s="51"/>
      <c r="GV420" s="51"/>
      <c r="GW420" s="51"/>
      <c r="GX420" s="51"/>
      <c r="GY420" s="51"/>
      <c r="GZ420" s="51"/>
      <c r="HA420" s="51"/>
      <c r="HB420" s="51"/>
      <c r="HC420" s="51"/>
      <c r="HD420" s="51"/>
      <c r="HE420" s="51"/>
      <c r="HF420" s="51"/>
      <c r="HG420" s="51"/>
      <c r="HH420" s="51"/>
      <c r="HI420" s="51"/>
      <c r="HJ420" s="51"/>
      <c r="HK420" s="51"/>
      <c r="HL420" s="51"/>
      <c r="HM420" s="51"/>
      <c r="HN420" s="51"/>
      <c r="HO420" s="51"/>
      <c r="HP420" s="51"/>
      <c r="HQ420" s="51"/>
      <c r="HR420" s="51"/>
      <c r="HS420" s="51"/>
      <c r="HT420" s="51"/>
    </row>
    <row r="421" spans="1:228" s="51" customFormat="1" ht="19.899999999999999" customHeight="1">
      <c r="A421" s="340"/>
      <c r="B421" s="321"/>
      <c r="C421" s="321"/>
      <c r="D421" s="321"/>
      <c r="E421" s="321"/>
      <c r="F421" s="321"/>
      <c r="G421" s="321"/>
      <c r="H421" s="121"/>
      <c r="I421" s="247"/>
      <c r="J421" s="321"/>
      <c r="K421" s="436"/>
      <c r="L421" s="340"/>
      <c r="M421" s="135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</row>
    <row r="422" spans="1:228" s="51" customFormat="1" ht="19.899999999999999" customHeight="1">
      <c r="A422" s="381"/>
      <c r="B422" s="377"/>
      <c r="C422" s="377"/>
      <c r="D422" s="377"/>
      <c r="E422" s="377"/>
      <c r="F422" s="377"/>
      <c r="G422" s="377"/>
      <c r="J422" s="377"/>
      <c r="K422" s="135"/>
      <c r="L422" s="381"/>
      <c r="M422" s="135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</row>
    <row r="423" spans="1:228" ht="19.899999999999999" customHeight="1">
      <c r="A423" s="535" t="s">
        <v>127</v>
      </c>
      <c r="C423" s="528"/>
      <c r="D423" s="528"/>
      <c r="E423" s="528"/>
      <c r="F423" s="528"/>
      <c r="G423" s="528"/>
      <c r="H423" s="528"/>
      <c r="I423" s="528"/>
      <c r="J423" s="528"/>
      <c r="K423" s="528"/>
      <c r="L423" s="528"/>
      <c r="M423" s="535"/>
    </row>
    <row r="424" spans="1:228" ht="19.899999999999999" customHeight="1">
      <c r="A424" s="535" t="s">
        <v>128</v>
      </c>
      <c r="C424" s="535"/>
      <c r="D424" s="535"/>
      <c r="E424" s="535"/>
      <c r="F424" s="535"/>
      <c r="G424" s="535"/>
      <c r="H424" s="535"/>
      <c r="I424" s="535"/>
      <c r="J424" s="535"/>
      <c r="K424" s="535"/>
      <c r="L424" s="535"/>
      <c r="M424" s="535"/>
    </row>
    <row r="425" spans="1:228" ht="19.899999999999999" customHeight="1">
      <c r="A425" s="535" t="s">
        <v>135</v>
      </c>
      <c r="C425" s="535"/>
      <c r="D425" s="535"/>
      <c r="E425" s="535"/>
      <c r="F425" s="535"/>
      <c r="G425" s="535"/>
      <c r="H425" s="535"/>
      <c r="I425" s="535"/>
      <c r="J425" s="535"/>
      <c r="K425" s="535"/>
      <c r="L425" s="535"/>
      <c r="M425" s="535"/>
    </row>
    <row r="426" spans="1:228" s="138" customFormat="1" ht="19.899999999999999" customHeight="1">
      <c r="A426" s="138" t="s">
        <v>61</v>
      </c>
      <c r="E426" s="227"/>
      <c r="F426" s="227"/>
      <c r="G426" s="227"/>
      <c r="H426" s="227"/>
      <c r="I426" s="227"/>
      <c r="M426" s="209">
        <v>7</v>
      </c>
      <c r="N426" s="228" t="e">
        <f>E430+E436+E451+#REF!+#REF!+#REF!+#REF!</f>
        <v>#VALUE!</v>
      </c>
    </row>
    <row r="427" spans="1:228" s="2" customFormat="1" ht="19.899999999999999" customHeight="1">
      <c r="A427" s="529"/>
      <c r="B427" s="14"/>
      <c r="C427" s="14"/>
      <c r="D427" s="40" t="s">
        <v>104</v>
      </c>
      <c r="E427" s="15" t="s">
        <v>118</v>
      </c>
      <c r="F427" s="16"/>
      <c r="G427" s="16"/>
      <c r="H427" s="17"/>
      <c r="I427" s="88"/>
      <c r="J427" s="40" t="s">
        <v>106</v>
      </c>
      <c r="K427" s="18" t="s">
        <v>108</v>
      </c>
      <c r="L427" s="40" t="s">
        <v>111</v>
      </c>
      <c r="M427" s="29"/>
    </row>
    <row r="428" spans="1:228" s="2" customFormat="1" ht="19.899999999999999" customHeight="1">
      <c r="A428" s="530" t="s">
        <v>102</v>
      </c>
      <c r="B428" s="530" t="s">
        <v>20</v>
      </c>
      <c r="C428" s="530" t="s">
        <v>103</v>
      </c>
      <c r="D428" s="3" t="s">
        <v>105</v>
      </c>
      <c r="E428" s="19">
        <v>2559</v>
      </c>
      <c r="F428" s="19"/>
      <c r="G428" s="19">
        <v>2560</v>
      </c>
      <c r="H428" s="19">
        <v>2561</v>
      </c>
      <c r="I428" s="58"/>
      <c r="J428" s="3" t="s">
        <v>107</v>
      </c>
      <c r="K428" s="20" t="s">
        <v>109</v>
      </c>
      <c r="L428" s="3" t="s">
        <v>112</v>
      </c>
      <c r="M428" s="29"/>
    </row>
    <row r="429" spans="1:228" s="2" customFormat="1" ht="19.899999999999999" customHeight="1">
      <c r="A429" s="531"/>
      <c r="B429" s="21"/>
      <c r="C429" s="21"/>
      <c r="D429" s="4"/>
      <c r="E429" s="22" t="s">
        <v>17</v>
      </c>
      <c r="F429" s="22"/>
      <c r="G429" s="22" t="s">
        <v>17</v>
      </c>
      <c r="H429" s="22" t="s">
        <v>17</v>
      </c>
      <c r="I429" s="22"/>
      <c r="J429" s="23"/>
      <c r="K429" s="23"/>
      <c r="L429" s="23"/>
    </row>
    <row r="430" spans="1:228" s="2" customFormat="1" ht="19.899999999999999" customHeight="1">
      <c r="A430" s="344">
        <v>3</v>
      </c>
      <c r="B430" s="346" t="s">
        <v>1200</v>
      </c>
      <c r="C430" s="346" t="s">
        <v>599</v>
      </c>
      <c r="D430" s="345" t="s">
        <v>600</v>
      </c>
      <c r="E430" s="421" t="s">
        <v>601</v>
      </c>
      <c r="F430" s="344"/>
      <c r="G430" s="344"/>
      <c r="H430" s="18"/>
      <c r="I430" s="566"/>
      <c r="J430" s="357" t="s">
        <v>602</v>
      </c>
      <c r="K430" s="40"/>
      <c r="L430" s="342" t="s">
        <v>583</v>
      </c>
      <c r="M430" s="140"/>
    </row>
    <row r="431" spans="1:228" s="2" customFormat="1" ht="19.899999999999999" customHeight="1">
      <c r="A431" s="349"/>
      <c r="B431" s="350" t="s">
        <v>1201</v>
      </c>
      <c r="C431" s="350" t="s">
        <v>603</v>
      </c>
      <c r="D431" s="343"/>
      <c r="E431" s="568" t="s">
        <v>149</v>
      </c>
      <c r="F431" s="349"/>
      <c r="G431" s="349"/>
      <c r="H431" s="20"/>
      <c r="I431" s="46"/>
      <c r="J431" s="557" t="s">
        <v>604</v>
      </c>
      <c r="K431" s="3"/>
      <c r="L431" s="351"/>
      <c r="M431" s="140"/>
    </row>
    <row r="432" spans="1:228" s="2" customFormat="1" ht="19.899999999999999" customHeight="1">
      <c r="A432" s="349"/>
      <c r="B432" s="350" t="s">
        <v>1202</v>
      </c>
      <c r="C432" s="350" t="s">
        <v>605</v>
      </c>
      <c r="D432" s="343"/>
      <c r="E432" s="568"/>
      <c r="F432" s="349"/>
      <c r="G432" s="349"/>
      <c r="H432" s="20"/>
      <c r="I432" s="46"/>
      <c r="J432" s="557"/>
      <c r="K432" s="3"/>
      <c r="L432" s="351"/>
      <c r="M432" s="140"/>
    </row>
    <row r="433" spans="1:202" s="2" customFormat="1" ht="19.899999999999999" customHeight="1">
      <c r="A433" s="349"/>
      <c r="B433" s="350" t="s">
        <v>2260</v>
      </c>
      <c r="C433" s="350"/>
      <c r="D433" s="343"/>
      <c r="E433" s="568"/>
      <c r="F433" s="349"/>
      <c r="G433" s="349"/>
      <c r="H433" s="20"/>
      <c r="I433" s="46"/>
      <c r="J433" s="557"/>
      <c r="K433" s="3"/>
      <c r="L433" s="351"/>
      <c r="M433" s="140"/>
    </row>
    <row r="434" spans="1:202" s="2" customFormat="1" ht="19.899999999999999" customHeight="1">
      <c r="A434" s="416"/>
      <c r="B434" s="382"/>
      <c r="C434" s="382"/>
      <c r="D434" s="417"/>
      <c r="E434" s="443"/>
      <c r="F434" s="416"/>
      <c r="G434" s="416"/>
      <c r="H434" s="23"/>
      <c r="I434" s="162"/>
      <c r="J434" s="358"/>
      <c r="K434" s="3"/>
      <c r="L434" s="356"/>
      <c r="M434" s="140"/>
    </row>
    <row r="435" spans="1:202" s="2" customFormat="1" ht="19.899999999999999" customHeight="1">
      <c r="A435" s="344">
        <v>4</v>
      </c>
      <c r="B435" s="350" t="s">
        <v>1203</v>
      </c>
      <c r="C435" s="350" t="s">
        <v>1205</v>
      </c>
      <c r="D435" s="343" t="s">
        <v>600</v>
      </c>
      <c r="E435" s="413" t="s">
        <v>606</v>
      </c>
      <c r="F435" s="465"/>
      <c r="G435" s="465"/>
      <c r="H435" s="20"/>
      <c r="I435" s="46"/>
      <c r="J435" s="415" t="s">
        <v>607</v>
      </c>
      <c r="K435" s="4"/>
      <c r="L435" s="342" t="s">
        <v>583</v>
      </c>
      <c r="M435" s="140"/>
    </row>
    <row r="436" spans="1:202" s="2" customFormat="1" ht="19.899999999999999" customHeight="1">
      <c r="A436" s="349"/>
      <c r="B436" s="350" t="s">
        <v>1204</v>
      </c>
      <c r="C436" s="350" t="s">
        <v>1206</v>
      </c>
      <c r="D436" s="343"/>
      <c r="E436" s="413" t="s">
        <v>149</v>
      </c>
      <c r="F436" s="465"/>
      <c r="G436" s="465"/>
      <c r="H436" s="20"/>
      <c r="I436" s="46"/>
      <c r="J436" s="415" t="s">
        <v>608</v>
      </c>
      <c r="K436" s="3"/>
      <c r="L436" s="351"/>
      <c r="M436" s="140"/>
    </row>
    <row r="437" spans="1:202" s="2" customFormat="1" ht="19.899999999999999" customHeight="1">
      <c r="A437" s="349"/>
      <c r="B437" s="350"/>
      <c r="C437" s="350" t="s">
        <v>608</v>
      </c>
      <c r="D437" s="343"/>
      <c r="E437" s="413"/>
      <c r="F437" s="465"/>
      <c r="G437" s="465"/>
      <c r="H437" s="20"/>
      <c r="I437" s="46"/>
      <c r="J437" s="415"/>
      <c r="K437" s="197"/>
      <c r="L437" s="351"/>
      <c r="M437" s="140"/>
    </row>
    <row r="438" spans="1:202" s="2" customFormat="1" ht="19.899999999999999" customHeight="1">
      <c r="A438" s="349"/>
      <c r="B438" s="350"/>
      <c r="C438" s="350"/>
      <c r="D438" s="343"/>
      <c r="E438" s="413"/>
      <c r="F438" s="465"/>
      <c r="G438" s="465"/>
      <c r="H438" s="20"/>
      <c r="I438" s="46"/>
      <c r="J438" s="415"/>
      <c r="K438" s="197"/>
      <c r="L438" s="351"/>
      <c r="M438" s="140"/>
    </row>
    <row r="439" spans="1:202" s="2" customFormat="1" ht="19.899999999999999" customHeight="1">
      <c r="A439" s="416"/>
      <c r="B439" s="382"/>
      <c r="C439" s="382"/>
      <c r="D439" s="417"/>
      <c r="E439" s="443"/>
      <c r="F439" s="527"/>
      <c r="G439" s="527"/>
      <c r="H439" s="23"/>
      <c r="I439" s="162"/>
      <c r="J439" s="420"/>
      <c r="K439" s="569"/>
      <c r="L439" s="356"/>
      <c r="M439" s="120"/>
    </row>
    <row r="440" spans="1:202" s="142" customFormat="1" ht="19.899999999999999" customHeight="1">
      <c r="A440" s="349">
        <v>5</v>
      </c>
      <c r="B440" s="350" t="s">
        <v>1203</v>
      </c>
      <c r="C440" s="350" t="s">
        <v>609</v>
      </c>
      <c r="D440" s="343" t="s">
        <v>600</v>
      </c>
      <c r="E440" s="413" t="s">
        <v>601</v>
      </c>
      <c r="F440" s="465"/>
      <c r="G440" s="465"/>
      <c r="H440" s="565"/>
      <c r="I440" s="567"/>
      <c r="J440" s="415" t="s">
        <v>610</v>
      </c>
      <c r="K440" s="523"/>
      <c r="L440" s="351" t="s">
        <v>583</v>
      </c>
      <c r="M440" s="120"/>
      <c r="N440" s="2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20"/>
      <c r="AV440" s="120"/>
      <c r="AW440" s="120"/>
      <c r="AX440" s="120"/>
      <c r="AY440" s="120"/>
      <c r="AZ440" s="120"/>
      <c r="BA440" s="120"/>
      <c r="BB440" s="120"/>
      <c r="BC440" s="120"/>
      <c r="BD440" s="120"/>
      <c r="BE440" s="120"/>
      <c r="BF440" s="120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20"/>
      <c r="BS440" s="120"/>
      <c r="BT440" s="120"/>
      <c r="BU440" s="120"/>
      <c r="BV440" s="120"/>
      <c r="BW440" s="120"/>
      <c r="BX440" s="120"/>
      <c r="BY440" s="120"/>
      <c r="BZ440" s="120"/>
      <c r="CA440" s="120"/>
      <c r="CB440" s="120"/>
      <c r="CC440" s="120"/>
      <c r="CD440" s="120"/>
      <c r="CE440" s="120"/>
      <c r="CF440" s="120"/>
      <c r="CG440" s="120"/>
      <c r="CH440" s="120"/>
      <c r="CI440" s="120"/>
      <c r="CJ440" s="120"/>
      <c r="CK440" s="120"/>
      <c r="CL440" s="120"/>
      <c r="CM440" s="120"/>
      <c r="CN440" s="120"/>
      <c r="CO440" s="120"/>
      <c r="CP440" s="120"/>
      <c r="CQ440" s="120"/>
      <c r="CR440" s="120"/>
      <c r="CS440" s="120"/>
      <c r="CT440" s="120"/>
      <c r="CU440" s="120"/>
      <c r="CV440" s="120"/>
      <c r="CW440" s="120"/>
      <c r="CX440" s="120"/>
      <c r="CY440" s="120"/>
      <c r="CZ440" s="120"/>
      <c r="DA440" s="120"/>
      <c r="DB440" s="120"/>
      <c r="DC440" s="120"/>
      <c r="DD440" s="120"/>
      <c r="DE440" s="120"/>
      <c r="DF440" s="120"/>
      <c r="DG440" s="120"/>
      <c r="DH440" s="120"/>
      <c r="DI440" s="120"/>
      <c r="DJ440" s="120"/>
      <c r="DK440" s="120"/>
      <c r="DL440" s="120"/>
      <c r="DM440" s="120"/>
      <c r="DN440" s="120"/>
      <c r="DO440" s="120"/>
      <c r="DP440" s="120"/>
      <c r="DQ440" s="120"/>
      <c r="DR440" s="120"/>
      <c r="DS440" s="120"/>
      <c r="DT440" s="120"/>
      <c r="DU440" s="120"/>
      <c r="DV440" s="120"/>
      <c r="DW440" s="120"/>
      <c r="DX440" s="120"/>
      <c r="DY440" s="120"/>
      <c r="DZ440" s="120"/>
      <c r="EA440" s="120"/>
      <c r="EB440" s="120"/>
      <c r="EC440" s="120"/>
      <c r="ED440" s="120"/>
      <c r="EE440" s="120"/>
      <c r="EF440" s="120"/>
      <c r="EG440" s="120"/>
      <c r="EH440" s="120"/>
      <c r="EI440" s="120"/>
      <c r="EJ440" s="120"/>
      <c r="EK440" s="120"/>
      <c r="EL440" s="120"/>
      <c r="EM440" s="120"/>
      <c r="EN440" s="120"/>
      <c r="EO440" s="120"/>
      <c r="EP440" s="120"/>
      <c r="EQ440" s="120"/>
      <c r="ER440" s="120"/>
      <c r="ES440" s="120"/>
      <c r="ET440" s="120"/>
      <c r="EU440" s="120"/>
      <c r="EV440" s="120"/>
      <c r="EW440" s="120"/>
      <c r="EX440" s="120"/>
      <c r="EY440" s="120"/>
      <c r="EZ440" s="120"/>
      <c r="FA440" s="120"/>
      <c r="FB440" s="120"/>
      <c r="FC440" s="120"/>
      <c r="FD440" s="120"/>
      <c r="FE440" s="120"/>
      <c r="FF440" s="120"/>
      <c r="FG440" s="120"/>
      <c r="FH440" s="120"/>
      <c r="FI440" s="120"/>
      <c r="FJ440" s="120"/>
      <c r="FK440" s="120"/>
      <c r="FL440" s="120"/>
      <c r="FM440" s="120"/>
      <c r="FN440" s="120"/>
      <c r="FO440" s="120"/>
      <c r="FP440" s="120"/>
      <c r="FQ440" s="120"/>
      <c r="FR440" s="120"/>
      <c r="FS440" s="120"/>
      <c r="FT440" s="120"/>
      <c r="FU440" s="120"/>
      <c r="FV440" s="120"/>
      <c r="FW440" s="120"/>
      <c r="FX440" s="120"/>
      <c r="FY440" s="120"/>
      <c r="FZ440" s="120"/>
      <c r="GA440" s="120"/>
      <c r="GB440" s="120"/>
      <c r="GC440" s="120"/>
      <c r="GD440" s="120"/>
      <c r="GE440" s="120"/>
      <c r="GF440" s="120"/>
      <c r="GG440" s="120"/>
      <c r="GH440" s="120"/>
      <c r="GI440" s="120"/>
      <c r="GJ440" s="120"/>
      <c r="GK440" s="120"/>
      <c r="GL440" s="120"/>
      <c r="GM440" s="120"/>
      <c r="GN440" s="120"/>
      <c r="GO440" s="120"/>
      <c r="GP440" s="120"/>
      <c r="GQ440" s="120"/>
      <c r="GR440" s="120"/>
      <c r="GS440" s="120"/>
      <c r="GT440" s="120"/>
    </row>
    <row r="441" spans="1:202" s="142" customFormat="1" ht="19.899999999999999" customHeight="1">
      <c r="A441" s="349"/>
      <c r="B441" s="350" t="s">
        <v>1207</v>
      </c>
      <c r="C441" s="350" t="s">
        <v>611</v>
      </c>
      <c r="D441" s="343"/>
      <c r="E441" s="413" t="s">
        <v>149</v>
      </c>
      <c r="F441" s="465"/>
      <c r="G441" s="465"/>
      <c r="H441" s="565"/>
      <c r="I441" s="567"/>
      <c r="J441" s="415" t="s">
        <v>612</v>
      </c>
      <c r="K441" s="523"/>
      <c r="L441" s="351"/>
      <c r="M441" s="120"/>
      <c r="N441" s="2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20"/>
      <c r="AV441" s="120"/>
      <c r="AW441" s="120"/>
      <c r="AX441" s="120"/>
      <c r="AY441" s="120"/>
      <c r="AZ441" s="120"/>
      <c r="BA441" s="120"/>
      <c r="BB441" s="120"/>
      <c r="BC441" s="120"/>
      <c r="BD441" s="120"/>
      <c r="BE441" s="120"/>
      <c r="BF441" s="120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20"/>
      <c r="BS441" s="120"/>
      <c r="BT441" s="120"/>
      <c r="BU441" s="120"/>
      <c r="BV441" s="120"/>
      <c r="BW441" s="120"/>
      <c r="BX441" s="120"/>
      <c r="BY441" s="120"/>
      <c r="BZ441" s="120"/>
      <c r="CA441" s="120"/>
      <c r="CB441" s="120"/>
      <c r="CC441" s="120"/>
      <c r="CD441" s="120"/>
      <c r="CE441" s="120"/>
      <c r="CF441" s="120"/>
      <c r="CG441" s="120"/>
      <c r="CH441" s="120"/>
      <c r="CI441" s="120"/>
      <c r="CJ441" s="120"/>
      <c r="CK441" s="120"/>
      <c r="CL441" s="120"/>
      <c r="CM441" s="120"/>
      <c r="CN441" s="120"/>
      <c r="CO441" s="120"/>
      <c r="CP441" s="120"/>
      <c r="CQ441" s="120"/>
      <c r="CR441" s="120"/>
      <c r="CS441" s="120"/>
      <c r="CT441" s="120"/>
      <c r="CU441" s="120"/>
      <c r="CV441" s="120"/>
      <c r="CW441" s="120"/>
      <c r="CX441" s="120"/>
      <c r="CY441" s="120"/>
      <c r="CZ441" s="120"/>
      <c r="DA441" s="120"/>
      <c r="DB441" s="120"/>
      <c r="DC441" s="120"/>
      <c r="DD441" s="120"/>
      <c r="DE441" s="120"/>
      <c r="DF441" s="120"/>
      <c r="DG441" s="120"/>
      <c r="DH441" s="120"/>
      <c r="DI441" s="120"/>
      <c r="DJ441" s="120"/>
      <c r="DK441" s="120"/>
      <c r="DL441" s="120"/>
      <c r="DM441" s="120"/>
      <c r="DN441" s="120"/>
      <c r="DO441" s="120"/>
      <c r="DP441" s="120"/>
      <c r="DQ441" s="120"/>
      <c r="DR441" s="120"/>
      <c r="DS441" s="120"/>
      <c r="DT441" s="120"/>
      <c r="DU441" s="120"/>
      <c r="DV441" s="120"/>
      <c r="DW441" s="120"/>
      <c r="DX441" s="120"/>
      <c r="DY441" s="120"/>
      <c r="DZ441" s="120"/>
      <c r="EA441" s="120"/>
      <c r="EB441" s="120"/>
      <c r="EC441" s="120"/>
      <c r="ED441" s="120"/>
      <c r="EE441" s="120"/>
      <c r="EF441" s="120"/>
      <c r="EG441" s="120"/>
      <c r="EH441" s="120"/>
      <c r="EI441" s="120"/>
      <c r="EJ441" s="120"/>
      <c r="EK441" s="120"/>
      <c r="EL441" s="120"/>
      <c r="EM441" s="120"/>
      <c r="EN441" s="120"/>
      <c r="EO441" s="120"/>
      <c r="EP441" s="120"/>
      <c r="EQ441" s="120"/>
      <c r="ER441" s="120"/>
      <c r="ES441" s="120"/>
      <c r="ET441" s="120"/>
      <c r="EU441" s="120"/>
      <c r="EV441" s="120"/>
      <c r="EW441" s="120"/>
      <c r="EX441" s="120"/>
      <c r="EY441" s="120"/>
      <c r="EZ441" s="120"/>
      <c r="FA441" s="120"/>
      <c r="FB441" s="120"/>
      <c r="FC441" s="120"/>
      <c r="FD441" s="120"/>
      <c r="FE441" s="120"/>
      <c r="FF441" s="120"/>
      <c r="FG441" s="120"/>
      <c r="FH441" s="120"/>
      <c r="FI441" s="120"/>
      <c r="FJ441" s="120"/>
      <c r="FK441" s="120"/>
      <c r="FL441" s="120"/>
      <c r="FM441" s="120"/>
      <c r="FN441" s="120"/>
      <c r="FO441" s="120"/>
      <c r="FP441" s="120"/>
      <c r="FQ441" s="120"/>
      <c r="FR441" s="120"/>
      <c r="FS441" s="120"/>
      <c r="FT441" s="120"/>
      <c r="FU441" s="120"/>
      <c r="FV441" s="120"/>
      <c r="FW441" s="120"/>
      <c r="FX441" s="120"/>
      <c r="FY441" s="120"/>
      <c r="FZ441" s="120"/>
      <c r="GA441" s="120"/>
      <c r="GB441" s="120"/>
      <c r="GC441" s="120"/>
      <c r="GD441" s="120"/>
      <c r="GE441" s="120"/>
      <c r="GF441" s="120"/>
      <c r="GG441" s="120"/>
      <c r="GH441" s="120"/>
      <c r="GI441" s="120"/>
      <c r="GJ441" s="120"/>
      <c r="GK441" s="120"/>
      <c r="GL441" s="120"/>
      <c r="GM441" s="120"/>
      <c r="GN441" s="120"/>
      <c r="GO441" s="120"/>
      <c r="GP441" s="120"/>
      <c r="GQ441" s="120"/>
      <c r="GR441" s="120"/>
      <c r="GS441" s="120"/>
      <c r="GT441" s="120"/>
    </row>
    <row r="442" spans="1:202" s="142" customFormat="1" ht="19.899999999999999" customHeight="1">
      <c r="A442" s="349"/>
      <c r="B442" s="350"/>
      <c r="C442" s="350"/>
      <c r="D442" s="343"/>
      <c r="E442" s="413"/>
      <c r="F442" s="465"/>
      <c r="G442" s="465"/>
      <c r="H442" s="565"/>
      <c r="I442" s="567"/>
      <c r="J442" s="415"/>
      <c r="K442" s="523"/>
      <c r="L442" s="351"/>
      <c r="M442" s="120"/>
      <c r="N442" s="2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20"/>
      <c r="AV442" s="120"/>
      <c r="AW442" s="120"/>
      <c r="AX442" s="120"/>
      <c r="AY442" s="120"/>
      <c r="AZ442" s="120"/>
      <c r="BA442" s="120"/>
      <c r="BB442" s="120"/>
      <c r="BC442" s="120"/>
      <c r="BD442" s="120"/>
      <c r="BE442" s="120"/>
      <c r="BF442" s="120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20"/>
      <c r="BS442" s="120"/>
      <c r="BT442" s="120"/>
      <c r="BU442" s="120"/>
      <c r="BV442" s="120"/>
      <c r="BW442" s="120"/>
      <c r="BX442" s="120"/>
      <c r="BY442" s="120"/>
      <c r="BZ442" s="120"/>
      <c r="CA442" s="120"/>
      <c r="CB442" s="120"/>
      <c r="CC442" s="120"/>
      <c r="CD442" s="120"/>
      <c r="CE442" s="120"/>
      <c r="CF442" s="120"/>
      <c r="CG442" s="120"/>
      <c r="CH442" s="120"/>
      <c r="CI442" s="120"/>
      <c r="CJ442" s="120"/>
      <c r="CK442" s="120"/>
      <c r="CL442" s="120"/>
      <c r="CM442" s="120"/>
      <c r="CN442" s="120"/>
      <c r="CO442" s="120"/>
      <c r="CP442" s="120"/>
      <c r="CQ442" s="120"/>
      <c r="CR442" s="120"/>
      <c r="CS442" s="120"/>
      <c r="CT442" s="120"/>
      <c r="CU442" s="120"/>
      <c r="CV442" s="120"/>
      <c r="CW442" s="120"/>
      <c r="CX442" s="120"/>
      <c r="CY442" s="120"/>
      <c r="CZ442" s="120"/>
      <c r="DA442" s="120"/>
      <c r="DB442" s="120"/>
      <c r="DC442" s="120"/>
      <c r="DD442" s="120"/>
      <c r="DE442" s="120"/>
      <c r="DF442" s="120"/>
      <c r="DG442" s="120"/>
      <c r="DH442" s="120"/>
      <c r="DI442" s="120"/>
      <c r="DJ442" s="120"/>
      <c r="DK442" s="120"/>
      <c r="DL442" s="120"/>
      <c r="DM442" s="120"/>
      <c r="DN442" s="120"/>
      <c r="DO442" s="120"/>
      <c r="DP442" s="120"/>
      <c r="DQ442" s="120"/>
      <c r="DR442" s="120"/>
      <c r="DS442" s="120"/>
      <c r="DT442" s="120"/>
      <c r="DU442" s="120"/>
      <c r="DV442" s="120"/>
      <c r="DW442" s="120"/>
      <c r="DX442" s="120"/>
      <c r="DY442" s="120"/>
      <c r="DZ442" s="120"/>
      <c r="EA442" s="120"/>
      <c r="EB442" s="120"/>
      <c r="EC442" s="120"/>
      <c r="ED442" s="120"/>
      <c r="EE442" s="120"/>
      <c r="EF442" s="120"/>
      <c r="EG442" s="120"/>
      <c r="EH442" s="120"/>
      <c r="EI442" s="120"/>
      <c r="EJ442" s="120"/>
      <c r="EK442" s="120"/>
      <c r="EL442" s="120"/>
      <c r="EM442" s="120"/>
      <c r="EN442" s="120"/>
      <c r="EO442" s="120"/>
      <c r="EP442" s="120"/>
      <c r="EQ442" s="120"/>
      <c r="ER442" s="120"/>
      <c r="ES442" s="120"/>
      <c r="ET442" s="120"/>
      <c r="EU442" s="120"/>
      <c r="EV442" s="120"/>
      <c r="EW442" s="120"/>
      <c r="EX442" s="120"/>
      <c r="EY442" s="120"/>
      <c r="EZ442" s="120"/>
      <c r="FA442" s="120"/>
      <c r="FB442" s="120"/>
      <c r="FC442" s="120"/>
      <c r="FD442" s="120"/>
      <c r="FE442" s="120"/>
      <c r="FF442" s="120"/>
      <c r="FG442" s="120"/>
      <c r="FH442" s="120"/>
      <c r="FI442" s="120"/>
      <c r="FJ442" s="120"/>
      <c r="FK442" s="120"/>
      <c r="FL442" s="120"/>
      <c r="FM442" s="120"/>
      <c r="FN442" s="120"/>
      <c r="FO442" s="120"/>
      <c r="FP442" s="120"/>
      <c r="FQ442" s="120"/>
      <c r="FR442" s="120"/>
      <c r="FS442" s="120"/>
      <c r="FT442" s="120"/>
      <c r="FU442" s="120"/>
      <c r="FV442" s="120"/>
      <c r="FW442" s="120"/>
      <c r="FX442" s="120"/>
      <c r="FY442" s="120"/>
      <c r="FZ442" s="120"/>
      <c r="GA442" s="120"/>
      <c r="GB442" s="120"/>
      <c r="GC442" s="120"/>
      <c r="GD442" s="120"/>
      <c r="GE442" s="120"/>
      <c r="GF442" s="120"/>
      <c r="GG442" s="120"/>
      <c r="GH442" s="120"/>
      <c r="GI442" s="120"/>
      <c r="GJ442" s="120"/>
      <c r="GK442" s="120"/>
      <c r="GL442" s="120"/>
      <c r="GM442" s="120"/>
      <c r="GN442" s="120"/>
      <c r="GO442" s="120"/>
      <c r="GP442" s="120"/>
      <c r="GQ442" s="120"/>
      <c r="GR442" s="120"/>
      <c r="GS442" s="120"/>
      <c r="GT442" s="120"/>
    </row>
    <row r="443" spans="1:202" s="142" customFormat="1" ht="19.899999999999999" customHeight="1">
      <c r="A443" s="349"/>
      <c r="B443" s="350"/>
      <c r="C443" s="350"/>
      <c r="D443" s="343"/>
      <c r="E443" s="413"/>
      <c r="F443" s="465"/>
      <c r="G443" s="465"/>
      <c r="H443" s="565"/>
      <c r="I443" s="567"/>
      <c r="J443" s="415"/>
      <c r="K443" s="523"/>
      <c r="L443" s="351"/>
      <c r="M443" s="120"/>
      <c r="N443" s="2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20"/>
      <c r="AV443" s="120"/>
      <c r="AW443" s="120"/>
      <c r="AX443" s="120"/>
      <c r="AY443" s="120"/>
      <c r="AZ443" s="120"/>
      <c r="BA443" s="120"/>
      <c r="BB443" s="120"/>
      <c r="BC443" s="120"/>
      <c r="BD443" s="120"/>
      <c r="BE443" s="120"/>
      <c r="BF443" s="120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20"/>
      <c r="BS443" s="120"/>
      <c r="BT443" s="120"/>
      <c r="BU443" s="120"/>
      <c r="BV443" s="120"/>
      <c r="BW443" s="120"/>
      <c r="BX443" s="120"/>
      <c r="BY443" s="120"/>
      <c r="BZ443" s="120"/>
      <c r="CA443" s="120"/>
      <c r="CB443" s="120"/>
      <c r="CC443" s="120"/>
      <c r="CD443" s="120"/>
      <c r="CE443" s="120"/>
      <c r="CF443" s="120"/>
      <c r="CG443" s="120"/>
      <c r="CH443" s="120"/>
      <c r="CI443" s="120"/>
      <c r="CJ443" s="120"/>
      <c r="CK443" s="120"/>
      <c r="CL443" s="120"/>
      <c r="CM443" s="120"/>
      <c r="CN443" s="120"/>
      <c r="CO443" s="120"/>
      <c r="CP443" s="120"/>
      <c r="CQ443" s="120"/>
      <c r="CR443" s="120"/>
      <c r="CS443" s="120"/>
      <c r="CT443" s="120"/>
      <c r="CU443" s="120"/>
      <c r="CV443" s="120"/>
      <c r="CW443" s="120"/>
      <c r="CX443" s="120"/>
      <c r="CY443" s="120"/>
      <c r="CZ443" s="120"/>
      <c r="DA443" s="120"/>
      <c r="DB443" s="120"/>
      <c r="DC443" s="120"/>
      <c r="DD443" s="120"/>
      <c r="DE443" s="120"/>
      <c r="DF443" s="120"/>
      <c r="DG443" s="120"/>
      <c r="DH443" s="120"/>
      <c r="DI443" s="120"/>
      <c r="DJ443" s="120"/>
      <c r="DK443" s="120"/>
      <c r="DL443" s="120"/>
      <c r="DM443" s="120"/>
      <c r="DN443" s="120"/>
      <c r="DO443" s="120"/>
      <c r="DP443" s="120"/>
      <c r="DQ443" s="120"/>
      <c r="DR443" s="120"/>
      <c r="DS443" s="120"/>
      <c r="DT443" s="120"/>
      <c r="DU443" s="120"/>
      <c r="DV443" s="120"/>
      <c r="DW443" s="120"/>
      <c r="DX443" s="120"/>
      <c r="DY443" s="120"/>
      <c r="DZ443" s="120"/>
      <c r="EA443" s="120"/>
      <c r="EB443" s="120"/>
      <c r="EC443" s="120"/>
      <c r="ED443" s="120"/>
      <c r="EE443" s="120"/>
      <c r="EF443" s="120"/>
      <c r="EG443" s="120"/>
      <c r="EH443" s="120"/>
      <c r="EI443" s="120"/>
      <c r="EJ443" s="120"/>
      <c r="EK443" s="120"/>
      <c r="EL443" s="120"/>
      <c r="EM443" s="120"/>
      <c r="EN443" s="120"/>
      <c r="EO443" s="120"/>
      <c r="EP443" s="120"/>
      <c r="EQ443" s="120"/>
      <c r="ER443" s="120"/>
      <c r="ES443" s="120"/>
      <c r="ET443" s="120"/>
      <c r="EU443" s="120"/>
      <c r="EV443" s="120"/>
      <c r="EW443" s="120"/>
      <c r="EX443" s="120"/>
      <c r="EY443" s="120"/>
      <c r="EZ443" s="120"/>
      <c r="FA443" s="120"/>
      <c r="FB443" s="120"/>
      <c r="FC443" s="120"/>
      <c r="FD443" s="120"/>
      <c r="FE443" s="120"/>
      <c r="FF443" s="120"/>
      <c r="FG443" s="120"/>
      <c r="FH443" s="120"/>
      <c r="FI443" s="120"/>
      <c r="FJ443" s="120"/>
      <c r="FK443" s="120"/>
      <c r="FL443" s="120"/>
      <c r="FM443" s="120"/>
      <c r="FN443" s="120"/>
      <c r="FO443" s="120"/>
      <c r="FP443" s="120"/>
      <c r="FQ443" s="120"/>
      <c r="FR443" s="120"/>
      <c r="FS443" s="120"/>
      <c r="FT443" s="120"/>
      <c r="FU443" s="120"/>
      <c r="FV443" s="120"/>
      <c r="FW443" s="120"/>
      <c r="FX443" s="120"/>
      <c r="FY443" s="120"/>
      <c r="FZ443" s="120"/>
      <c r="GA443" s="120"/>
      <c r="GB443" s="120"/>
      <c r="GC443" s="120"/>
      <c r="GD443" s="120"/>
      <c r="GE443" s="120"/>
      <c r="GF443" s="120"/>
      <c r="GG443" s="120"/>
      <c r="GH443" s="120"/>
      <c r="GI443" s="120"/>
      <c r="GJ443" s="120"/>
      <c r="GK443" s="120"/>
      <c r="GL443" s="120"/>
      <c r="GM443" s="120"/>
      <c r="GN443" s="120"/>
      <c r="GO443" s="120"/>
      <c r="GP443" s="120"/>
      <c r="GQ443" s="120"/>
      <c r="GR443" s="120"/>
      <c r="GS443" s="120"/>
      <c r="GT443" s="120"/>
    </row>
    <row r="444" spans="1:202" s="142" customFormat="1" ht="19.899999999999999" customHeight="1">
      <c r="A444" s="349"/>
      <c r="B444" s="350"/>
      <c r="C444" s="350"/>
      <c r="D444" s="343"/>
      <c r="E444" s="413"/>
      <c r="F444" s="465"/>
      <c r="G444" s="465"/>
      <c r="H444" s="565"/>
      <c r="I444" s="567"/>
      <c r="J444" s="415"/>
      <c r="K444" s="523"/>
      <c r="L444" s="351"/>
      <c r="M444" s="120"/>
      <c r="N444" s="2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20"/>
      <c r="AV444" s="120"/>
      <c r="AW444" s="120"/>
      <c r="AX444" s="120"/>
      <c r="AY444" s="120"/>
      <c r="AZ444" s="120"/>
      <c r="BA444" s="120"/>
      <c r="BB444" s="120"/>
      <c r="BC444" s="120"/>
      <c r="BD444" s="120"/>
      <c r="BE444" s="120"/>
      <c r="BF444" s="120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20"/>
      <c r="BS444" s="120"/>
      <c r="BT444" s="120"/>
      <c r="BU444" s="120"/>
      <c r="BV444" s="120"/>
      <c r="BW444" s="120"/>
      <c r="BX444" s="120"/>
      <c r="BY444" s="120"/>
      <c r="BZ444" s="120"/>
      <c r="CA444" s="120"/>
      <c r="CB444" s="120"/>
      <c r="CC444" s="120"/>
      <c r="CD444" s="120"/>
      <c r="CE444" s="120"/>
      <c r="CF444" s="120"/>
      <c r="CG444" s="120"/>
      <c r="CH444" s="120"/>
      <c r="CI444" s="120"/>
      <c r="CJ444" s="120"/>
      <c r="CK444" s="120"/>
      <c r="CL444" s="120"/>
      <c r="CM444" s="120"/>
      <c r="CN444" s="120"/>
      <c r="CO444" s="120"/>
      <c r="CP444" s="120"/>
      <c r="CQ444" s="120"/>
      <c r="CR444" s="120"/>
      <c r="CS444" s="120"/>
      <c r="CT444" s="120"/>
      <c r="CU444" s="120"/>
      <c r="CV444" s="120"/>
      <c r="CW444" s="120"/>
      <c r="CX444" s="120"/>
      <c r="CY444" s="120"/>
      <c r="CZ444" s="120"/>
      <c r="DA444" s="120"/>
      <c r="DB444" s="120"/>
      <c r="DC444" s="120"/>
      <c r="DD444" s="120"/>
      <c r="DE444" s="120"/>
      <c r="DF444" s="120"/>
      <c r="DG444" s="120"/>
      <c r="DH444" s="120"/>
      <c r="DI444" s="120"/>
      <c r="DJ444" s="120"/>
      <c r="DK444" s="120"/>
      <c r="DL444" s="120"/>
      <c r="DM444" s="120"/>
      <c r="DN444" s="120"/>
      <c r="DO444" s="120"/>
      <c r="DP444" s="120"/>
      <c r="DQ444" s="120"/>
      <c r="DR444" s="120"/>
      <c r="DS444" s="120"/>
      <c r="DT444" s="120"/>
      <c r="DU444" s="120"/>
      <c r="DV444" s="120"/>
      <c r="DW444" s="120"/>
      <c r="DX444" s="120"/>
      <c r="DY444" s="120"/>
      <c r="DZ444" s="120"/>
      <c r="EA444" s="120"/>
      <c r="EB444" s="120"/>
      <c r="EC444" s="120"/>
      <c r="ED444" s="120"/>
      <c r="EE444" s="120"/>
      <c r="EF444" s="120"/>
      <c r="EG444" s="120"/>
      <c r="EH444" s="120"/>
      <c r="EI444" s="120"/>
      <c r="EJ444" s="120"/>
      <c r="EK444" s="120"/>
      <c r="EL444" s="120"/>
      <c r="EM444" s="120"/>
      <c r="EN444" s="120"/>
      <c r="EO444" s="120"/>
      <c r="EP444" s="120"/>
      <c r="EQ444" s="120"/>
      <c r="ER444" s="120"/>
      <c r="ES444" s="120"/>
      <c r="ET444" s="120"/>
      <c r="EU444" s="120"/>
      <c r="EV444" s="120"/>
      <c r="EW444" s="120"/>
      <c r="EX444" s="120"/>
      <c r="EY444" s="120"/>
      <c r="EZ444" s="120"/>
      <c r="FA444" s="120"/>
      <c r="FB444" s="120"/>
      <c r="FC444" s="120"/>
      <c r="FD444" s="120"/>
      <c r="FE444" s="120"/>
      <c r="FF444" s="120"/>
      <c r="FG444" s="120"/>
      <c r="FH444" s="120"/>
      <c r="FI444" s="120"/>
      <c r="FJ444" s="120"/>
      <c r="FK444" s="120"/>
      <c r="FL444" s="120"/>
      <c r="FM444" s="120"/>
      <c r="FN444" s="120"/>
      <c r="FO444" s="120"/>
      <c r="FP444" s="120"/>
      <c r="FQ444" s="120"/>
      <c r="FR444" s="120"/>
      <c r="FS444" s="120"/>
      <c r="FT444" s="120"/>
      <c r="FU444" s="120"/>
      <c r="FV444" s="120"/>
      <c r="FW444" s="120"/>
      <c r="FX444" s="120"/>
      <c r="FY444" s="120"/>
      <c r="FZ444" s="120"/>
      <c r="GA444" s="120"/>
      <c r="GB444" s="120"/>
      <c r="GC444" s="120"/>
      <c r="GD444" s="120"/>
      <c r="GE444" s="120"/>
      <c r="GF444" s="120"/>
      <c r="GG444" s="120"/>
      <c r="GH444" s="120"/>
      <c r="GI444" s="120"/>
      <c r="GJ444" s="120"/>
      <c r="GK444" s="120"/>
      <c r="GL444" s="120"/>
      <c r="GM444" s="120"/>
      <c r="GN444" s="120"/>
      <c r="GO444" s="120"/>
      <c r="GP444" s="120"/>
      <c r="GQ444" s="120"/>
      <c r="GR444" s="120"/>
      <c r="GS444" s="120"/>
      <c r="GT444" s="120"/>
    </row>
    <row r="445" spans="1:202" s="142" customFormat="1" ht="19.899999999999999" customHeight="1">
      <c r="A445" s="63">
        <v>6</v>
      </c>
      <c r="B445" s="402" t="s">
        <v>1988</v>
      </c>
      <c r="C445" s="402" t="s">
        <v>1989</v>
      </c>
      <c r="D445" s="402" t="s">
        <v>1990</v>
      </c>
      <c r="E445" s="506">
        <v>300000</v>
      </c>
      <c r="F445" s="241"/>
      <c r="G445" s="241"/>
      <c r="H445" s="565"/>
      <c r="J445" s="402" t="s">
        <v>1991</v>
      </c>
      <c r="K445" s="523"/>
      <c r="L445" s="64" t="s">
        <v>153</v>
      </c>
      <c r="M445" s="120"/>
      <c r="N445" s="2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20"/>
      <c r="AV445" s="120"/>
      <c r="AW445" s="120"/>
      <c r="AX445" s="120"/>
      <c r="AY445" s="120"/>
      <c r="AZ445" s="120"/>
      <c r="BA445" s="120"/>
      <c r="BB445" s="120"/>
      <c r="BC445" s="120"/>
      <c r="BD445" s="120"/>
      <c r="BE445" s="120"/>
      <c r="BF445" s="120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20"/>
      <c r="BS445" s="120"/>
      <c r="BT445" s="120"/>
      <c r="BU445" s="120"/>
      <c r="BV445" s="120"/>
      <c r="BW445" s="120"/>
      <c r="BX445" s="120"/>
      <c r="BY445" s="120"/>
      <c r="BZ445" s="120"/>
      <c r="CA445" s="120"/>
      <c r="CB445" s="120"/>
      <c r="CC445" s="120"/>
      <c r="CD445" s="120"/>
      <c r="CE445" s="120"/>
      <c r="CF445" s="120"/>
      <c r="CG445" s="120"/>
      <c r="CH445" s="120"/>
      <c r="CI445" s="120"/>
      <c r="CJ445" s="120"/>
      <c r="CK445" s="120"/>
      <c r="CL445" s="120"/>
      <c r="CM445" s="120"/>
      <c r="CN445" s="120"/>
      <c r="CO445" s="120"/>
      <c r="CP445" s="120"/>
      <c r="CQ445" s="120"/>
      <c r="CR445" s="120"/>
      <c r="CS445" s="120"/>
      <c r="CT445" s="120"/>
      <c r="CU445" s="120"/>
      <c r="CV445" s="120"/>
      <c r="CW445" s="120"/>
      <c r="CX445" s="120"/>
      <c r="CY445" s="120"/>
      <c r="CZ445" s="120"/>
      <c r="DA445" s="120"/>
      <c r="DB445" s="120"/>
      <c r="DC445" s="120"/>
      <c r="DD445" s="120"/>
      <c r="DE445" s="120"/>
      <c r="DF445" s="120"/>
      <c r="DG445" s="120"/>
      <c r="DH445" s="120"/>
      <c r="DI445" s="120"/>
      <c r="DJ445" s="120"/>
      <c r="DK445" s="120"/>
      <c r="DL445" s="120"/>
      <c r="DM445" s="120"/>
      <c r="DN445" s="120"/>
      <c r="DO445" s="120"/>
      <c r="DP445" s="120"/>
      <c r="DQ445" s="120"/>
      <c r="DR445" s="120"/>
      <c r="DS445" s="120"/>
      <c r="DT445" s="120"/>
      <c r="DU445" s="120"/>
      <c r="DV445" s="120"/>
      <c r="DW445" s="120"/>
      <c r="DX445" s="120"/>
      <c r="DY445" s="120"/>
      <c r="DZ445" s="120"/>
      <c r="EA445" s="120"/>
      <c r="EB445" s="120"/>
      <c r="EC445" s="120"/>
      <c r="ED445" s="120"/>
      <c r="EE445" s="120"/>
      <c r="EF445" s="120"/>
      <c r="EG445" s="120"/>
      <c r="EH445" s="120"/>
      <c r="EI445" s="120"/>
      <c r="EJ445" s="120"/>
      <c r="EK445" s="120"/>
      <c r="EL445" s="120"/>
      <c r="EM445" s="120"/>
      <c r="EN445" s="120"/>
      <c r="EO445" s="120"/>
      <c r="EP445" s="120"/>
      <c r="EQ445" s="120"/>
      <c r="ER445" s="120"/>
      <c r="ES445" s="120"/>
      <c r="ET445" s="120"/>
      <c r="EU445" s="120"/>
      <c r="EV445" s="120"/>
      <c r="EW445" s="120"/>
      <c r="EX445" s="120"/>
      <c r="EY445" s="120"/>
      <c r="EZ445" s="120"/>
      <c r="FA445" s="120"/>
      <c r="FB445" s="120"/>
      <c r="FC445" s="120"/>
      <c r="FD445" s="120"/>
      <c r="FE445" s="120"/>
      <c r="FF445" s="120"/>
      <c r="FG445" s="120"/>
      <c r="FH445" s="120"/>
      <c r="FI445" s="120"/>
      <c r="FJ445" s="120"/>
      <c r="FK445" s="120"/>
      <c r="FL445" s="120"/>
      <c r="FM445" s="120"/>
      <c r="FN445" s="120"/>
      <c r="FO445" s="120"/>
      <c r="FP445" s="120"/>
      <c r="FQ445" s="120"/>
      <c r="FR445" s="120"/>
      <c r="FS445" s="120"/>
      <c r="FT445" s="120"/>
      <c r="FU445" s="120"/>
      <c r="FV445" s="120"/>
      <c r="FW445" s="120"/>
      <c r="FX445" s="120"/>
      <c r="FY445" s="120"/>
      <c r="FZ445" s="120"/>
      <c r="GA445" s="120"/>
      <c r="GB445" s="120"/>
      <c r="GC445" s="120"/>
      <c r="GD445" s="120"/>
      <c r="GE445" s="120"/>
      <c r="GF445" s="120"/>
      <c r="GG445" s="120"/>
      <c r="GH445" s="120"/>
      <c r="GI445" s="120"/>
      <c r="GJ445" s="120"/>
      <c r="GK445" s="120"/>
      <c r="GL445" s="120"/>
      <c r="GM445" s="120"/>
      <c r="GN445" s="120"/>
      <c r="GO445" s="120"/>
      <c r="GP445" s="120"/>
      <c r="GQ445" s="120"/>
      <c r="GR445" s="120"/>
      <c r="GS445" s="120"/>
      <c r="GT445" s="120"/>
    </row>
    <row r="446" spans="1:202" s="142" customFormat="1" ht="19.899999999999999" customHeight="1">
      <c r="A446" s="63"/>
      <c r="B446" s="402" t="s">
        <v>1992</v>
      </c>
      <c r="C446" s="402" t="s">
        <v>1993</v>
      </c>
      <c r="D446" s="402" t="s">
        <v>267</v>
      </c>
      <c r="E446" s="403" t="s">
        <v>149</v>
      </c>
      <c r="F446" s="64"/>
      <c r="G446" s="64"/>
      <c r="I446" s="64"/>
      <c r="J446" s="402" t="s">
        <v>1994</v>
      </c>
      <c r="K446" s="523"/>
      <c r="L446" s="351"/>
      <c r="M446" s="120"/>
      <c r="N446" s="2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20"/>
      <c r="AV446" s="120"/>
      <c r="AW446" s="120"/>
      <c r="AX446" s="120"/>
      <c r="AY446" s="120"/>
      <c r="AZ446" s="120"/>
      <c r="BA446" s="120"/>
      <c r="BB446" s="120"/>
      <c r="BC446" s="120"/>
      <c r="BD446" s="120"/>
      <c r="BE446" s="120"/>
      <c r="BF446" s="120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20"/>
      <c r="BS446" s="120"/>
      <c r="BT446" s="120"/>
      <c r="BU446" s="120"/>
      <c r="BV446" s="120"/>
      <c r="BW446" s="120"/>
      <c r="BX446" s="120"/>
      <c r="BY446" s="120"/>
      <c r="BZ446" s="120"/>
      <c r="CA446" s="120"/>
      <c r="CB446" s="120"/>
      <c r="CC446" s="120"/>
      <c r="CD446" s="120"/>
      <c r="CE446" s="120"/>
      <c r="CF446" s="120"/>
      <c r="CG446" s="120"/>
      <c r="CH446" s="120"/>
      <c r="CI446" s="120"/>
      <c r="CJ446" s="120"/>
      <c r="CK446" s="120"/>
      <c r="CL446" s="120"/>
      <c r="CM446" s="120"/>
      <c r="CN446" s="120"/>
      <c r="CO446" s="120"/>
      <c r="CP446" s="120"/>
      <c r="CQ446" s="120"/>
      <c r="CR446" s="120"/>
      <c r="CS446" s="120"/>
      <c r="CT446" s="120"/>
      <c r="CU446" s="120"/>
      <c r="CV446" s="120"/>
      <c r="CW446" s="120"/>
      <c r="CX446" s="120"/>
      <c r="CY446" s="120"/>
      <c r="CZ446" s="120"/>
      <c r="DA446" s="120"/>
      <c r="DB446" s="120"/>
      <c r="DC446" s="120"/>
      <c r="DD446" s="120"/>
      <c r="DE446" s="120"/>
      <c r="DF446" s="120"/>
      <c r="DG446" s="120"/>
      <c r="DH446" s="120"/>
      <c r="DI446" s="120"/>
      <c r="DJ446" s="120"/>
      <c r="DK446" s="120"/>
      <c r="DL446" s="120"/>
      <c r="DM446" s="120"/>
      <c r="DN446" s="120"/>
      <c r="DO446" s="120"/>
      <c r="DP446" s="120"/>
      <c r="DQ446" s="120"/>
      <c r="DR446" s="120"/>
      <c r="DS446" s="120"/>
      <c r="DT446" s="120"/>
      <c r="DU446" s="120"/>
      <c r="DV446" s="120"/>
      <c r="DW446" s="120"/>
      <c r="DX446" s="120"/>
      <c r="DY446" s="120"/>
      <c r="DZ446" s="120"/>
      <c r="EA446" s="120"/>
      <c r="EB446" s="120"/>
      <c r="EC446" s="120"/>
      <c r="ED446" s="120"/>
      <c r="EE446" s="120"/>
      <c r="EF446" s="120"/>
      <c r="EG446" s="120"/>
      <c r="EH446" s="120"/>
      <c r="EI446" s="120"/>
      <c r="EJ446" s="120"/>
      <c r="EK446" s="120"/>
      <c r="EL446" s="120"/>
      <c r="EM446" s="120"/>
      <c r="EN446" s="120"/>
      <c r="EO446" s="120"/>
      <c r="EP446" s="120"/>
      <c r="EQ446" s="120"/>
      <c r="ER446" s="120"/>
      <c r="ES446" s="120"/>
      <c r="ET446" s="120"/>
      <c r="EU446" s="120"/>
      <c r="EV446" s="120"/>
      <c r="EW446" s="120"/>
      <c r="EX446" s="120"/>
      <c r="EY446" s="120"/>
      <c r="EZ446" s="120"/>
      <c r="FA446" s="120"/>
      <c r="FB446" s="120"/>
      <c r="FC446" s="120"/>
      <c r="FD446" s="120"/>
      <c r="FE446" s="120"/>
      <c r="FF446" s="120"/>
      <c r="FG446" s="120"/>
      <c r="FH446" s="120"/>
      <c r="FI446" s="120"/>
      <c r="FJ446" s="120"/>
      <c r="FK446" s="120"/>
      <c r="FL446" s="120"/>
      <c r="FM446" s="120"/>
      <c r="FN446" s="120"/>
      <c r="FO446" s="120"/>
      <c r="FP446" s="120"/>
      <c r="FQ446" s="120"/>
      <c r="FR446" s="120"/>
      <c r="FS446" s="120"/>
      <c r="FT446" s="120"/>
      <c r="FU446" s="120"/>
      <c r="FV446" s="120"/>
      <c r="FW446" s="120"/>
      <c r="FX446" s="120"/>
      <c r="FY446" s="120"/>
      <c r="FZ446" s="120"/>
      <c r="GA446" s="120"/>
      <c r="GB446" s="120"/>
      <c r="GC446" s="120"/>
      <c r="GD446" s="120"/>
      <c r="GE446" s="120"/>
      <c r="GF446" s="120"/>
      <c r="GG446" s="120"/>
      <c r="GH446" s="120"/>
      <c r="GI446" s="120"/>
      <c r="GJ446" s="120"/>
      <c r="GK446" s="120"/>
      <c r="GL446" s="120"/>
      <c r="GM446" s="120"/>
      <c r="GN446" s="120"/>
      <c r="GO446" s="120"/>
      <c r="GP446" s="120"/>
      <c r="GQ446" s="120"/>
      <c r="GR446" s="120"/>
      <c r="GS446" s="120"/>
      <c r="GT446" s="120"/>
    </row>
    <row r="447" spans="1:202" s="142" customFormat="1" ht="19.899999999999999" customHeight="1">
      <c r="A447" s="3"/>
      <c r="B447" s="10"/>
      <c r="C447" s="402" t="s">
        <v>1995</v>
      </c>
      <c r="D447" s="10"/>
      <c r="E447" s="89"/>
      <c r="F447" s="31"/>
      <c r="G447" s="31"/>
      <c r="I447" s="10"/>
      <c r="J447" s="402" t="s">
        <v>1996</v>
      </c>
      <c r="K447" s="523"/>
      <c r="L447" s="351"/>
      <c r="M447" s="120"/>
      <c r="N447" s="2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20"/>
      <c r="AV447" s="120"/>
      <c r="AW447" s="120"/>
      <c r="AX447" s="120"/>
      <c r="AY447" s="120"/>
      <c r="AZ447" s="120"/>
      <c r="BA447" s="120"/>
      <c r="BB447" s="120"/>
      <c r="BC447" s="120"/>
      <c r="BD447" s="120"/>
      <c r="BE447" s="120"/>
      <c r="BF447" s="120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20"/>
      <c r="BS447" s="120"/>
      <c r="BT447" s="120"/>
      <c r="BU447" s="120"/>
      <c r="BV447" s="120"/>
      <c r="BW447" s="120"/>
      <c r="BX447" s="120"/>
      <c r="BY447" s="120"/>
      <c r="BZ447" s="120"/>
      <c r="CA447" s="120"/>
      <c r="CB447" s="120"/>
      <c r="CC447" s="120"/>
      <c r="CD447" s="120"/>
      <c r="CE447" s="120"/>
      <c r="CF447" s="120"/>
      <c r="CG447" s="120"/>
      <c r="CH447" s="120"/>
      <c r="CI447" s="120"/>
      <c r="CJ447" s="120"/>
      <c r="CK447" s="120"/>
      <c r="CL447" s="120"/>
      <c r="CM447" s="120"/>
      <c r="CN447" s="120"/>
      <c r="CO447" s="120"/>
      <c r="CP447" s="120"/>
      <c r="CQ447" s="120"/>
      <c r="CR447" s="120"/>
      <c r="CS447" s="120"/>
      <c r="CT447" s="120"/>
      <c r="CU447" s="120"/>
      <c r="CV447" s="120"/>
      <c r="CW447" s="120"/>
      <c r="CX447" s="120"/>
      <c r="CY447" s="120"/>
      <c r="CZ447" s="120"/>
      <c r="DA447" s="120"/>
      <c r="DB447" s="120"/>
      <c r="DC447" s="120"/>
      <c r="DD447" s="120"/>
      <c r="DE447" s="120"/>
      <c r="DF447" s="120"/>
      <c r="DG447" s="120"/>
      <c r="DH447" s="120"/>
      <c r="DI447" s="120"/>
      <c r="DJ447" s="120"/>
      <c r="DK447" s="120"/>
      <c r="DL447" s="120"/>
      <c r="DM447" s="120"/>
      <c r="DN447" s="120"/>
      <c r="DO447" s="120"/>
      <c r="DP447" s="120"/>
      <c r="DQ447" s="120"/>
      <c r="DR447" s="120"/>
      <c r="DS447" s="120"/>
      <c r="DT447" s="120"/>
      <c r="DU447" s="120"/>
      <c r="DV447" s="120"/>
      <c r="DW447" s="120"/>
      <c r="DX447" s="120"/>
      <c r="DY447" s="120"/>
      <c r="DZ447" s="120"/>
      <c r="EA447" s="120"/>
      <c r="EB447" s="120"/>
      <c r="EC447" s="120"/>
      <c r="ED447" s="120"/>
      <c r="EE447" s="120"/>
      <c r="EF447" s="120"/>
      <c r="EG447" s="120"/>
      <c r="EH447" s="120"/>
      <c r="EI447" s="120"/>
      <c r="EJ447" s="120"/>
      <c r="EK447" s="120"/>
      <c r="EL447" s="120"/>
      <c r="EM447" s="120"/>
      <c r="EN447" s="120"/>
      <c r="EO447" s="120"/>
      <c r="EP447" s="120"/>
      <c r="EQ447" s="120"/>
      <c r="ER447" s="120"/>
      <c r="ES447" s="120"/>
      <c r="ET447" s="120"/>
      <c r="EU447" s="120"/>
      <c r="EV447" s="120"/>
      <c r="EW447" s="120"/>
      <c r="EX447" s="120"/>
      <c r="EY447" s="120"/>
      <c r="EZ447" s="120"/>
      <c r="FA447" s="120"/>
      <c r="FB447" s="120"/>
      <c r="FC447" s="120"/>
      <c r="FD447" s="120"/>
      <c r="FE447" s="120"/>
      <c r="FF447" s="120"/>
      <c r="FG447" s="120"/>
      <c r="FH447" s="120"/>
      <c r="FI447" s="120"/>
      <c r="FJ447" s="120"/>
      <c r="FK447" s="120"/>
      <c r="FL447" s="120"/>
      <c r="FM447" s="120"/>
      <c r="FN447" s="120"/>
      <c r="FO447" s="120"/>
      <c r="FP447" s="120"/>
      <c r="FQ447" s="120"/>
      <c r="FR447" s="120"/>
      <c r="FS447" s="120"/>
      <c r="FT447" s="120"/>
      <c r="FU447" s="120"/>
      <c r="FV447" s="120"/>
      <c r="FW447" s="120"/>
      <c r="FX447" s="120"/>
      <c r="FY447" s="120"/>
      <c r="FZ447" s="120"/>
      <c r="GA447" s="120"/>
      <c r="GB447" s="120"/>
      <c r="GC447" s="120"/>
      <c r="GD447" s="120"/>
      <c r="GE447" s="120"/>
      <c r="GF447" s="120"/>
      <c r="GG447" s="120"/>
      <c r="GH447" s="120"/>
      <c r="GI447" s="120"/>
      <c r="GJ447" s="120"/>
      <c r="GK447" s="120"/>
      <c r="GL447" s="120"/>
      <c r="GM447" s="120"/>
      <c r="GN447" s="120"/>
      <c r="GO447" s="120"/>
      <c r="GP447" s="120"/>
      <c r="GQ447" s="120"/>
      <c r="GR447" s="120"/>
      <c r="GS447" s="120"/>
      <c r="GT447" s="120"/>
    </row>
    <row r="448" spans="1:202" s="142" customFormat="1" ht="19.899999999999999" customHeight="1">
      <c r="A448" s="349"/>
      <c r="B448" s="350"/>
      <c r="C448" s="350"/>
      <c r="D448" s="343"/>
      <c r="E448" s="413"/>
      <c r="F448" s="465"/>
      <c r="G448" s="465"/>
      <c r="H448" s="565"/>
      <c r="I448" s="567"/>
      <c r="J448" s="415"/>
      <c r="K448" s="523"/>
      <c r="L448" s="351"/>
      <c r="M448" s="120"/>
      <c r="N448" s="2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20"/>
      <c r="AV448" s="120"/>
      <c r="AW448" s="120"/>
      <c r="AX448" s="120"/>
      <c r="AY448" s="120"/>
      <c r="AZ448" s="120"/>
      <c r="BA448" s="120"/>
      <c r="BB448" s="120"/>
      <c r="BC448" s="120"/>
      <c r="BD448" s="120"/>
      <c r="BE448" s="120"/>
      <c r="BF448" s="120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20"/>
      <c r="BS448" s="120"/>
      <c r="BT448" s="120"/>
      <c r="BU448" s="120"/>
      <c r="BV448" s="120"/>
      <c r="BW448" s="120"/>
      <c r="BX448" s="120"/>
      <c r="BY448" s="120"/>
      <c r="BZ448" s="120"/>
      <c r="CA448" s="120"/>
      <c r="CB448" s="120"/>
      <c r="CC448" s="120"/>
      <c r="CD448" s="120"/>
      <c r="CE448" s="120"/>
      <c r="CF448" s="120"/>
      <c r="CG448" s="120"/>
      <c r="CH448" s="120"/>
      <c r="CI448" s="120"/>
      <c r="CJ448" s="120"/>
      <c r="CK448" s="120"/>
      <c r="CL448" s="120"/>
      <c r="CM448" s="120"/>
      <c r="CN448" s="120"/>
      <c r="CO448" s="120"/>
      <c r="CP448" s="120"/>
      <c r="CQ448" s="120"/>
      <c r="CR448" s="120"/>
      <c r="CS448" s="120"/>
      <c r="CT448" s="120"/>
      <c r="CU448" s="120"/>
      <c r="CV448" s="120"/>
      <c r="CW448" s="120"/>
      <c r="CX448" s="120"/>
      <c r="CY448" s="120"/>
      <c r="CZ448" s="120"/>
      <c r="DA448" s="120"/>
      <c r="DB448" s="120"/>
      <c r="DC448" s="120"/>
      <c r="DD448" s="120"/>
      <c r="DE448" s="120"/>
      <c r="DF448" s="120"/>
      <c r="DG448" s="120"/>
      <c r="DH448" s="120"/>
      <c r="DI448" s="120"/>
      <c r="DJ448" s="120"/>
      <c r="DK448" s="120"/>
      <c r="DL448" s="120"/>
      <c r="DM448" s="120"/>
      <c r="DN448" s="120"/>
      <c r="DO448" s="120"/>
      <c r="DP448" s="120"/>
      <c r="DQ448" s="120"/>
      <c r="DR448" s="120"/>
      <c r="DS448" s="120"/>
      <c r="DT448" s="120"/>
      <c r="DU448" s="120"/>
      <c r="DV448" s="120"/>
      <c r="DW448" s="120"/>
      <c r="DX448" s="120"/>
      <c r="DY448" s="120"/>
      <c r="DZ448" s="120"/>
      <c r="EA448" s="120"/>
      <c r="EB448" s="120"/>
      <c r="EC448" s="120"/>
      <c r="ED448" s="120"/>
      <c r="EE448" s="120"/>
      <c r="EF448" s="120"/>
      <c r="EG448" s="120"/>
      <c r="EH448" s="120"/>
      <c r="EI448" s="120"/>
      <c r="EJ448" s="120"/>
      <c r="EK448" s="120"/>
      <c r="EL448" s="120"/>
      <c r="EM448" s="120"/>
      <c r="EN448" s="120"/>
      <c r="EO448" s="120"/>
      <c r="EP448" s="120"/>
      <c r="EQ448" s="120"/>
      <c r="ER448" s="120"/>
      <c r="ES448" s="120"/>
      <c r="ET448" s="120"/>
      <c r="EU448" s="120"/>
      <c r="EV448" s="120"/>
      <c r="EW448" s="120"/>
      <c r="EX448" s="120"/>
      <c r="EY448" s="120"/>
      <c r="EZ448" s="120"/>
      <c r="FA448" s="120"/>
      <c r="FB448" s="120"/>
      <c r="FC448" s="120"/>
      <c r="FD448" s="120"/>
      <c r="FE448" s="120"/>
      <c r="FF448" s="120"/>
      <c r="FG448" s="120"/>
      <c r="FH448" s="120"/>
      <c r="FI448" s="120"/>
      <c r="FJ448" s="120"/>
      <c r="FK448" s="120"/>
      <c r="FL448" s="120"/>
      <c r="FM448" s="120"/>
      <c r="FN448" s="120"/>
      <c r="FO448" s="120"/>
      <c r="FP448" s="120"/>
      <c r="FQ448" s="120"/>
      <c r="FR448" s="120"/>
      <c r="FS448" s="120"/>
      <c r="FT448" s="120"/>
      <c r="FU448" s="120"/>
      <c r="FV448" s="120"/>
      <c r="FW448" s="120"/>
      <c r="FX448" s="120"/>
      <c r="FY448" s="120"/>
      <c r="FZ448" s="120"/>
      <c r="GA448" s="120"/>
      <c r="GB448" s="120"/>
      <c r="GC448" s="120"/>
      <c r="GD448" s="120"/>
      <c r="GE448" s="120"/>
      <c r="GF448" s="120"/>
      <c r="GG448" s="120"/>
      <c r="GH448" s="120"/>
      <c r="GI448" s="120"/>
      <c r="GJ448" s="120"/>
      <c r="GK448" s="120"/>
      <c r="GL448" s="120"/>
      <c r="GM448" s="120"/>
      <c r="GN448" s="120"/>
      <c r="GO448" s="120"/>
      <c r="GP448" s="120"/>
      <c r="GQ448" s="120"/>
      <c r="GR448" s="120"/>
      <c r="GS448" s="120"/>
      <c r="GT448" s="120"/>
    </row>
    <row r="449" spans="1:228" s="142" customFormat="1" ht="19.899999999999999" customHeight="1">
      <c r="A449" s="349"/>
      <c r="B449" s="350"/>
      <c r="C449" s="350"/>
      <c r="D449" s="343"/>
      <c r="E449" s="413"/>
      <c r="F449" s="465"/>
      <c r="G449" s="465"/>
      <c r="H449" s="565"/>
      <c r="I449" s="567"/>
      <c r="J449" s="415"/>
      <c r="K449" s="523"/>
      <c r="L449" s="351"/>
      <c r="M449" s="120"/>
      <c r="N449" s="2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20"/>
      <c r="AV449" s="120"/>
      <c r="AW449" s="120"/>
      <c r="AX449" s="120"/>
      <c r="AY449" s="120"/>
      <c r="AZ449" s="120"/>
      <c r="BA449" s="120"/>
      <c r="BB449" s="120"/>
      <c r="BC449" s="120"/>
      <c r="BD449" s="120"/>
      <c r="BE449" s="120"/>
      <c r="BF449" s="120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20"/>
      <c r="BS449" s="120"/>
      <c r="BT449" s="120"/>
      <c r="BU449" s="120"/>
      <c r="BV449" s="120"/>
      <c r="BW449" s="120"/>
      <c r="BX449" s="120"/>
      <c r="BY449" s="120"/>
      <c r="BZ449" s="120"/>
      <c r="CA449" s="120"/>
      <c r="CB449" s="120"/>
      <c r="CC449" s="120"/>
      <c r="CD449" s="120"/>
      <c r="CE449" s="120"/>
      <c r="CF449" s="120"/>
      <c r="CG449" s="120"/>
      <c r="CH449" s="120"/>
      <c r="CI449" s="120"/>
      <c r="CJ449" s="120"/>
      <c r="CK449" s="120"/>
      <c r="CL449" s="120"/>
      <c r="CM449" s="120"/>
      <c r="CN449" s="120"/>
      <c r="CO449" s="120"/>
      <c r="CP449" s="120"/>
      <c r="CQ449" s="120"/>
      <c r="CR449" s="120"/>
      <c r="CS449" s="120"/>
      <c r="CT449" s="120"/>
      <c r="CU449" s="120"/>
      <c r="CV449" s="120"/>
      <c r="CW449" s="120"/>
      <c r="CX449" s="120"/>
      <c r="CY449" s="120"/>
      <c r="CZ449" s="120"/>
      <c r="DA449" s="120"/>
      <c r="DB449" s="120"/>
      <c r="DC449" s="120"/>
      <c r="DD449" s="120"/>
      <c r="DE449" s="120"/>
      <c r="DF449" s="120"/>
      <c r="DG449" s="120"/>
      <c r="DH449" s="120"/>
      <c r="DI449" s="120"/>
      <c r="DJ449" s="120"/>
      <c r="DK449" s="120"/>
      <c r="DL449" s="120"/>
      <c r="DM449" s="120"/>
      <c r="DN449" s="120"/>
      <c r="DO449" s="120"/>
      <c r="DP449" s="120"/>
      <c r="DQ449" s="120"/>
      <c r="DR449" s="120"/>
      <c r="DS449" s="120"/>
      <c r="DT449" s="120"/>
      <c r="DU449" s="120"/>
      <c r="DV449" s="120"/>
      <c r="DW449" s="120"/>
      <c r="DX449" s="120"/>
      <c r="DY449" s="120"/>
      <c r="DZ449" s="120"/>
      <c r="EA449" s="120"/>
      <c r="EB449" s="120"/>
      <c r="EC449" s="120"/>
      <c r="ED449" s="120"/>
      <c r="EE449" s="120"/>
      <c r="EF449" s="120"/>
      <c r="EG449" s="120"/>
      <c r="EH449" s="120"/>
      <c r="EI449" s="120"/>
      <c r="EJ449" s="120"/>
      <c r="EK449" s="120"/>
      <c r="EL449" s="120"/>
      <c r="EM449" s="120"/>
      <c r="EN449" s="120"/>
      <c r="EO449" s="120"/>
      <c r="EP449" s="120"/>
      <c r="EQ449" s="120"/>
      <c r="ER449" s="120"/>
      <c r="ES449" s="120"/>
      <c r="ET449" s="120"/>
      <c r="EU449" s="120"/>
      <c r="EV449" s="120"/>
      <c r="EW449" s="120"/>
      <c r="EX449" s="120"/>
      <c r="EY449" s="120"/>
      <c r="EZ449" s="120"/>
      <c r="FA449" s="120"/>
      <c r="FB449" s="120"/>
      <c r="FC449" s="120"/>
      <c r="FD449" s="120"/>
      <c r="FE449" s="120"/>
      <c r="FF449" s="120"/>
      <c r="FG449" s="120"/>
      <c r="FH449" s="120"/>
      <c r="FI449" s="120"/>
      <c r="FJ449" s="120"/>
      <c r="FK449" s="120"/>
      <c r="FL449" s="120"/>
      <c r="FM449" s="120"/>
      <c r="FN449" s="120"/>
      <c r="FO449" s="120"/>
      <c r="FP449" s="120"/>
      <c r="FQ449" s="120"/>
      <c r="FR449" s="120"/>
      <c r="FS449" s="120"/>
      <c r="FT449" s="120"/>
      <c r="FU449" s="120"/>
      <c r="FV449" s="120"/>
      <c r="FW449" s="120"/>
      <c r="FX449" s="120"/>
      <c r="FY449" s="120"/>
      <c r="FZ449" s="120"/>
      <c r="GA449" s="120"/>
      <c r="GB449" s="120"/>
      <c r="GC449" s="120"/>
      <c r="GD449" s="120"/>
      <c r="GE449" s="120"/>
      <c r="GF449" s="120"/>
      <c r="GG449" s="120"/>
      <c r="GH449" s="120"/>
      <c r="GI449" s="120"/>
      <c r="GJ449" s="120"/>
      <c r="GK449" s="120"/>
      <c r="GL449" s="120"/>
      <c r="GM449" s="120"/>
      <c r="GN449" s="120"/>
      <c r="GO449" s="120"/>
      <c r="GP449" s="120"/>
      <c r="GQ449" s="120"/>
      <c r="GR449" s="120"/>
      <c r="GS449" s="120"/>
      <c r="GT449" s="120"/>
    </row>
    <row r="450" spans="1:228" s="142" customFormat="1" ht="20.25" customHeight="1">
      <c r="A450" s="416"/>
      <c r="B450" s="382"/>
      <c r="C450" s="382"/>
      <c r="D450" s="417"/>
      <c r="E450" s="418"/>
      <c r="F450" s="527"/>
      <c r="G450" s="527"/>
      <c r="H450" s="570"/>
      <c r="I450" s="571"/>
      <c r="J450" s="420"/>
      <c r="K450" s="523"/>
      <c r="L450" s="356"/>
      <c r="M450" s="120"/>
      <c r="N450" s="2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20"/>
      <c r="AV450" s="120"/>
      <c r="AW450" s="120"/>
      <c r="AX450" s="120"/>
      <c r="AY450" s="120"/>
      <c r="AZ450" s="120"/>
      <c r="BA450" s="120"/>
      <c r="BB450" s="120"/>
      <c r="BC450" s="120"/>
      <c r="BD450" s="120"/>
      <c r="BE450" s="120"/>
      <c r="BF450" s="120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20"/>
      <c r="BS450" s="120"/>
      <c r="BT450" s="120"/>
      <c r="BU450" s="120"/>
      <c r="BV450" s="120"/>
      <c r="BW450" s="120"/>
      <c r="BX450" s="120"/>
      <c r="BY450" s="120"/>
      <c r="BZ450" s="120"/>
      <c r="CA450" s="120"/>
      <c r="CB450" s="120"/>
      <c r="CC450" s="120"/>
      <c r="CD450" s="120"/>
      <c r="CE450" s="120"/>
      <c r="CF450" s="120"/>
      <c r="CG450" s="120"/>
      <c r="CH450" s="120"/>
      <c r="CI450" s="120"/>
      <c r="CJ450" s="120"/>
      <c r="CK450" s="120"/>
      <c r="CL450" s="120"/>
      <c r="CM450" s="120"/>
      <c r="CN450" s="120"/>
      <c r="CO450" s="120"/>
      <c r="CP450" s="120"/>
      <c r="CQ450" s="120"/>
      <c r="CR450" s="120"/>
      <c r="CS450" s="120"/>
      <c r="CT450" s="120"/>
      <c r="CU450" s="120"/>
      <c r="CV450" s="120"/>
      <c r="CW450" s="120"/>
      <c r="CX450" s="120"/>
      <c r="CY450" s="120"/>
      <c r="CZ450" s="120"/>
      <c r="DA450" s="120"/>
      <c r="DB450" s="120"/>
      <c r="DC450" s="120"/>
      <c r="DD450" s="120"/>
      <c r="DE450" s="120"/>
      <c r="DF450" s="120"/>
      <c r="DG450" s="120"/>
      <c r="DH450" s="120"/>
      <c r="DI450" s="120"/>
      <c r="DJ450" s="120"/>
      <c r="DK450" s="120"/>
      <c r="DL450" s="120"/>
      <c r="DM450" s="120"/>
      <c r="DN450" s="120"/>
      <c r="DO450" s="120"/>
      <c r="DP450" s="120"/>
      <c r="DQ450" s="120"/>
      <c r="DR450" s="120"/>
      <c r="DS450" s="120"/>
      <c r="DT450" s="120"/>
      <c r="DU450" s="120"/>
      <c r="DV450" s="120"/>
      <c r="DW450" s="120"/>
      <c r="DX450" s="120"/>
      <c r="DY450" s="120"/>
      <c r="DZ450" s="120"/>
      <c r="EA450" s="120"/>
      <c r="EB450" s="120"/>
      <c r="EC450" s="120"/>
      <c r="ED450" s="120"/>
      <c r="EE450" s="120"/>
      <c r="EF450" s="120"/>
      <c r="EG450" s="120"/>
      <c r="EH450" s="120"/>
      <c r="EI450" s="120"/>
      <c r="EJ450" s="120"/>
      <c r="EK450" s="120"/>
      <c r="EL450" s="120"/>
      <c r="EM450" s="120"/>
      <c r="EN450" s="120"/>
      <c r="EO450" s="120"/>
      <c r="EP450" s="120"/>
      <c r="EQ450" s="120"/>
      <c r="ER450" s="120"/>
      <c r="ES450" s="120"/>
      <c r="ET450" s="120"/>
      <c r="EU450" s="120"/>
      <c r="EV450" s="120"/>
      <c r="EW450" s="120"/>
      <c r="EX450" s="120"/>
      <c r="EY450" s="120"/>
      <c r="EZ450" s="120"/>
      <c r="FA450" s="120"/>
      <c r="FB450" s="120"/>
      <c r="FC450" s="120"/>
      <c r="FD450" s="120"/>
      <c r="FE450" s="120"/>
      <c r="FF450" s="120"/>
      <c r="FG450" s="120"/>
      <c r="FH450" s="120"/>
      <c r="FI450" s="120"/>
      <c r="FJ450" s="120"/>
      <c r="FK450" s="120"/>
      <c r="FL450" s="120"/>
      <c r="FM450" s="120"/>
      <c r="FN450" s="120"/>
      <c r="FO450" s="120"/>
      <c r="FP450" s="120"/>
      <c r="FQ450" s="120"/>
      <c r="FR450" s="120"/>
      <c r="FS450" s="120"/>
      <c r="FT450" s="120"/>
      <c r="FU450" s="120"/>
      <c r="FV450" s="120"/>
      <c r="FW450" s="120"/>
      <c r="FX450" s="120"/>
      <c r="FY450" s="120"/>
      <c r="FZ450" s="120"/>
      <c r="GA450" s="120"/>
      <c r="GB450" s="120"/>
      <c r="GC450" s="120"/>
      <c r="GD450" s="120"/>
      <c r="GE450" s="120"/>
      <c r="GF450" s="120"/>
      <c r="GG450" s="120"/>
      <c r="GH450" s="120"/>
      <c r="GI450" s="120"/>
      <c r="GJ450" s="120"/>
      <c r="GK450" s="120"/>
      <c r="GL450" s="120"/>
      <c r="GM450" s="120"/>
      <c r="GN450" s="120"/>
      <c r="GO450" s="120"/>
      <c r="GP450" s="120"/>
      <c r="GQ450" s="120"/>
      <c r="GR450" s="120"/>
      <c r="GS450" s="120"/>
      <c r="GT450" s="120"/>
    </row>
    <row r="451" spans="1:228" s="142" customFormat="1" ht="19.899999999999999" customHeight="1">
      <c r="A451" s="29"/>
      <c r="B451" s="125"/>
      <c r="C451" s="125"/>
      <c r="D451" s="2"/>
      <c r="E451" s="36"/>
      <c r="F451" s="36"/>
      <c r="G451" s="36"/>
      <c r="H451" s="36"/>
      <c r="I451" s="36"/>
      <c r="J451" s="125"/>
      <c r="K451" s="125"/>
      <c r="L451" s="140"/>
      <c r="M451" s="140"/>
      <c r="N451" s="2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20"/>
      <c r="AV451" s="120"/>
      <c r="AW451" s="120"/>
      <c r="AX451" s="120"/>
      <c r="AY451" s="120"/>
      <c r="AZ451" s="120"/>
      <c r="BA451" s="120"/>
      <c r="BB451" s="120"/>
      <c r="BC451" s="120"/>
      <c r="BD451" s="120"/>
      <c r="BE451" s="120"/>
      <c r="BF451" s="120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20"/>
      <c r="BS451" s="120"/>
      <c r="BT451" s="120"/>
      <c r="BU451" s="120"/>
      <c r="BV451" s="120"/>
      <c r="BW451" s="120"/>
      <c r="BX451" s="120"/>
      <c r="BY451" s="120"/>
      <c r="BZ451" s="120"/>
      <c r="CA451" s="120"/>
      <c r="CB451" s="120"/>
      <c r="CC451" s="120"/>
      <c r="CD451" s="120"/>
      <c r="CE451" s="120"/>
      <c r="CF451" s="120"/>
      <c r="CG451" s="120"/>
      <c r="CH451" s="120"/>
      <c r="CI451" s="120"/>
      <c r="CJ451" s="120"/>
      <c r="CK451" s="120"/>
      <c r="CL451" s="120"/>
      <c r="CM451" s="120"/>
      <c r="CN451" s="120"/>
      <c r="CO451" s="120"/>
      <c r="CP451" s="120"/>
      <c r="CQ451" s="120"/>
      <c r="CR451" s="120"/>
      <c r="CS451" s="120"/>
      <c r="CT451" s="120"/>
      <c r="CU451" s="120"/>
      <c r="CV451" s="120"/>
      <c r="CW451" s="120"/>
      <c r="CX451" s="120"/>
      <c r="CY451" s="120"/>
      <c r="CZ451" s="120"/>
      <c r="DA451" s="120"/>
      <c r="DB451" s="120"/>
      <c r="DC451" s="120"/>
      <c r="DD451" s="120"/>
      <c r="DE451" s="120"/>
      <c r="DF451" s="120"/>
      <c r="DG451" s="120"/>
      <c r="DH451" s="120"/>
      <c r="DI451" s="120"/>
      <c r="DJ451" s="120"/>
      <c r="DK451" s="120"/>
      <c r="DL451" s="120"/>
      <c r="DM451" s="120"/>
      <c r="DN451" s="120"/>
      <c r="DO451" s="120"/>
      <c r="DP451" s="120"/>
      <c r="DQ451" s="120"/>
      <c r="DR451" s="120"/>
      <c r="DS451" s="120"/>
      <c r="DT451" s="120"/>
      <c r="DU451" s="120"/>
      <c r="DV451" s="120"/>
      <c r="DW451" s="120"/>
      <c r="DX451" s="120"/>
      <c r="DY451" s="120"/>
      <c r="DZ451" s="120"/>
      <c r="EA451" s="120"/>
      <c r="EB451" s="120"/>
      <c r="EC451" s="120"/>
      <c r="ED451" s="120"/>
      <c r="EE451" s="120"/>
      <c r="EF451" s="120"/>
      <c r="EG451" s="120"/>
      <c r="EH451" s="120"/>
      <c r="EI451" s="120"/>
      <c r="EJ451" s="120"/>
      <c r="EK451" s="120"/>
      <c r="EL451" s="120"/>
      <c r="EM451" s="120"/>
      <c r="EN451" s="120"/>
      <c r="EO451" s="120"/>
      <c r="EP451" s="120"/>
      <c r="EQ451" s="120"/>
      <c r="ER451" s="120"/>
      <c r="ES451" s="120"/>
      <c r="ET451" s="120"/>
      <c r="EU451" s="120"/>
      <c r="EV451" s="120"/>
      <c r="EW451" s="120"/>
      <c r="EX451" s="120"/>
      <c r="EY451" s="120"/>
      <c r="EZ451" s="120"/>
      <c r="FA451" s="120"/>
      <c r="FB451" s="120"/>
      <c r="FC451" s="120"/>
      <c r="FD451" s="120"/>
      <c r="FE451" s="120"/>
      <c r="FF451" s="120"/>
      <c r="FG451" s="120"/>
      <c r="FH451" s="120"/>
      <c r="FI451" s="120"/>
      <c r="FJ451" s="120"/>
      <c r="FK451" s="120"/>
      <c r="FL451" s="120"/>
      <c r="FM451" s="120"/>
      <c r="FN451" s="120"/>
      <c r="FO451" s="120"/>
      <c r="FP451" s="120"/>
      <c r="FQ451" s="120"/>
      <c r="FR451" s="120"/>
      <c r="FS451" s="120"/>
      <c r="FT451" s="120"/>
      <c r="FU451" s="120"/>
      <c r="FV451" s="120"/>
      <c r="FW451" s="120"/>
      <c r="FX451" s="120"/>
      <c r="FY451" s="120"/>
      <c r="FZ451" s="120"/>
      <c r="GA451" s="120"/>
      <c r="GB451" s="120"/>
      <c r="GC451" s="120"/>
      <c r="GD451" s="120"/>
      <c r="GE451" s="120"/>
      <c r="GF451" s="120"/>
      <c r="GG451" s="120"/>
      <c r="GH451" s="120"/>
      <c r="GI451" s="120"/>
      <c r="GJ451" s="120"/>
      <c r="GK451" s="120"/>
      <c r="GL451" s="120"/>
      <c r="GM451" s="120"/>
      <c r="GN451" s="120"/>
      <c r="GO451" s="120"/>
      <c r="GP451" s="120"/>
      <c r="GQ451" s="120"/>
      <c r="GR451" s="120"/>
      <c r="GS451" s="120"/>
      <c r="GT451" s="120"/>
    </row>
    <row r="452" spans="1:228" s="2" customFormat="1" ht="19.899999999999999" customHeight="1">
      <c r="A452" s="572"/>
      <c r="B452" s="30"/>
      <c r="C452" s="30"/>
      <c r="D452" s="30"/>
      <c r="E452" s="573"/>
      <c r="F452" s="573"/>
      <c r="G452" s="573"/>
      <c r="H452" s="574"/>
      <c r="I452" s="574"/>
      <c r="J452" s="30"/>
      <c r="K452" s="143"/>
      <c r="L452" s="143"/>
      <c r="M452" s="143"/>
    </row>
    <row r="453" spans="1:228" ht="19.899999999999999" customHeight="1">
      <c r="A453" s="535" t="s">
        <v>127</v>
      </c>
      <c r="C453" s="528"/>
      <c r="D453" s="528"/>
      <c r="E453" s="528"/>
      <c r="F453" s="528"/>
      <c r="G453" s="528"/>
      <c r="H453" s="528"/>
      <c r="I453" s="528"/>
      <c r="J453" s="528"/>
      <c r="K453" s="528"/>
      <c r="L453" s="528"/>
      <c r="M453" s="535"/>
    </row>
    <row r="454" spans="1:228" ht="19.899999999999999" customHeight="1">
      <c r="A454" s="535" t="s">
        <v>128</v>
      </c>
      <c r="C454" s="535"/>
      <c r="D454" s="535"/>
      <c r="E454" s="535"/>
      <c r="F454" s="535"/>
      <c r="G454" s="535"/>
      <c r="H454" s="535"/>
      <c r="I454" s="535"/>
      <c r="J454" s="535"/>
      <c r="K454" s="535"/>
      <c r="L454" s="535"/>
      <c r="M454" s="535"/>
    </row>
    <row r="455" spans="1:228" ht="19.899999999999999" customHeight="1">
      <c r="A455" s="535" t="s">
        <v>135</v>
      </c>
      <c r="C455" s="535"/>
      <c r="D455" s="535"/>
      <c r="E455" s="535"/>
      <c r="F455" s="535"/>
      <c r="G455" s="535"/>
      <c r="H455" s="535"/>
      <c r="I455" s="535"/>
      <c r="J455" s="535"/>
      <c r="K455" s="535"/>
      <c r="L455" s="535"/>
      <c r="M455" s="535"/>
    </row>
    <row r="456" spans="1:228" s="230" customFormat="1" ht="19.899999999999999" customHeight="1">
      <c r="A456" s="43" t="s">
        <v>2</v>
      </c>
      <c r="C456" s="43"/>
      <c r="D456" s="43"/>
      <c r="E456" s="224"/>
      <c r="F456" s="224"/>
      <c r="G456" s="224"/>
      <c r="H456" s="224"/>
      <c r="I456" s="224"/>
      <c r="J456" s="43"/>
      <c r="K456" s="43"/>
      <c r="L456" s="43"/>
      <c r="M456" s="43">
        <v>7</v>
      </c>
      <c r="N456" s="229" t="e">
        <f>E460+E466+#REF!+#REF!+#REF!+#REF!+#REF!</f>
        <v>#REF!</v>
      </c>
    </row>
    <row r="457" spans="1:228" ht="19.899999999999999" customHeight="1">
      <c r="A457" s="529"/>
      <c r="B457" s="14"/>
      <c r="C457" s="14"/>
      <c r="D457" s="40" t="s">
        <v>104</v>
      </c>
      <c r="E457" s="15" t="s">
        <v>118</v>
      </c>
      <c r="F457" s="16"/>
      <c r="G457" s="16"/>
      <c r="H457" s="17"/>
      <c r="I457" s="88"/>
      <c r="J457" s="40" t="s">
        <v>106</v>
      </c>
      <c r="K457" s="145" t="s">
        <v>108</v>
      </c>
      <c r="L457" s="40" t="s">
        <v>111</v>
      </c>
      <c r="M457" s="29"/>
      <c r="N457" s="146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</row>
    <row r="458" spans="1:228" s="148" customFormat="1" ht="19.899999999999999" customHeight="1">
      <c r="A458" s="530" t="s">
        <v>102</v>
      </c>
      <c r="B458" s="530" t="s">
        <v>20</v>
      </c>
      <c r="C458" s="530" t="s">
        <v>103</v>
      </c>
      <c r="D458" s="3" t="s">
        <v>105</v>
      </c>
      <c r="E458" s="19">
        <v>2559</v>
      </c>
      <c r="F458" s="19"/>
      <c r="G458" s="19">
        <v>2560</v>
      </c>
      <c r="H458" s="19">
        <v>2561</v>
      </c>
      <c r="I458" s="58"/>
      <c r="J458" s="3" t="s">
        <v>107</v>
      </c>
      <c r="K458" s="147" t="s">
        <v>109</v>
      </c>
      <c r="L458" s="3" t="s">
        <v>112</v>
      </c>
      <c r="M458" s="29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</row>
    <row r="459" spans="1:228" s="5" customFormat="1" ht="19.899999999999999" customHeight="1">
      <c r="A459" s="531"/>
      <c r="B459" s="21"/>
      <c r="C459" s="21"/>
      <c r="D459" s="4"/>
      <c r="E459" s="22" t="s">
        <v>17</v>
      </c>
      <c r="F459" s="22"/>
      <c r="G459" s="22" t="s">
        <v>17</v>
      </c>
      <c r="H459" s="22" t="s">
        <v>17</v>
      </c>
      <c r="I459" s="22"/>
      <c r="J459" s="23"/>
      <c r="K459" s="149"/>
      <c r="L459" s="23"/>
      <c r="M459" s="2"/>
      <c r="N459" s="148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7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  <c r="GS459" s="7"/>
      <c r="GT459" s="7"/>
    </row>
    <row r="460" spans="1:228" s="5" customFormat="1" ht="19.899999999999999" customHeight="1">
      <c r="A460" s="114"/>
      <c r="B460" s="112"/>
      <c r="C460" s="112"/>
      <c r="D460" s="112"/>
      <c r="E460" s="108"/>
      <c r="F460" s="108"/>
      <c r="G460" s="108"/>
      <c r="H460" s="108"/>
      <c r="I460" s="108"/>
      <c r="J460" s="112"/>
      <c r="K460" s="150"/>
      <c r="L460" s="3"/>
      <c r="M460" s="29"/>
      <c r="N460" s="148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/>
      <c r="FZ460" s="7"/>
      <c r="GA460" s="7"/>
      <c r="GB460" s="7"/>
      <c r="GC460" s="7"/>
      <c r="GD460" s="7"/>
      <c r="GE460" s="7"/>
      <c r="GF460" s="7"/>
      <c r="GG460" s="7"/>
      <c r="GH460" s="7"/>
      <c r="GI460" s="7"/>
      <c r="GJ460" s="7"/>
      <c r="GK460" s="7"/>
      <c r="GL460" s="7"/>
      <c r="GM460" s="7"/>
      <c r="GN460" s="7"/>
      <c r="GO460" s="7"/>
      <c r="GP460" s="7"/>
      <c r="GQ460" s="7"/>
      <c r="GR460" s="7"/>
      <c r="GS460" s="7"/>
      <c r="GT460" s="7"/>
    </row>
    <row r="461" spans="1:228" s="5" customFormat="1" ht="19.899999999999999" customHeight="1">
      <c r="A461" s="111"/>
      <c r="B461" s="112"/>
      <c r="C461" s="112"/>
      <c r="D461" s="114"/>
      <c r="E461" s="113"/>
      <c r="F461" s="113"/>
      <c r="G461" s="113"/>
      <c r="H461" s="113"/>
      <c r="I461" s="113"/>
      <c r="J461" s="112"/>
      <c r="K461" s="151"/>
      <c r="L461" s="20"/>
      <c r="M461" s="2"/>
      <c r="N461" s="148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</row>
    <row r="462" spans="1:228" s="51" customFormat="1" ht="19.899999999999999" customHeight="1">
      <c r="A462" s="111"/>
      <c r="C462" s="112"/>
      <c r="D462" s="114"/>
      <c r="E462" s="63"/>
      <c r="F462" s="63"/>
      <c r="G462" s="63"/>
      <c r="H462" s="63"/>
      <c r="I462" s="63"/>
      <c r="J462" s="112"/>
      <c r="K462" s="151"/>
      <c r="L462" s="152"/>
      <c r="M462" s="153"/>
      <c r="N462" s="1"/>
    </row>
    <row r="463" spans="1:228" s="51" customFormat="1" ht="19.899999999999999" customHeight="1">
      <c r="A463" s="111"/>
      <c r="B463" s="112"/>
      <c r="C463" s="112"/>
      <c r="D463" s="114"/>
      <c r="E463" s="154"/>
      <c r="F463" s="154"/>
      <c r="G463" s="154"/>
      <c r="H463" s="154"/>
      <c r="I463" s="154"/>
      <c r="J463" s="155"/>
      <c r="K463" s="151"/>
      <c r="L463" s="152"/>
      <c r="M463" s="153"/>
      <c r="N463" s="1"/>
    </row>
    <row r="464" spans="1:228" s="51" customFormat="1" ht="19.899999999999999" customHeight="1">
      <c r="A464" s="111"/>
      <c r="B464" s="112"/>
      <c r="C464" s="156"/>
      <c r="D464" s="157"/>
      <c r="E464" s="158"/>
      <c r="F464" s="158"/>
      <c r="G464" s="158"/>
      <c r="H464" s="158"/>
      <c r="I464" s="158"/>
      <c r="J464" s="159"/>
      <c r="K464" s="160"/>
      <c r="L464" s="161"/>
      <c r="M464" s="153"/>
      <c r="N464" s="1"/>
    </row>
    <row r="465" spans="1:228" s="51" customFormat="1" ht="19.899999999999999" customHeight="1">
      <c r="A465" s="111"/>
      <c r="B465" s="156"/>
      <c r="C465" s="156"/>
      <c r="D465" s="157"/>
      <c r="E465" s="158"/>
      <c r="F465" s="158"/>
      <c r="G465" s="158"/>
      <c r="H465" s="158"/>
      <c r="I465" s="158"/>
      <c r="J465" s="159"/>
      <c r="K465" s="160"/>
      <c r="L465" s="161"/>
      <c r="M465" s="153"/>
      <c r="N465" s="1"/>
    </row>
    <row r="466" spans="1:228" s="120" customFormat="1" ht="19.899999999999999" customHeight="1">
      <c r="A466" s="591"/>
      <c r="B466" s="30"/>
      <c r="C466" s="592"/>
      <c r="D466" s="592"/>
      <c r="E466" s="785"/>
      <c r="F466" s="785"/>
      <c r="G466" s="785"/>
      <c r="H466" s="785"/>
      <c r="I466" s="785"/>
      <c r="J466" s="592"/>
      <c r="K466" s="30"/>
      <c r="L466" s="30"/>
      <c r="M466" s="30"/>
      <c r="N466" s="2"/>
    </row>
    <row r="467" spans="1:228" s="2" customFormat="1" ht="19.899999999999999" customHeight="1">
      <c r="A467" s="591"/>
      <c r="B467" s="592"/>
      <c r="C467" s="592"/>
      <c r="D467" s="592"/>
      <c r="E467" s="574"/>
      <c r="F467" s="574"/>
      <c r="G467" s="574"/>
      <c r="H467" s="574"/>
      <c r="I467" s="574"/>
      <c r="J467" s="592"/>
      <c r="K467" s="30"/>
      <c r="N467" s="787"/>
      <c r="O467" s="788"/>
      <c r="P467" s="788"/>
      <c r="Q467" s="788"/>
      <c r="R467" s="788"/>
      <c r="S467" s="788"/>
      <c r="T467" s="788"/>
      <c r="U467" s="788"/>
      <c r="V467" s="788"/>
      <c r="W467" s="788"/>
      <c r="X467" s="788"/>
      <c r="Y467" s="788"/>
      <c r="Z467" s="788"/>
      <c r="AA467" s="788"/>
      <c r="AB467" s="788"/>
      <c r="AC467" s="788"/>
      <c r="AD467" s="788"/>
      <c r="AE467" s="788"/>
      <c r="AF467" s="788"/>
      <c r="AG467" s="788"/>
      <c r="AH467" s="788"/>
      <c r="AI467" s="788"/>
      <c r="AJ467" s="788"/>
      <c r="AK467" s="788"/>
      <c r="AL467" s="788"/>
      <c r="AM467" s="788"/>
      <c r="AN467" s="788"/>
      <c r="AO467" s="788"/>
      <c r="AP467" s="788"/>
      <c r="AQ467" s="788"/>
      <c r="AR467" s="788"/>
      <c r="AS467" s="788"/>
      <c r="AT467" s="788"/>
      <c r="AU467" s="788"/>
      <c r="AV467" s="788"/>
      <c r="AW467" s="788"/>
      <c r="AX467" s="788"/>
      <c r="AY467" s="788"/>
      <c r="AZ467" s="788"/>
      <c r="BA467" s="788"/>
      <c r="BB467" s="788"/>
      <c r="BC467" s="788"/>
      <c r="BD467" s="788"/>
      <c r="BE467" s="788"/>
      <c r="BF467" s="788"/>
      <c r="BG467" s="788"/>
      <c r="BH467" s="788"/>
      <c r="BI467" s="788"/>
      <c r="BJ467" s="788"/>
      <c r="BK467" s="788"/>
      <c r="BL467" s="788"/>
      <c r="BM467" s="788"/>
      <c r="BN467" s="788"/>
      <c r="BO467" s="788"/>
      <c r="BP467" s="788"/>
      <c r="BQ467" s="788"/>
      <c r="BR467" s="788"/>
      <c r="BS467" s="788"/>
      <c r="BT467" s="788"/>
      <c r="BU467" s="788"/>
      <c r="BV467" s="788"/>
      <c r="BW467" s="788"/>
      <c r="BX467" s="788"/>
      <c r="BY467" s="788"/>
      <c r="BZ467" s="788"/>
      <c r="CA467" s="788"/>
      <c r="CB467" s="788"/>
      <c r="CC467" s="788"/>
      <c r="CD467" s="788"/>
      <c r="CE467" s="788"/>
      <c r="CF467" s="788"/>
      <c r="CG467" s="788"/>
      <c r="CH467" s="788"/>
      <c r="CI467" s="788"/>
      <c r="CJ467" s="788"/>
      <c r="CK467" s="788"/>
      <c r="CL467" s="788"/>
      <c r="CM467" s="788"/>
      <c r="CN467" s="788"/>
      <c r="CO467" s="788"/>
      <c r="CP467" s="788"/>
      <c r="CQ467" s="788"/>
      <c r="CR467" s="788"/>
      <c r="CS467" s="788"/>
      <c r="CT467" s="788"/>
      <c r="CU467" s="788"/>
      <c r="CV467" s="788"/>
      <c r="CW467" s="788"/>
      <c r="CX467" s="788"/>
      <c r="CY467" s="788"/>
      <c r="CZ467" s="788"/>
      <c r="DA467" s="788"/>
      <c r="DB467" s="788"/>
      <c r="DC467" s="788"/>
      <c r="DD467" s="788"/>
      <c r="DE467" s="788"/>
      <c r="DF467" s="788"/>
      <c r="DG467" s="788"/>
      <c r="DH467" s="788"/>
      <c r="DI467" s="788"/>
      <c r="DJ467" s="788"/>
      <c r="DK467" s="788"/>
      <c r="DL467" s="788"/>
      <c r="DM467" s="788"/>
      <c r="DN467" s="788"/>
      <c r="DO467" s="788"/>
      <c r="DP467" s="788"/>
      <c r="DQ467" s="788"/>
      <c r="DR467" s="788"/>
      <c r="DS467" s="788"/>
      <c r="DT467" s="788"/>
      <c r="DU467" s="788"/>
      <c r="DV467" s="788"/>
      <c r="DW467" s="788"/>
      <c r="DX467" s="788"/>
      <c r="DY467" s="788"/>
      <c r="DZ467" s="788"/>
      <c r="EA467" s="788"/>
      <c r="EB467" s="788"/>
      <c r="EC467" s="788"/>
      <c r="ED467" s="788"/>
      <c r="EE467" s="788"/>
      <c r="EF467" s="788"/>
      <c r="EG467" s="788"/>
      <c r="EH467" s="788"/>
      <c r="EI467" s="788"/>
      <c r="EJ467" s="788"/>
      <c r="EK467" s="788"/>
      <c r="EL467" s="788"/>
      <c r="EM467" s="788"/>
      <c r="EN467" s="788"/>
      <c r="EO467" s="788"/>
      <c r="EP467" s="788"/>
      <c r="EQ467" s="788"/>
      <c r="ER467" s="788"/>
      <c r="ES467" s="788"/>
      <c r="ET467" s="788"/>
      <c r="EU467" s="788"/>
      <c r="EV467" s="788"/>
      <c r="EW467" s="788"/>
      <c r="EX467" s="788"/>
      <c r="EY467" s="788"/>
      <c r="EZ467" s="788"/>
      <c r="FA467" s="788"/>
      <c r="FB467" s="788"/>
      <c r="FC467" s="788"/>
      <c r="FD467" s="788"/>
      <c r="FE467" s="788"/>
      <c r="FF467" s="788"/>
      <c r="FG467" s="788"/>
      <c r="FH467" s="788"/>
      <c r="FI467" s="788"/>
      <c r="FJ467" s="788"/>
      <c r="FK467" s="788"/>
      <c r="FL467" s="788"/>
      <c r="FM467" s="788"/>
      <c r="FN467" s="788"/>
      <c r="FO467" s="788"/>
      <c r="FP467" s="788"/>
      <c r="FQ467" s="788"/>
      <c r="FR467" s="788"/>
      <c r="FS467" s="788"/>
      <c r="FT467" s="788"/>
      <c r="FU467" s="788"/>
      <c r="FV467" s="788"/>
      <c r="FW467" s="788"/>
      <c r="FX467" s="788"/>
      <c r="FY467" s="788"/>
      <c r="FZ467" s="788"/>
      <c r="GA467" s="788"/>
      <c r="GB467" s="788"/>
      <c r="GC467" s="788"/>
      <c r="GD467" s="788"/>
      <c r="GE467" s="788"/>
      <c r="GF467" s="788"/>
      <c r="GG467" s="788"/>
      <c r="GH467" s="788"/>
      <c r="GI467" s="788"/>
      <c r="GJ467" s="788"/>
      <c r="GK467" s="788"/>
      <c r="GL467" s="788"/>
      <c r="GM467" s="788"/>
      <c r="GN467" s="788"/>
      <c r="GO467" s="788"/>
      <c r="GP467" s="788"/>
      <c r="GQ467" s="788"/>
      <c r="GR467" s="788"/>
      <c r="GS467" s="788"/>
      <c r="GT467" s="788"/>
      <c r="GU467" s="788"/>
      <c r="GV467" s="788"/>
      <c r="GW467" s="788"/>
      <c r="GX467" s="788"/>
      <c r="GY467" s="788"/>
      <c r="GZ467" s="788"/>
      <c r="HA467" s="788"/>
      <c r="HB467" s="788"/>
      <c r="HC467" s="788"/>
      <c r="HD467" s="788"/>
      <c r="HE467" s="788"/>
      <c r="HF467" s="788"/>
      <c r="HG467" s="788"/>
      <c r="HH467" s="788"/>
      <c r="HI467" s="788"/>
      <c r="HJ467" s="788"/>
      <c r="HK467" s="788"/>
      <c r="HL467" s="788"/>
      <c r="HM467" s="788"/>
      <c r="HN467" s="788"/>
      <c r="HO467" s="788"/>
      <c r="HP467" s="788"/>
      <c r="HQ467" s="788"/>
      <c r="HR467" s="788"/>
      <c r="HS467" s="788"/>
      <c r="HT467" s="788"/>
    </row>
    <row r="468" spans="1:228" s="2" customFormat="1" ht="19.899999999999999" customHeight="1">
      <c r="A468" s="591"/>
      <c r="B468" s="592"/>
      <c r="C468" s="592"/>
      <c r="D468" s="592"/>
      <c r="E468" s="573"/>
      <c r="F468" s="573"/>
      <c r="G468" s="573"/>
      <c r="H468" s="573"/>
      <c r="I468" s="573"/>
      <c r="J468" s="592"/>
      <c r="K468" s="30"/>
      <c r="N468" s="787"/>
      <c r="O468" s="788"/>
      <c r="P468" s="788"/>
      <c r="Q468" s="788"/>
      <c r="R468" s="788"/>
      <c r="S468" s="788"/>
      <c r="T468" s="788"/>
      <c r="U468" s="788"/>
      <c r="V468" s="788"/>
      <c r="W468" s="788"/>
      <c r="X468" s="788"/>
      <c r="Y468" s="788"/>
      <c r="Z468" s="788"/>
      <c r="AA468" s="788"/>
      <c r="AB468" s="788"/>
      <c r="AC468" s="788"/>
      <c r="AD468" s="788"/>
      <c r="AE468" s="788"/>
      <c r="AF468" s="788"/>
      <c r="AG468" s="788"/>
      <c r="AH468" s="788"/>
      <c r="AI468" s="788"/>
      <c r="AJ468" s="788"/>
      <c r="AK468" s="788"/>
      <c r="AL468" s="788"/>
      <c r="AM468" s="788"/>
      <c r="AN468" s="788"/>
      <c r="AO468" s="788"/>
      <c r="AP468" s="788"/>
      <c r="AQ468" s="788"/>
      <c r="AR468" s="788"/>
      <c r="AS468" s="788"/>
      <c r="AT468" s="788"/>
      <c r="AU468" s="788"/>
      <c r="AV468" s="788"/>
      <c r="AW468" s="788"/>
      <c r="AX468" s="788"/>
      <c r="AY468" s="788"/>
      <c r="AZ468" s="788"/>
      <c r="BA468" s="788"/>
      <c r="BB468" s="788"/>
      <c r="BC468" s="788"/>
      <c r="BD468" s="788"/>
      <c r="BE468" s="788"/>
      <c r="BF468" s="788"/>
      <c r="BG468" s="788"/>
      <c r="BH468" s="788"/>
      <c r="BI468" s="788"/>
      <c r="BJ468" s="788"/>
      <c r="BK468" s="788"/>
      <c r="BL468" s="788"/>
      <c r="BM468" s="788"/>
      <c r="BN468" s="788"/>
      <c r="BO468" s="788"/>
      <c r="BP468" s="788"/>
      <c r="BQ468" s="788"/>
      <c r="BR468" s="788"/>
      <c r="BS468" s="788"/>
      <c r="BT468" s="788"/>
      <c r="BU468" s="788"/>
      <c r="BV468" s="788"/>
      <c r="BW468" s="788"/>
      <c r="BX468" s="788"/>
      <c r="BY468" s="788"/>
      <c r="BZ468" s="788"/>
      <c r="CA468" s="788"/>
      <c r="CB468" s="788"/>
      <c r="CC468" s="788"/>
      <c r="CD468" s="788"/>
      <c r="CE468" s="788"/>
      <c r="CF468" s="788"/>
      <c r="CG468" s="788"/>
      <c r="CH468" s="788"/>
      <c r="CI468" s="788"/>
      <c r="CJ468" s="788"/>
      <c r="CK468" s="788"/>
      <c r="CL468" s="788"/>
      <c r="CM468" s="788"/>
      <c r="CN468" s="788"/>
      <c r="CO468" s="788"/>
      <c r="CP468" s="788"/>
      <c r="CQ468" s="788"/>
      <c r="CR468" s="788"/>
      <c r="CS468" s="788"/>
      <c r="CT468" s="788"/>
      <c r="CU468" s="788"/>
      <c r="CV468" s="788"/>
      <c r="CW468" s="788"/>
      <c r="CX468" s="788"/>
      <c r="CY468" s="788"/>
      <c r="CZ468" s="788"/>
      <c r="DA468" s="788"/>
      <c r="DB468" s="788"/>
      <c r="DC468" s="788"/>
      <c r="DD468" s="788"/>
      <c r="DE468" s="788"/>
      <c r="DF468" s="788"/>
      <c r="DG468" s="788"/>
      <c r="DH468" s="788"/>
      <c r="DI468" s="788"/>
      <c r="DJ468" s="788"/>
      <c r="DK468" s="788"/>
      <c r="DL468" s="788"/>
      <c r="DM468" s="788"/>
      <c r="DN468" s="788"/>
      <c r="DO468" s="788"/>
      <c r="DP468" s="788"/>
      <c r="DQ468" s="788"/>
      <c r="DR468" s="788"/>
      <c r="DS468" s="788"/>
      <c r="DT468" s="788"/>
      <c r="DU468" s="788"/>
      <c r="DV468" s="788"/>
      <c r="DW468" s="788"/>
      <c r="DX468" s="788"/>
      <c r="DY468" s="788"/>
      <c r="DZ468" s="788"/>
      <c r="EA468" s="788"/>
      <c r="EB468" s="788"/>
      <c r="EC468" s="788"/>
      <c r="ED468" s="788"/>
      <c r="EE468" s="788"/>
      <c r="EF468" s="788"/>
      <c r="EG468" s="788"/>
      <c r="EH468" s="788"/>
      <c r="EI468" s="788"/>
      <c r="EJ468" s="788"/>
      <c r="EK468" s="788"/>
      <c r="EL468" s="788"/>
      <c r="EM468" s="788"/>
      <c r="EN468" s="788"/>
      <c r="EO468" s="788"/>
      <c r="EP468" s="788"/>
      <c r="EQ468" s="788"/>
      <c r="ER468" s="788"/>
      <c r="ES468" s="788"/>
      <c r="ET468" s="788"/>
      <c r="EU468" s="788"/>
      <c r="EV468" s="788"/>
      <c r="EW468" s="788"/>
      <c r="EX468" s="788"/>
      <c r="EY468" s="788"/>
      <c r="EZ468" s="788"/>
      <c r="FA468" s="788"/>
      <c r="FB468" s="788"/>
      <c r="FC468" s="788"/>
      <c r="FD468" s="788"/>
      <c r="FE468" s="788"/>
      <c r="FF468" s="788"/>
      <c r="FG468" s="788"/>
      <c r="FH468" s="788"/>
      <c r="FI468" s="788"/>
      <c r="FJ468" s="788"/>
      <c r="FK468" s="788"/>
      <c r="FL468" s="788"/>
      <c r="FM468" s="788"/>
      <c r="FN468" s="788"/>
      <c r="FO468" s="788"/>
      <c r="FP468" s="788"/>
      <c r="FQ468" s="788"/>
      <c r="FR468" s="788"/>
      <c r="FS468" s="788"/>
      <c r="FT468" s="788"/>
      <c r="FU468" s="788"/>
      <c r="FV468" s="788"/>
      <c r="FW468" s="788"/>
      <c r="FX468" s="788"/>
      <c r="FY468" s="788"/>
      <c r="FZ468" s="788"/>
      <c r="GA468" s="788"/>
      <c r="GB468" s="788"/>
      <c r="GC468" s="788"/>
      <c r="GD468" s="788"/>
      <c r="GE468" s="788"/>
      <c r="GF468" s="788"/>
      <c r="GG468" s="788"/>
      <c r="GH468" s="788"/>
      <c r="GI468" s="788"/>
      <c r="GJ468" s="788"/>
      <c r="GK468" s="788"/>
      <c r="GL468" s="788"/>
      <c r="GM468" s="788"/>
      <c r="GN468" s="788"/>
      <c r="GO468" s="788"/>
      <c r="GP468" s="788"/>
      <c r="GQ468" s="788"/>
      <c r="GR468" s="788"/>
      <c r="GS468" s="788"/>
      <c r="GT468" s="788"/>
      <c r="GU468" s="788"/>
      <c r="GV468" s="788"/>
      <c r="GW468" s="788"/>
      <c r="GX468" s="788"/>
      <c r="GY468" s="788"/>
      <c r="GZ468" s="788"/>
      <c r="HA468" s="788"/>
      <c r="HB468" s="788"/>
      <c r="HC468" s="788"/>
      <c r="HD468" s="788"/>
      <c r="HE468" s="788"/>
      <c r="HF468" s="788"/>
      <c r="HG468" s="788"/>
      <c r="HH468" s="788"/>
      <c r="HI468" s="788"/>
      <c r="HJ468" s="788"/>
      <c r="HK468" s="788"/>
      <c r="HL468" s="788"/>
      <c r="HM468" s="788"/>
      <c r="HN468" s="788"/>
      <c r="HO468" s="788"/>
      <c r="HP468" s="788"/>
      <c r="HQ468" s="788"/>
      <c r="HR468" s="788"/>
      <c r="HS468" s="788"/>
      <c r="HT468" s="788"/>
    </row>
    <row r="469" spans="1:228" s="2" customFormat="1" ht="19.899999999999999" customHeight="1">
      <c r="A469" s="591"/>
      <c r="B469" s="592"/>
      <c r="C469" s="592"/>
      <c r="D469" s="592"/>
      <c r="E469" s="29"/>
      <c r="F469" s="29"/>
      <c r="G469" s="786"/>
      <c r="H469" s="786"/>
      <c r="I469" s="786"/>
      <c r="J469" s="592"/>
      <c r="K469" s="30"/>
      <c r="L469" s="167"/>
      <c r="M469" s="167"/>
    </row>
    <row r="470" spans="1:228" s="2" customFormat="1" ht="19.899999999999999" customHeight="1">
      <c r="A470" s="591"/>
      <c r="B470" s="592"/>
      <c r="C470" s="592"/>
      <c r="D470" s="592"/>
      <c r="E470" s="786"/>
      <c r="F470" s="786"/>
      <c r="G470" s="786"/>
      <c r="H470" s="786"/>
      <c r="I470" s="786"/>
      <c r="J470" s="592"/>
      <c r="K470" s="30"/>
      <c r="L470" s="30"/>
      <c r="M470" s="30"/>
    </row>
    <row r="471" spans="1:228" s="2" customFormat="1" ht="19.899999999999999" customHeight="1">
      <c r="A471" s="591"/>
      <c r="B471" s="592"/>
      <c r="C471" s="592"/>
      <c r="D471" s="592"/>
      <c r="E471" s="786"/>
      <c r="F471" s="786"/>
      <c r="G471" s="786"/>
      <c r="H471" s="786"/>
      <c r="I471" s="786"/>
      <c r="J471" s="592"/>
      <c r="K471" s="30"/>
      <c r="L471" s="30"/>
      <c r="M471" s="30"/>
    </row>
    <row r="472" spans="1:228" ht="19.899999999999999" customHeight="1">
      <c r="A472" s="535" t="s">
        <v>127</v>
      </c>
      <c r="C472" s="528"/>
      <c r="D472" s="528"/>
      <c r="E472" s="528"/>
      <c r="F472" s="528"/>
      <c r="G472" s="528"/>
      <c r="H472" s="528"/>
      <c r="I472" s="528"/>
      <c r="J472" s="528"/>
      <c r="K472" s="528"/>
      <c r="L472" s="528"/>
      <c r="M472" s="535"/>
    </row>
    <row r="473" spans="1:228" ht="19.899999999999999" customHeight="1">
      <c r="A473" s="535" t="s">
        <v>128</v>
      </c>
      <c r="C473" s="535"/>
      <c r="D473" s="535"/>
      <c r="E473" s="535"/>
      <c r="F473" s="535"/>
      <c r="G473" s="535"/>
      <c r="H473" s="535"/>
      <c r="I473" s="535"/>
      <c r="J473" s="535"/>
      <c r="K473" s="535"/>
      <c r="L473" s="535"/>
      <c r="M473" s="535"/>
    </row>
    <row r="474" spans="1:228" ht="19.899999999999999" customHeight="1">
      <c r="A474" s="535" t="s">
        <v>135</v>
      </c>
      <c r="C474" s="535"/>
      <c r="D474" s="535"/>
      <c r="E474" s="535"/>
      <c r="F474" s="535"/>
      <c r="G474" s="535"/>
      <c r="H474" s="535"/>
      <c r="I474" s="535"/>
      <c r="J474" s="535"/>
      <c r="K474" s="535"/>
      <c r="L474" s="535"/>
      <c r="M474" s="535"/>
    </row>
    <row r="475" spans="1:228" s="33" customFormat="1" ht="19.899999999999999" customHeight="1">
      <c r="A475" s="43" t="s">
        <v>65</v>
      </c>
      <c r="C475" s="43"/>
      <c r="D475" s="43"/>
      <c r="E475" s="224"/>
      <c r="F475" s="224"/>
      <c r="G475" s="224"/>
      <c r="H475" s="224"/>
      <c r="I475" s="224"/>
      <c r="J475" s="43"/>
      <c r="K475" s="43"/>
      <c r="L475" s="175"/>
      <c r="M475" s="209">
        <v>1</v>
      </c>
      <c r="N475" s="231" t="e">
        <f>#REF!</f>
        <v>#REF!</v>
      </c>
      <c r="O475" s="232"/>
      <c r="P475" s="232"/>
      <c r="Q475" s="232"/>
      <c r="R475" s="232"/>
      <c r="S475" s="232"/>
      <c r="T475" s="232"/>
      <c r="U475" s="232"/>
      <c r="V475" s="232"/>
      <c r="W475" s="232"/>
      <c r="X475" s="232"/>
      <c r="Y475" s="232"/>
      <c r="Z475" s="232"/>
      <c r="AA475" s="232"/>
      <c r="AB475" s="232"/>
      <c r="AC475" s="232"/>
      <c r="AD475" s="232"/>
      <c r="AE475" s="232"/>
      <c r="AF475" s="232"/>
      <c r="AG475" s="232"/>
      <c r="AH475" s="232"/>
      <c r="AI475" s="232"/>
      <c r="AJ475" s="232"/>
      <c r="AK475" s="232"/>
      <c r="AL475" s="232"/>
      <c r="AM475" s="232"/>
      <c r="AN475" s="232"/>
      <c r="AO475" s="232"/>
      <c r="AP475" s="232"/>
      <c r="AQ475" s="232"/>
      <c r="AR475" s="232"/>
      <c r="AS475" s="232"/>
      <c r="AT475" s="232"/>
      <c r="AU475" s="232"/>
      <c r="AV475" s="232"/>
      <c r="AW475" s="232"/>
      <c r="AX475" s="232"/>
      <c r="AY475" s="232"/>
      <c r="AZ475" s="232"/>
      <c r="BA475" s="232"/>
      <c r="BB475" s="232"/>
      <c r="BC475" s="232"/>
      <c r="BD475" s="232"/>
      <c r="BE475" s="232"/>
      <c r="BF475" s="232"/>
      <c r="BG475" s="232"/>
      <c r="BH475" s="232"/>
      <c r="BI475" s="232"/>
      <c r="BJ475" s="232"/>
      <c r="BK475" s="232"/>
      <c r="BL475" s="232"/>
      <c r="BM475" s="232"/>
      <c r="BN475" s="232"/>
      <c r="BO475" s="232"/>
      <c r="BP475" s="232"/>
      <c r="BQ475" s="232"/>
      <c r="BR475" s="232"/>
      <c r="BS475" s="232"/>
      <c r="BT475" s="232"/>
      <c r="BU475" s="232"/>
      <c r="BV475" s="232"/>
      <c r="BW475" s="232"/>
      <c r="BX475" s="232"/>
      <c r="BY475" s="232"/>
      <c r="BZ475" s="232"/>
      <c r="CA475" s="232"/>
      <c r="CB475" s="232"/>
      <c r="CC475" s="232"/>
      <c r="CD475" s="232"/>
      <c r="CE475" s="232"/>
      <c r="CF475" s="232"/>
      <c r="CG475" s="232"/>
      <c r="CH475" s="232"/>
      <c r="CI475" s="232"/>
      <c r="CJ475" s="232"/>
      <c r="CK475" s="232"/>
      <c r="CL475" s="232"/>
      <c r="CM475" s="232"/>
      <c r="CN475" s="232"/>
      <c r="CO475" s="232"/>
      <c r="CP475" s="232"/>
      <c r="CQ475" s="232"/>
      <c r="CR475" s="232"/>
      <c r="CS475" s="232"/>
      <c r="CT475" s="232"/>
      <c r="CU475" s="232"/>
      <c r="CV475" s="232"/>
      <c r="CW475" s="232"/>
      <c r="CX475" s="232"/>
      <c r="CY475" s="232"/>
      <c r="CZ475" s="232"/>
      <c r="DA475" s="232"/>
      <c r="DB475" s="232"/>
      <c r="DC475" s="232"/>
      <c r="DD475" s="232"/>
      <c r="DE475" s="232"/>
      <c r="DF475" s="232"/>
      <c r="DG475" s="232"/>
      <c r="DH475" s="232"/>
      <c r="DI475" s="232"/>
      <c r="DJ475" s="232"/>
      <c r="DK475" s="232"/>
      <c r="DL475" s="232"/>
      <c r="DM475" s="232"/>
      <c r="DN475" s="232"/>
      <c r="DO475" s="232"/>
      <c r="DP475" s="232"/>
      <c r="DQ475" s="232"/>
      <c r="DR475" s="232"/>
      <c r="DS475" s="232"/>
      <c r="DT475" s="232"/>
      <c r="DU475" s="232"/>
      <c r="DV475" s="232"/>
      <c r="DW475" s="232"/>
      <c r="DX475" s="232"/>
      <c r="DY475" s="232"/>
      <c r="DZ475" s="232"/>
      <c r="EA475" s="232"/>
      <c r="EB475" s="232"/>
      <c r="EC475" s="232"/>
      <c r="ED475" s="232"/>
      <c r="EE475" s="232"/>
      <c r="EF475" s="232"/>
      <c r="EG475" s="232"/>
      <c r="EH475" s="232"/>
      <c r="EI475" s="232"/>
      <c r="EJ475" s="232"/>
      <c r="EK475" s="232"/>
      <c r="EL475" s="232"/>
      <c r="EM475" s="232"/>
      <c r="EN475" s="232"/>
      <c r="EO475" s="232"/>
      <c r="EP475" s="232"/>
      <c r="EQ475" s="232"/>
      <c r="ER475" s="232"/>
      <c r="ES475" s="232"/>
      <c r="ET475" s="232"/>
      <c r="EU475" s="232"/>
      <c r="EV475" s="232"/>
      <c r="EW475" s="232"/>
      <c r="EX475" s="232"/>
      <c r="EY475" s="232"/>
      <c r="EZ475" s="232"/>
      <c r="FA475" s="232"/>
      <c r="FB475" s="232"/>
      <c r="FC475" s="232"/>
      <c r="FD475" s="232"/>
      <c r="FE475" s="232"/>
      <c r="FF475" s="232"/>
      <c r="FG475" s="232"/>
      <c r="FH475" s="232"/>
      <c r="FI475" s="232"/>
      <c r="FJ475" s="232"/>
      <c r="FK475" s="232"/>
      <c r="FL475" s="232"/>
      <c r="FM475" s="232"/>
      <c r="FN475" s="232"/>
      <c r="FO475" s="232"/>
      <c r="FP475" s="232"/>
      <c r="FQ475" s="232"/>
      <c r="FR475" s="232"/>
      <c r="FS475" s="232"/>
      <c r="FT475" s="232"/>
      <c r="FU475" s="232"/>
      <c r="FV475" s="232"/>
      <c r="FW475" s="232"/>
      <c r="FX475" s="232"/>
      <c r="FY475" s="232"/>
      <c r="FZ475" s="232"/>
      <c r="GA475" s="232"/>
      <c r="GB475" s="232"/>
      <c r="GC475" s="232"/>
      <c r="GD475" s="232"/>
      <c r="GE475" s="232"/>
      <c r="GF475" s="232"/>
      <c r="GG475" s="232"/>
      <c r="GH475" s="232"/>
      <c r="GI475" s="232"/>
      <c r="GJ475" s="232"/>
      <c r="GK475" s="232"/>
      <c r="GL475" s="232"/>
      <c r="GM475" s="232"/>
      <c r="GN475" s="232"/>
      <c r="GO475" s="232"/>
      <c r="GP475" s="232"/>
      <c r="GQ475" s="232"/>
      <c r="GR475" s="232"/>
      <c r="GS475" s="232"/>
      <c r="GT475" s="232"/>
    </row>
    <row r="476" spans="1:228" s="83" customFormat="1" ht="19.899999999999999" customHeight="1">
      <c r="A476" s="529"/>
      <c r="B476" s="14"/>
      <c r="C476" s="14"/>
      <c r="D476" s="40" t="s">
        <v>104</v>
      </c>
      <c r="E476" s="15" t="s">
        <v>118</v>
      </c>
      <c r="F476" s="16"/>
      <c r="G476" s="16"/>
      <c r="H476" s="17"/>
      <c r="I476" s="88"/>
      <c r="J476" s="40" t="s">
        <v>106</v>
      </c>
      <c r="K476" s="18" t="s">
        <v>108</v>
      </c>
      <c r="L476" s="40" t="s">
        <v>111</v>
      </c>
      <c r="M476" s="29"/>
      <c r="N476" s="164"/>
      <c r="O476" s="165"/>
      <c r="P476" s="165"/>
      <c r="Q476" s="165"/>
      <c r="R476" s="165"/>
      <c r="S476" s="165"/>
      <c r="T476" s="165"/>
      <c r="U476" s="165"/>
      <c r="V476" s="165"/>
      <c r="W476" s="165"/>
      <c r="X476" s="165"/>
      <c r="Y476" s="165"/>
      <c r="Z476" s="165"/>
      <c r="AA476" s="165"/>
      <c r="AB476" s="165"/>
      <c r="AC476" s="165"/>
      <c r="AD476" s="165"/>
      <c r="AE476" s="165"/>
      <c r="AF476" s="165"/>
      <c r="AG476" s="165"/>
      <c r="AH476" s="165"/>
      <c r="AI476" s="165"/>
      <c r="AJ476" s="165"/>
      <c r="AK476" s="165"/>
      <c r="AL476" s="165"/>
      <c r="AM476" s="165"/>
      <c r="AN476" s="165"/>
      <c r="AO476" s="165"/>
      <c r="AP476" s="165"/>
      <c r="AQ476" s="165"/>
      <c r="AR476" s="165"/>
      <c r="AS476" s="165"/>
      <c r="AT476" s="165"/>
      <c r="AU476" s="165"/>
      <c r="AV476" s="165"/>
      <c r="AW476" s="165"/>
      <c r="AX476" s="165"/>
      <c r="AY476" s="165"/>
      <c r="AZ476" s="165"/>
      <c r="BA476" s="165"/>
      <c r="BB476" s="165"/>
      <c r="BC476" s="165"/>
      <c r="BD476" s="165"/>
      <c r="BE476" s="165"/>
      <c r="BF476" s="165"/>
      <c r="BG476" s="165"/>
      <c r="BH476" s="165"/>
      <c r="BI476" s="165"/>
      <c r="BJ476" s="165"/>
      <c r="BK476" s="165"/>
      <c r="BL476" s="165"/>
      <c r="BM476" s="165"/>
      <c r="BN476" s="165"/>
      <c r="BO476" s="165"/>
      <c r="BP476" s="165"/>
      <c r="BQ476" s="165"/>
      <c r="BR476" s="165"/>
      <c r="BS476" s="165"/>
      <c r="BT476" s="165"/>
      <c r="BU476" s="165"/>
      <c r="BV476" s="165"/>
      <c r="BW476" s="165"/>
      <c r="BX476" s="165"/>
      <c r="BY476" s="165"/>
      <c r="BZ476" s="165"/>
      <c r="CA476" s="165"/>
      <c r="CB476" s="165"/>
      <c r="CC476" s="165"/>
      <c r="CD476" s="165"/>
      <c r="CE476" s="165"/>
      <c r="CF476" s="165"/>
      <c r="CG476" s="165"/>
      <c r="CH476" s="165"/>
      <c r="CI476" s="165"/>
      <c r="CJ476" s="165"/>
      <c r="CK476" s="165"/>
      <c r="CL476" s="165"/>
      <c r="CM476" s="165"/>
      <c r="CN476" s="165"/>
      <c r="CO476" s="165"/>
      <c r="CP476" s="165"/>
      <c r="CQ476" s="165"/>
      <c r="CR476" s="165"/>
      <c r="CS476" s="165"/>
      <c r="CT476" s="165"/>
      <c r="CU476" s="165"/>
      <c r="CV476" s="165"/>
      <c r="CW476" s="165"/>
      <c r="CX476" s="165"/>
      <c r="CY476" s="165"/>
      <c r="CZ476" s="165"/>
      <c r="DA476" s="165"/>
      <c r="DB476" s="165"/>
      <c r="DC476" s="165"/>
      <c r="DD476" s="165"/>
      <c r="DE476" s="165"/>
      <c r="DF476" s="165"/>
      <c r="DG476" s="165"/>
      <c r="DH476" s="165"/>
      <c r="DI476" s="165"/>
      <c r="DJ476" s="165"/>
      <c r="DK476" s="165"/>
      <c r="DL476" s="165"/>
      <c r="DM476" s="165"/>
      <c r="DN476" s="165"/>
      <c r="DO476" s="165"/>
      <c r="DP476" s="165"/>
      <c r="DQ476" s="165"/>
      <c r="DR476" s="165"/>
      <c r="DS476" s="165"/>
      <c r="DT476" s="165"/>
      <c r="DU476" s="165"/>
      <c r="DV476" s="165"/>
      <c r="DW476" s="165"/>
      <c r="DX476" s="165"/>
      <c r="DY476" s="165"/>
      <c r="DZ476" s="165"/>
      <c r="EA476" s="165"/>
      <c r="EB476" s="165"/>
      <c r="EC476" s="165"/>
      <c r="ED476" s="165"/>
      <c r="EE476" s="165"/>
      <c r="EF476" s="165"/>
      <c r="EG476" s="165"/>
      <c r="EH476" s="165"/>
      <c r="EI476" s="165"/>
      <c r="EJ476" s="165"/>
      <c r="EK476" s="165"/>
      <c r="EL476" s="165"/>
      <c r="EM476" s="165"/>
      <c r="EN476" s="165"/>
      <c r="EO476" s="165"/>
      <c r="EP476" s="165"/>
      <c r="EQ476" s="165"/>
      <c r="ER476" s="165"/>
      <c r="ES476" s="165"/>
      <c r="ET476" s="165"/>
      <c r="EU476" s="165"/>
      <c r="EV476" s="165"/>
      <c r="EW476" s="165"/>
      <c r="EX476" s="165"/>
      <c r="EY476" s="165"/>
      <c r="EZ476" s="165"/>
      <c r="FA476" s="165"/>
      <c r="FB476" s="165"/>
      <c r="FC476" s="165"/>
      <c r="FD476" s="165"/>
      <c r="FE476" s="165"/>
      <c r="FF476" s="165"/>
      <c r="FG476" s="165"/>
      <c r="FH476" s="165"/>
      <c r="FI476" s="165"/>
      <c r="FJ476" s="165"/>
      <c r="FK476" s="165"/>
      <c r="FL476" s="165"/>
      <c r="FM476" s="165"/>
      <c r="FN476" s="165"/>
      <c r="FO476" s="165"/>
      <c r="FP476" s="165"/>
      <c r="FQ476" s="165"/>
      <c r="FR476" s="165"/>
      <c r="FS476" s="165"/>
      <c r="FT476" s="165"/>
      <c r="FU476" s="165"/>
      <c r="FV476" s="165"/>
      <c r="FW476" s="165"/>
      <c r="FX476" s="165"/>
      <c r="FY476" s="165"/>
      <c r="FZ476" s="165"/>
      <c r="GA476" s="165"/>
      <c r="GB476" s="165"/>
      <c r="GC476" s="165"/>
      <c r="GD476" s="165"/>
      <c r="GE476" s="165"/>
      <c r="GF476" s="165"/>
      <c r="GG476" s="165"/>
      <c r="GH476" s="165"/>
      <c r="GI476" s="165"/>
      <c r="GJ476" s="165"/>
      <c r="GK476" s="165"/>
      <c r="GL476" s="165"/>
      <c r="GM476" s="165"/>
      <c r="GN476" s="165"/>
      <c r="GO476" s="165"/>
      <c r="GP476" s="165"/>
      <c r="GQ476" s="165"/>
      <c r="GR476" s="165"/>
      <c r="GS476" s="165"/>
      <c r="GT476" s="165"/>
    </row>
    <row r="477" spans="1:228" s="83" customFormat="1" ht="19.899999999999999" customHeight="1">
      <c r="A477" s="530" t="s">
        <v>102</v>
      </c>
      <c r="B477" s="530" t="s">
        <v>20</v>
      </c>
      <c r="C477" s="530" t="s">
        <v>103</v>
      </c>
      <c r="D477" s="3" t="s">
        <v>105</v>
      </c>
      <c r="E477" s="19">
        <v>2559</v>
      </c>
      <c r="F477" s="19"/>
      <c r="G477" s="19">
        <v>2560</v>
      </c>
      <c r="H477" s="19">
        <v>2561</v>
      </c>
      <c r="I477" s="58"/>
      <c r="J477" s="3" t="s">
        <v>107</v>
      </c>
      <c r="K477" s="20" t="s">
        <v>109</v>
      </c>
      <c r="L477" s="20" t="s">
        <v>112</v>
      </c>
      <c r="M477" s="2"/>
      <c r="N477" s="164"/>
      <c r="O477" s="165"/>
      <c r="P477" s="165"/>
      <c r="Q477" s="165"/>
      <c r="R477" s="165"/>
      <c r="S477" s="165"/>
      <c r="T477" s="165"/>
      <c r="U477" s="165"/>
      <c r="V477" s="165"/>
      <c r="W477" s="165"/>
      <c r="X477" s="165"/>
      <c r="Y477" s="165"/>
      <c r="Z477" s="165"/>
      <c r="AA477" s="165"/>
      <c r="AB477" s="165"/>
      <c r="AC477" s="165"/>
      <c r="AD477" s="165"/>
      <c r="AE477" s="165"/>
      <c r="AF477" s="165"/>
      <c r="AG477" s="165"/>
      <c r="AH477" s="165"/>
      <c r="AI477" s="165"/>
      <c r="AJ477" s="165"/>
      <c r="AK477" s="165"/>
      <c r="AL477" s="165"/>
      <c r="AM477" s="165"/>
      <c r="AN477" s="165"/>
      <c r="AO477" s="165"/>
      <c r="AP477" s="165"/>
      <c r="AQ477" s="165"/>
      <c r="AR477" s="165"/>
      <c r="AS477" s="165"/>
      <c r="AT477" s="165"/>
      <c r="AU477" s="165"/>
      <c r="AV477" s="165"/>
      <c r="AW477" s="165"/>
      <c r="AX477" s="165"/>
      <c r="AY477" s="165"/>
      <c r="AZ477" s="165"/>
      <c r="BA477" s="165"/>
      <c r="BB477" s="165"/>
      <c r="BC477" s="165"/>
      <c r="BD477" s="165"/>
      <c r="BE477" s="165"/>
      <c r="BF477" s="165"/>
      <c r="BG477" s="165"/>
      <c r="BH477" s="165"/>
      <c r="BI477" s="165"/>
      <c r="BJ477" s="165"/>
      <c r="BK477" s="165"/>
      <c r="BL477" s="165"/>
      <c r="BM477" s="165"/>
      <c r="BN477" s="165"/>
      <c r="BO477" s="165"/>
      <c r="BP477" s="165"/>
      <c r="BQ477" s="165"/>
      <c r="BR477" s="165"/>
      <c r="BS477" s="165"/>
      <c r="BT477" s="165"/>
      <c r="BU477" s="165"/>
      <c r="BV477" s="165"/>
      <c r="BW477" s="165"/>
      <c r="BX477" s="165"/>
      <c r="BY477" s="165"/>
      <c r="BZ477" s="165"/>
      <c r="CA477" s="165"/>
      <c r="CB477" s="165"/>
      <c r="CC477" s="165"/>
      <c r="CD477" s="165"/>
      <c r="CE477" s="165"/>
      <c r="CF477" s="165"/>
      <c r="CG477" s="165"/>
      <c r="CH477" s="165"/>
      <c r="CI477" s="165"/>
      <c r="CJ477" s="165"/>
      <c r="CK477" s="165"/>
      <c r="CL477" s="165"/>
      <c r="CM477" s="165"/>
      <c r="CN477" s="165"/>
      <c r="CO477" s="165"/>
      <c r="CP477" s="165"/>
      <c r="CQ477" s="165"/>
      <c r="CR477" s="165"/>
      <c r="CS477" s="165"/>
      <c r="CT477" s="165"/>
      <c r="CU477" s="165"/>
      <c r="CV477" s="165"/>
      <c r="CW477" s="165"/>
      <c r="CX477" s="165"/>
      <c r="CY477" s="165"/>
      <c r="CZ477" s="165"/>
      <c r="DA477" s="165"/>
      <c r="DB477" s="165"/>
      <c r="DC477" s="165"/>
      <c r="DD477" s="165"/>
      <c r="DE477" s="165"/>
      <c r="DF477" s="165"/>
      <c r="DG477" s="165"/>
      <c r="DH477" s="165"/>
      <c r="DI477" s="165"/>
      <c r="DJ477" s="165"/>
      <c r="DK477" s="165"/>
      <c r="DL477" s="165"/>
      <c r="DM477" s="165"/>
      <c r="DN477" s="165"/>
      <c r="DO477" s="165"/>
      <c r="DP477" s="165"/>
      <c r="DQ477" s="165"/>
      <c r="DR477" s="165"/>
      <c r="DS477" s="165"/>
      <c r="DT477" s="165"/>
      <c r="DU477" s="165"/>
      <c r="DV477" s="165"/>
      <c r="DW477" s="165"/>
      <c r="DX477" s="165"/>
      <c r="DY477" s="165"/>
      <c r="DZ477" s="165"/>
      <c r="EA477" s="165"/>
      <c r="EB477" s="165"/>
      <c r="EC477" s="165"/>
      <c r="ED477" s="165"/>
      <c r="EE477" s="165"/>
      <c r="EF477" s="165"/>
      <c r="EG477" s="165"/>
      <c r="EH477" s="165"/>
      <c r="EI477" s="165"/>
      <c r="EJ477" s="165"/>
      <c r="EK477" s="165"/>
      <c r="EL477" s="165"/>
      <c r="EM477" s="165"/>
      <c r="EN477" s="165"/>
      <c r="EO477" s="165"/>
      <c r="EP477" s="165"/>
      <c r="EQ477" s="165"/>
      <c r="ER477" s="165"/>
      <c r="ES477" s="165"/>
      <c r="ET477" s="165"/>
      <c r="EU477" s="165"/>
      <c r="EV477" s="165"/>
      <c r="EW477" s="165"/>
      <c r="EX477" s="165"/>
      <c r="EY477" s="165"/>
      <c r="EZ477" s="165"/>
      <c r="FA477" s="165"/>
      <c r="FB477" s="165"/>
      <c r="FC477" s="165"/>
      <c r="FD477" s="165"/>
      <c r="FE477" s="165"/>
      <c r="FF477" s="165"/>
      <c r="FG477" s="165"/>
      <c r="FH477" s="165"/>
      <c r="FI477" s="165"/>
      <c r="FJ477" s="165"/>
      <c r="FK477" s="165"/>
      <c r="FL477" s="165"/>
      <c r="FM477" s="165"/>
      <c r="FN477" s="165"/>
      <c r="FO477" s="165"/>
      <c r="FP477" s="165"/>
      <c r="FQ477" s="165"/>
      <c r="FR477" s="165"/>
      <c r="FS477" s="165"/>
      <c r="FT477" s="165"/>
      <c r="FU477" s="165"/>
      <c r="FV477" s="165"/>
      <c r="FW477" s="165"/>
      <c r="FX477" s="165"/>
      <c r="FY477" s="165"/>
      <c r="FZ477" s="165"/>
      <c r="GA477" s="165"/>
      <c r="GB477" s="165"/>
      <c r="GC477" s="165"/>
      <c r="GD477" s="165"/>
      <c r="GE477" s="165"/>
      <c r="GF477" s="165"/>
      <c r="GG477" s="165"/>
      <c r="GH477" s="165"/>
      <c r="GI477" s="165"/>
      <c r="GJ477" s="165"/>
      <c r="GK477" s="165"/>
      <c r="GL477" s="165"/>
      <c r="GM477" s="165"/>
      <c r="GN477" s="165"/>
      <c r="GO477" s="165"/>
      <c r="GP477" s="165"/>
      <c r="GQ477" s="165"/>
      <c r="GR477" s="165"/>
      <c r="GS477" s="165"/>
      <c r="GT477" s="165"/>
    </row>
    <row r="478" spans="1:228" s="83" customFormat="1" ht="19.899999999999999" customHeight="1">
      <c r="A478" s="531"/>
      <c r="B478" s="21"/>
      <c r="C478" s="21"/>
      <c r="D478" s="4"/>
      <c r="E478" s="22" t="s">
        <v>17</v>
      </c>
      <c r="F478" s="22"/>
      <c r="G478" s="22" t="s">
        <v>17</v>
      </c>
      <c r="H478" s="22" t="s">
        <v>17</v>
      </c>
      <c r="I478" s="22"/>
      <c r="J478" s="23"/>
      <c r="K478" s="23"/>
      <c r="L478" s="789"/>
      <c r="M478" s="168"/>
      <c r="N478" s="164"/>
      <c r="O478" s="165"/>
      <c r="P478" s="165"/>
      <c r="Q478" s="165"/>
      <c r="R478" s="165"/>
      <c r="S478" s="165"/>
      <c r="T478" s="165"/>
      <c r="U478" s="165"/>
      <c r="V478" s="165"/>
      <c r="W478" s="165"/>
      <c r="X478" s="165"/>
      <c r="Y478" s="165"/>
      <c r="Z478" s="165"/>
      <c r="AA478" s="165"/>
      <c r="AB478" s="165"/>
      <c r="AC478" s="165"/>
      <c r="AD478" s="165"/>
      <c r="AE478" s="165"/>
      <c r="AF478" s="165"/>
      <c r="AG478" s="165"/>
      <c r="AH478" s="165"/>
      <c r="AI478" s="165"/>
      <c r="AJ478" s="165"/>
      <c r="AK478" s="165"/>
      <c r="AL478" s="165"/>
      <c r="AM478" s="165"/>
      <c r="AN478" s="165"/>
      <c r="AO478" s="165"/>
      <c r="AP478" s="165"/>
      <c r="AQ478" s="165"/>
      <c r="AR478" s="165"/>
      <c r="AS478" s="165"/>
      <c r="AT478" s="165"/>
      <c r="AU478" s="165"/>
      <c r="AV478" s="165"/>
      <c r="AW478" s="165"/>
      <c r="AX478" s="165"/>
      <c r="AY478" s="165"/>
      <c r="AZ478" s="165"/>
      <c r="BA478" s="165"/>
      <c r="BB478" s="165"/>
      <c r="BC478" s="165"/>
      <c r="BD478" s="165"/>
      <c r="BE478" s="165"/>
      <c r="BF478" s="165"/>
      <c r="BG478" s="165"/>
      <c r="BH478" s="165"/>
      <c r="BI478" s="165"/>
      <c r="BJ478" s="165"/>
      <c r="BK478" s="165"/>
      <c r="BL478" s="165"/>
      <c r="BM478" s="165"/>
      <c r="BN478" s="165"/>
      <c r="BO478" s="165"/>
      <c r="BP478" s="165"/>
      <c r="BQ478" s="165"/>
      <c r="BR478" s="165"/>
      <c r="BS478" s="165"/>
      <c r="BT478" s="165"/>
      <c r="BU478" s="165"/>
      <c r="BV478" s="165"/>
      <c r="BW478" s="165"/>
      <c r="BX478" s="165"/>
      <c r="BY478" s="165"/>
      <c r="BZ478" s="165"/>
      <c r="CA478" s="165"/>
      <c r="CB478" s="165"/>
      <c r="CC478" s="165"/>
      <c r="CD478" s="165"/>
      <c r="CE478" s="165"/>
      <c r="CF478" s="165"/>
      <c r="CG478" s="165"/>
      <c r="CH478" s="165"/>
      <c r="CI478" s="165"/>
      <c r="CJ478" s="165"/>
      <c r="CK478" s="165"/>
      <c r="CL478" s="165"/>
      <c r="CM478" s="165"/>
      <c r="CN478" s="165"/>
      <c r="CO478" s="165"/>
      <c r="CP478" s="165"/>
      <c r="CQ478" s="165"/>
      <c r="CR478" s="165"/>
      <c r="CS478" s="165"/>
      <c r="CT478" s="165"/>
      <c r="CU478" s="165"/>
      <c r="CV478" s="165"/>
      <c r="CW478" s="165"/>
      <c r="CX478" s="165"/>
      <c r="CY478" s="165"/>
      <c r="CZ478" s="165"/>
      <c r="DA478" s="165"/>
      <c r="DB478" s="165"/>
      <c r="DC478" s="165"/>
      <c r="DD478" s="165"/>
      <c r="DE478" s="165"/>
      <c r="DF478" s="165"/>
      <c r="DG478" s="165"/>
      <c r="DH478" s="165"/>
      <c r="DI478" s="165"/>
      <c r="DJ478" s="165"/>
      <c r="DK478" s="165"/>
      <c r="DL478" s="165"/>
      <c r="DM478" s="165"/>
      <c r="DN478" s="165"/>
      <c r="DO478" s="165"/>
      <c r="DP478" s="165"/>
      <c r="DQ478" s="165"/>
      <c r="DR478" s="165"/>
      <c r="DS478" s="165"/>
      <c r="DT478" s="165"/>
      <c r="DU478" s="165"/>
      <c r="DV478" s="165"/>
      <c r="DW478" s="165"/>
      <c r="DX478" s="165"/>
      <c r="DY478" s="165"/>
      <c r="DZ478" s="165"/>
      <c r="EA478" s="165"/>
      <c r="EB478" s="165"/>
      <c r="EC478" s="165"/>
      <c r="ED478" s="165"/>
      <c r="EE478" s="165"/>
      <c r="EF478" s="165"/>
      <c r="EG478" s="165"/>
      <c r="EH478" s="165"/>
      <c r="EI478" s="165"/>
      <c r="EJ478" s="165"/>
      <c r="EK478" s="165"/>
      <c r="EL478" s="165"/>
      <c r="EM478" s="165"/>
      <c r="EN478" s="165"/>
      <c r="EO478" s="165"/>
      <c r="EP478" s="165"/>
      <c r="EQ478" s="165"/>
      <c r="ER478" s="165"/>
      <c r="ES478" s="165"/>
      <c r="ET478" s="165"/>
      <c r="EU478" s="165"/>
      <c r="EV478" s="165"/>
      <c r="EW478" s="165"/>
      <c r="EX478" s="165"/>
      <c r="EY478" s="165"/>
      <c r="EZ478" s="165"/>
      <c r="FA478" s="165"/>
      <c r="FB478" s="165"/>
      <c r="FC478" s="165"/>
      <c r="FD478" s="165"/>
      <c r="FE478" s="165"/>
      <c r="FF478" s="165"/>
      <c r="FG478" s="165"/>
      <c r="FH478" s="165"/>
      <c r="FI478" s="165"/>
      <c r="FJ478" s="165"/>
      <c r="FK478" s="165"/>
      <c r="FL478" s="165"/>
      <c r="FM478" s="165"/>
      <c r="FN478" s="165"/>
      <c r="FO478" s="165"/>
      <c r="FP478" s="165"/>
      <c r="FQ478" s="165"/>
      <c r="FR478" s="165"/>
      <c r="FS478" s="165"/>
      <c r="FT478" s="165"/>
      <c r="FU478" s="165"/>
      <c r="FV478" s="165"/>
      <c r="FW478" s="165"/>
      <c r="FX478" s="165"/>
      <c r="FY478" s="165"/>
      <c r="FZ478" s="165"/>
      <c r="GA478" s="165"/>
      <c r="GB478" s="165"/>
      <c r="GC478" s="165"/>
      <c r="GD478" s="165"/>
      <c r="GE478" s="165"/>
      <c r="GF478" s="165"/>
      <c r="GG478" s="165"/>
      <c r="GH478" s="165"/>
      <c r="GI478" s="165"/>
      <c r="GJ478" s="165"/>
      <c r="GK478" s="165"/>
      <c r="GL478" s="165"/>
      <c r="GM478" s="165"/>
      <c r="GN478" s="165"/>
      <c r="GO478" s="165"/>
      <c r="GP478" s="165"/>
      <c r="GQ478" s="165"/>
      <c r="GR478" s="165"/>
      <c r="GS478" s="165"/>
      <c r="GT478" s="165"/>
    </row>
    <row r="479" spans="1:228" s="83" customFormat="1" ht="19.899999999999999" customHeight="1">
      <c r="A479" s="172"/>
      <c r="B479" s="173"/>
      <c r="C479" s="173"/>
      <c r="D479" s="173"/>
      <c r="E479" s="173"/>
      <c r="F479" s="772"/>
      <c r="G479" s="173"/>
      <c r="H479" s="173"/>
      <c r="I479" s="772"/>
      <c r="J479" s="173"/>
      <c r="K479" s="173"/>
      <c r="L479" s="119"/>
      <c r="M479" s="120"/>
      <c r="N479" s="6"/>
    </row>
    <row r="480" spans="1:228" s="83" customFormat="1" ht="19.899999999999999" customHeight="1">
      <c r="A480" s="35"/>
      <c r="B480" s="20"/>
      <c r="C480" s="2"/>
      <c r="D480" s="20"/>
      <c r="E480" s="20"/>
      <c r="F480" s="1"/>
      <c r="G480" s="20"/>
      <c r="H480" s="773"/>
      <c r="I480" s="174"/>
      <c r="J480" s="20"/>
      <c r="K480" s="46"/>
      <c r="L480" s="119"/>
      <c r="M480" s="120"/>
      <c r="N480" s="6"/>
    </row>
    <row r="481" spans="1:14" s="83" customFormat="1" ht="19.899999999999999" customHeight="1">
      <c r="A481" s="35"/>
      <c r="B481" s="20"/>
      <c r="C481" s="2"/>
      <c r="D481" s="20"/>
      <c r="E481" s="20"/>
      <c r="F481" s="1"/>
      <c r="G481" s="20"/>
      <c r="H481" s="773"/>
      <c r="I481" s="174"/>
      <c r="J481" s="20"/>
      <c r="K481" s="46"/>
      <c r="L481" s="119"/>
      <c r="M481" s="120"/>
      <c r="N481" s="6"/>
    </row>
    <row r="482" spans="1:14" s="83" customFormat="1" ht="19.899999999999999" customHeight="1">
      <c r="A482" s="35"/>
      <c r="B482" s="20"/>
      <c r="C482" s="2"/>
      <c r="D482" s="20"/>
      <c r="E482" s="20"/>
      <c r="F482" s="1"/>
      <c r="G482" s="20"/>
      <c r="H482" s="773"/>
      <c r="I482" s="174"/>
      <c r="J482" s="20"/>
      <c r="K482" s="46"/>
      <c r="L482" s="119"/>
      <c r="M482" s="120"/>
      <c r="N482" s="6"/>
    </row>
    <row r="483" spans="1:14" s="83" customFormat="1" ht="19.899999999999999" customHeight="1">
      <c r="A483" s="35"/>
      <c r="B483" s="20"/>
      <c r="C483" s="2"/>
      <c r="D483" s="20"/>
      <c r="E483" s="20"/>
      <c r="F483" s="1"/>
      <c r="G483" s="20"/>
      <c r="H483" s="773"/>
      <c r="I483" s="174"/>
      <c r="J483" s="20"/>
      <c r="K483" s="46"/>
      <c r="L483" s="119"/>
      <c r="M483" s="120"/>
      <c r="N483" s="6"/>
    </row>
    <row r="484" spans="1:14" s="83" customFormat="1" ht="19.899999999999999" customHeight="1">
      <c r="A484" s="35"/>
      <c r="B484" s="20"/>
      <c r="C484" s="2"/>
      <c r="D484" s="20"/>
      <c r="E484" s="20"/>
      <c r="F484" s="1"/>
      <c r="G484" s="20"/>
      <c r="H484" s="773"/>
      <c r="I484" s="174"/>
      <c r="J484" s="20"/>
      <c r="K484" s="46"/>
      <c r="L484" s="119"/>
      <c r="M484" s="120"/>
      <c r="N484" s="6"/>
    </row>
    <row r="485" spans="1:14" s="83" customFormat="1" ht="19.899999999999999" customHeight="1">
      <c r="A485" s="35"/>
      <c r="B485" s="20"/>
      <c r="C485" s="2"/>
      <c r="D485" s="20"/>
      <c r="E485" s="20"/>
      <c r="F485" s="1"/>
      <c r="G485" s="20"/>
      <c r="H485" s="773"/>
      <c r="I485" s="174"/>
      <c r="J485" s="20"/>
      <c r="K485" s="46"/>
      <c r="L485" s="119"/>
      <c r="M485" s="120"/>
      <c r="N485" s="6"/>
    </row>
    <row r="486" spans="1:14" s="83" customFormat="1" ht="19.899999999999999" customHeight="1">
      <c r="A486" s="35"/>
      <c r="B486" s="20"/>
      <c r="C486" s="2"/>
      <c r="D486" s="20"/>
      <c r="E486" s="20"/>
      <c r="F486" s="1"/>
      <c r="G486" s="20"/>
      <c r="H486" s="773"/>
      <c r="I486" s="174"/>
      <c r="J486" s="20"/>
      <c r="K486" s="46"/>
      <c r="L486" s="119"/>
      <c r="M486" s="120"/>
      <c r="N486" s="6"/>
    </row>
    <row r="487" spans="1:14" s="83" customFormat="1" ht="19.899999999999999" customHeight="1">
      <c r="A487" s="35"/>
      <c r="B487" s="20"/>
      <c r="C487" s="2"/>
      <c r="D487" s="20"/>
      <c r="E487" s="20"/>
      <c r="F487" s="1"/>
      <c r="G487" s="20"/>
      <c r="H487" s="773"/>
      <c r="I487" s="174"/>
      <c r="J487" s="20"/>
      <c r="K487" s="46"/>
      <c r="L487" s="119"/>
      <c r="M487" s="120"/>
      <c r="N487" s="6"/>
    </row>
    <row r="488" spans="1:14" s="83" customFormat="1" ht="19.899999999999999" customHeight="1">
      <c r="A488" s="35"/>
      <c r="B488" s="20"/>
      <c r="C488" s="2"/>
      <c r="D488" s="20"/>
      <c r="E488" s="20"/>
      <c r="F488" s="1"/>
      <c r="G488" s="20"/>
      <c r="H488" s="773"/>
      <c r="I488" s="174"/>
      <c r="J488" s="20"/>
      <c r="K488" s="46"/>
      <c r="L488" s="119"/>
      <c r="M488" s="120"/>
      <c r="N488" s="6"/>
    </row>
    <row r="489" spans="1:14" s="83" customFormat="1" ht="19.899999999999999" customHeight="1">
      <c r="A489" s="35"/>
      <c r="B489" s="20"/>
      <c r="C489" s="2"/>
      <c r="D489" s="20"/>
      <c r="E489" s="20"/>
      <c r="F489" s="1"/>
      <c r="G489" s="20"/>
      <c r="H489" s="773"/>
      <c r="I489" s="174"/>
      <c r="J489" s="20"/>
      <c r="K489" s="46"/>
      <c r="L489" s="119"/>
      <c r="M489" s="120"/>
      <c r="N489" s="6"/>
    </row>
    <row r="490" spans="1:14" s="83" customFormat="1" ht="19.899999999999999" customHeight="1">
      <c r="A490" s="35"/>
      <c r="B490" s="20"/>
      <c r="C490" s="2"/>
      <c r="D490" s="20"/>
      <c r="E490" s="20"/>
      <c r="F490" s="1"/>
      <c r="G490" s="20"/>
      <c r="H490" s="773"/>
      <c r="I490" s="174"/>
      <c r="J490" s="20"/>
      <c r="K490" s="46"/>
      <c r="L490" s="119"/>
      <c r="M490" s="120"/>
      <c r="N490" s="6"/>
    </row>
    <row r="491" spans="1:14" s="83" customFormat="1" ht="19.899999999999999" customHeight="1">
      <c r="A491" s="35"/>
      <c r="B491" s="20"/>
      <c r="C491" s="2"/>
      <c r="D491" s="20"/>
      <c r="E491" s="20"/>
      <c r="F491" s="1"/>
      <c r="G491" s="20"/>
      <c r="H491" s="773"/>
      <c r="I491" s="174"/>
      <c r="J491" s="20"/>
      <c r="K491" s="46"/>
      <c r="L491" s="119"/>
      <c r="M491" s="120"/>
      <c r="N491" s="6"/>
    </row>
    <row r="492" spans="1:14" s="83" customFormat="1" ht="19.899999999999999" customHeight="1">
      <c r="A492" s="35"/>
      <c r="B492" s="20"/>
      <c r="C492" s="2"/>
      <c r="D492" s="20"/>
      <c r="E492" s="20"/>
      <c r="F492" s="1"/>
      <c r="G492" s="20"/>
      <c r="H492" s="773"/>
      <c r="I492" s="174"/>
      <c r="J492" s="20"/>
      <c r="K492" s="46"/>
      <c r="L492" s="119"/>
      <c r="M492" s="120"/>
      <c r="N492" s="6"/>
    </row>
    <row r="493" spans="1:14" s="67" customFormat="1" ht="19.899999999999999" customHeight="1">
      <c r="A493" s="29"/>
      <c r="B493" s="2"/>
      <c r="C493" s="2"/>
      <c r="D493" s="2"/>
      <c r="E493" s="2"/>
      <c r="F493" s="2"/>
      <c r="G493" s="2"/>
      <c r="H493" s="174"/>
      <c r="I493" s="174"/>
      <c r="J493" s="2"/>
      <c r="K493" s="2"/>
      <c r="L493" s="120"/>
      <c r="M493" s="120"/>
      <c r="N493" s="13"/>
    </row>
    <row r="494" spans="1:14" ht="19.899999999999999" customHeight="1">
      <c r="A494" s="535" t="s">
        <v>127</v>
      </c>
      <c r="C494" s="528"/>
      <c r="D494" s="528"/>
      <c r="E494" s="528"/>
      <c r="F494" s="528"/>
      <c r="G494" s="528"/>
      <c r="H494" s="528"/>
      <c r="I494" s="528"/>
      <c r="J494" s="528"/>
      <c r="K494" s="528"/>
      <c r="L494" s="528"/>
      <c r="M494" s="535"/>
    </row>
    <row r="495" spans="1:14" ht="19.899999999999999" customHeight="1">
      <c r="A495" s="535" t="s">
        <v>128</v>
      </c>
      <c r="C495" s="535"/>
      <c r="D495" s="535"/>
      <c r="E495" s="535"/>
      <c r="F495" s="535"/>
      <c r="G495" s="535"/>
      <c r="H495" s="535"/>
      <c r="I495" s="535"/>
      <c r="J495" s="535"/>
      <c r="K495" s="535"/>
      <c r="L495" s="535"/>
      <c r="M495" s="535"/>
    </row>
    <row r="496" spans="1:14" ht="19.899999999999999" customHeight="1">
      <c r="A496" s="535" t="s">
        <v>135</v>
      </c>
      <c r="C496" s="535"/>
      <c r="D496" s="535"/>
      <c r="E496" s="535"/>
      <c r="F496" s="535"/>
      <c r="G496" s="535"/>
      <c r="H496" s="535"/>
      <c r="I496" s="535"/>
      <c r="J496" s="535"/>
      <c r="K496" s="535"/>
      <c r="L496" s="535"/>
      <c r="M496" s="535"/>
    </row>
    <row r="497" spans="1:14" s="33" customFormat="1" ht="19.899999999999999" customHeight="1">
      <c r="A497" s="175" t="s">
        <v>62</v>
      </c>
      <c r="C497" s="175"/>
      <c r="D497" s="175"/>
      <c r="E497" s="233"/>
      <c r="F497" s="233"/>
      <c r="G497" s="233"/>
      <c r="H497" s="233"/>
      <c r="I497" s="233"/>
      <c r="J497" s="175"/>
      <c r="K497" s="175"/>
      <c r="L497" s="234"/>
      <c r="M497" s="235">
        <v>15</v>
      </c>
      <c r="N497" s="206" t="e">
        <f>E548+E553+#REF!+#REF!+#REF!+#REF!+#REF!+#REF!+#REF!+#REF!+#REF!+#REF!+#REF!+#REF!+#REF!</f>
        <v>#REF!</v>
      </c>
    </row>
    <row r="498" spans="1:14" s="83" customFormat="1" ht="19.899999999999999" customHeight="1">
      <c r="A498" s="529"/>
      <c r="B498" s="14"/>
      <c r="C498" s="14"/>
      <c r="D498" s="40" t="s">
        <v>104</v>
      </c>
      <c r="E498" s="15" t="s">
        <v>118</v>
      </c>
      <c r="F498" s="16"/>
      <c r="G498" s="16"/>
      <c r="H498" s="17"/>
      <c r="I498" s="88"/>
      <c r="J498" s="40" t="s">
        <v>106</v>
      </c>
      <c r="K498" s="176" t="s">
        <v>108</v>
      </c>
      <c r="L498" s="40" t="s">
        <v>111</v>
      </c>
      <c r="M498" s="29"/>
      <c r="N498" s="6"/>
    </row>
    <row r="499" spans="1:14" s="83" customFormat="1" ht="19.899999999999999" customHeight="1">
      <c r="A499" s="530" t="s">
        <v>102</v>
      </c>
      <c r="B499" s="530" t="s">
        <v>20</v>
      </c>
      <c r="C499" s="530" t="s">
        <v>103</v>
      </c>
      <c r="D499" s="3" t="s">
        <v>105</v>
      </c>
      <c r="E499" s="19">
        <v>2559</v>
      </c>
      <c r="F499" s="19"/>
      <c r="G499" s="19">
        <v>2560</v>
      </c>
      <c r="H499" s="19">
        <v>2561</v>
      </c>
      <c r="I499" s="58"/>
      <c r="J499" s="3" t="s">
        <v>107</v>
      </c>
      <c r="K499" s="37" t="s">
        <v>109</v>
      </c>
      <c r="L499" s="3" t="s">
        <v>112</v>
      </c>
      <c r="M499" s="29"/>
      <c r="N499" s="6"/>
    </row>
    <row r="500" spans="1:14" s="83" customFormat="1" ht="19.899999999999999" customHeight="1">
      <c r="A500" s="531"/>
      <c r="B500" s="21"/>
      <c r="C500" s="21"/>
      <c r="D500" s="4"/>
      <c r="E500" s="22" t="s">
        <v>17</v>
      </c>
      <c r="F500" s="22"/>
      <c r="G500" s="22" t="s">
        <v>17</v>
      </c>
      <c r="H500" s="22" t="s">
        <v>17</v>
      </c>
      <c r="I500" s="22"/>
      <c r="J500" s="23"/>
      <c r="K500" s="177"/>
      <c r="L500" s="23"/>
      <c r="M500" s="2"/>
      <c r="N500" s="6"/>
    </row>
    <row r="501" spans="1:14" s="83" customFormat="1" ht="19.899999999999999" customHeight="1">
      <c r="A501" s="63">
        <v>8</v>
      </c>
      <c r="B501" s="64" t="s">
        <v>1036</v>
      </c>
      <c r="C501" s="64" t="s">
        <v>1037</v>
      </c>
      <c r="D501" s="64" t="s">
        <v>1038</v>
      </c>
      <c r="E501" s="105">
        <v>150000</v>
      </c>
      <c r="F501" s="63"/>
      <c r="G501" s="63"/>
      <c r="H501" s="66"/>
      <c r="J501" s="64" t="s">
        <v>1039</v>
      </c>
      <c r="K501" s="37"/>
      <c r="L501" s="64" t="s">
        <v>1002</v>
      </c>
      <c r="M501" s="2"/>
      <c r="N501" s="6"/>
    </row>
    <row r="502" spans="1:14" s="83" customFormat="1" ht="19.899999999999999" customHeight="1">
      <c r="A502" s="64"/>
      <c r="B502" s="83" t="s">
        <v>1040</v>
      </c>
      <c r="C502" s="64" t="s">
        <v>1041</v>
      </c>
      <c r="D502" s="64" t="s">
        <v>593</v>
      </c>
      <c r="E502" s="105" t="s">
        <v>149</v>
      </c>
      <c r="F502" s="63"/>
      <c r="G502" s="63"/>
      <c r="H502" s="64"/>
      <c r="J502" s="64" t="s">
        <v>1042</v>
      </c>
      <c r="K502" s="37"/>
      <c r="L502" s="64"/>
      <c r="M502" s="2"/>
      <c r="N502" s="6"/>
    </row>
    <row r="503" spans="1:14" s="83" customFormat="1" ht="19.899999999999999" customHeight="1">
      <c r="A503" s="64"/>
      <c r="B503" s="64" t="s">
        <v>1043</v>
      </c>
      <c r="C503" s="64" t="s">
        <v>1044</v>
      </c>
      <c r="D503" s="64"/>
      <c r="E503" s="65"/>
      <c r="F503" s="63"/>
      <c r="G503" s="63"/>
      <c r="H503" s="64"/>
      <c r="J503" s="64"/>
      <c r="K503" s="37"/>
      <c r="L503" s="64"/>
      <c r="M503" s="2"/>
      <c r="N503" s="6"/>
    </row>
    <row r="504" spans="1:14" s="83" customFormat="1" ht="19.899999999999999" customHeight="1">
      <c r="A504" s="64"/>
      <c r="B504" s="64"/>
      <c r="C504" s="64" t="s">
        <v>1045</v>
      </c>
      <c r="D504" s="64"/>
      <c r="E504" s="65"/>
      <c r="F504" s="63"/>
      <c r="G504" s="63"/>
      <c r="H504" s="64"/>
      <c r="J504" s="64"/>
      <c r="K504" s="37"/>
      <c r="L504" s="64"/>
      <c r="M504" s="2"/>
      <c r="N504" s="6"/>
    </row>
    <row r="505" spans="1:14" s="83" customFormat="1" ht="19.899999999999999" customHeight="1">
      <c r="A505" s="64"/>
      <c r="B505" s="64"/>
      <c r="C505" s="64" t="s">
        <v>1046</v>
      </c>
      <c r="D505" s="64"/>
      <c r="E505" s="65"/>
      <c r="F505" s="63"/>
      <c r="G505" s="63"/>
      <c r="H505" s="64"/>
      <c r="J505" s="64"/>
      <c r="K505" s="37"/>
      <c r="L505" s="64"/>
      <c r="M505" s="2"/>
      <c r="N505" s="6"/>
    </row>
    <row r="506" spans="1:14" s="83" customFormat="1" ht="19.899999999999999" customHeight="1">
      <c r="A506" s="64"/>
      <c r="B506" s="64"/>
      <c r="C506" s="64" t="s">
        <v>1047</v>
      </c>
      <c r="D506" s="64"/>
      <c r="E506" s="65"/>
      <c r="F506" s="63"/>
      <c r="G506" s="63"/>
      <c r="H506" s="64"/>
      <c r="J506" s="64"/>
      <c r="K506" s="37"/>
      <c r="L506" s="64"/>
      <c r="M506" s="2"/>
      <c r="N506" s="6"/>
    </row>
    <row r="507" spans="1:14" s="83" customFormat="1" ht="19.899999999999999" customHeight="1">
      <c r="A507" s="64"/>
      <c r="B507" s="64"/>
      <c r="C507" s="64"/>
      <c r="D507" s="64"/>
      <c r="E507" s="65"/>
      <c r="F507" s="63"/>
      <c r="G507" s="63"/>
      <c r="H507" s="64"/>
      <c r="J507" s="64"/>
      <c r="K507" s="37"/>
      <c r="L507" s="64"/>
      <c r="M507" s="2"/>
      <c r="N507" s="6"/>
    </row>
    <row r="508" spans="1:14" s="83" customFormat="1" ht="19.899999999999999" customHeight="1">
      <c r="A508" s="72"/>
      <c r="B508" s="72"/>
      <c r="C508" s="72"/>
      <c r="D508" s="72"/>
      <c r="E508" s="186"/>
      <c r="F508" s="71"/>
      <c r="G508" s="71"/>
      <c r="H508" s="72"/>
      <c r="I508" s="79"/>
      <c r="J508" s="72"/>
      <c r="K508" s="177"/>
      <c r="L508" s="72"/>
      <c r="M508" s="2"/>
      <c r="N508" s="6"/>
    </row>
    <row r="509" spans="1:14" s="83" customFormat="1" ht="19.899999999999999" customHeight="1">
      <c r="A509" s="63">
        <v>9</v>
      </c>
      <c r="B509" s="64" t="s">
        <v>1209</v>
      </c>
      <c r="C509" s="163" t="s">
        <v>1210</v>
      </c>
      <c r="D509" s="64" t="s">
        <v>1048</v>
      </c>
      <c r="E509" s="105">
        <v>10000</v>
      </c>
      <c r="F509" s="63"/>
      <c r="G509" s="63"/>
      <c r="H509" s="64"/>
      <c r="J509" s="64" t="s">
        <v>1049</v>
      </c>
      <c r="K509" s="37"/>
      <c r="L509" s="64" t="s">
        <v>1002</v>
      </c>
      <c r="M509" s="2"/>
      <c r="N509" s="6"/>
    </row>
    <row r="510" spans="1:14" s="83" customFormat="1" ht="19.899999999999999" customHeight="1">
      <c r="A510" s="63"/>
      <c r="B510" s="83" t="s">
        <v>1208</v>
      </c>
      <c r="C510" s="163" t="s">
        <v>1211</v>
      </c>
      <c r="D510" s="64" t="s">
        <v>266</v>
      </c>
      <c r="E510" s="105" t="s">
        <v>149</v>
      </c>
      <c r="F510" s="63"/>
      <c r="G510" s="63"/>
      <c r="H510" s="64"/>
      <c r="J510" s="64" t="s">
        <v>266</v>
      </c>
      <c r="K510" s="37"/>
      <c r="L510" s="64"/>
      <c r="M510" s="2"/>
      <c r="N510" s="6"/>
    </row>
    <row r="511" spans="1:14" s="83" customFormat="1" ht="19.899999999999999" customHeight="1">
      <c r="A511" s="63"/>
      <c r="B511" s="64" t="s">
        <v>1050</v>
      </c>
      <c r="C511" s="163" t="s">
        <v>1212</v>
      </c>
      <c r="D511" s="64"/>
      <c r="E511" s="65"/>
      <c r="F511" s="63"/>
      <c r="G511" s="63"/>
      <c r="H511" s="64"/>
      <c r="J511" s="64" t="s">
        <v>1051</v>
      </c>
      <c r="K511" s="37"/>
      <c r="L511" s="64"/>
      <c r="M511" s="2"/>
      <c r="N511" s="6"/>
    </row>
    <row r="512" spans="1:14" s="83" customFormat="1" ht="19.899999999999999" customHeight="1">
      <c r="A512" s="63"/>
      <c r="B512" s="64"/>
      <c r="C512" s="163" t="s">
        <v>1213</v>
      </c>
      <c r="D512" s="64"/>
      <c r="E512" s="65"/>
      <c r="F512" s="63"/>
      <c r="G512" s="63"/>
      <c r="H512" s="64"/>
      <c r="I512" s="76"/>
      <c r="J512" s="64" t="s">
        <v>1052</v>
      </c>
      <c r="K512" s="37"/>
      <c r="L512" s="20"/>
      <c r="M512" s="2"/>
      <c r="N512" s="6"/>
    </row>
    <row r="513" spans="1:14" s="83" customFormat="1" ht="19.899999999999999" customHeight="1">
      <c r="A513" s="63"/>
      <c r="B513" s="64"/>
      <c r="C513" s="163" t="s">
        <v>1214</v>
      </c>
      <c r="D513" s="64"/>
      <c r="E513" s="65"/>
      <c r="F513" s="63"/>
      <c r="G513" s="63"/>
      <c r="I513" s="64"/>
      <c r="J513" s="64"/>
      <c r="K513" s="37"/>
      <c r="L513" s="20"/>
      <c r="M513" s="2"/>
      <c r="N513" s="6"/>
    </row>
    <row r="514" spans="1:14" s="83" customFormat="1" ht="19.899999999999999" customHeight="1">
      <c r="A514" s="63"/>
      <c r="B514" s="64"/>
      <c r="C514" s="163" t="s">
        <v>1215</v>
      </c>
      <c r="D514" s="64"/>
      <c r="E514" s="65"/>
      <c r="F514" s="63"/>
      <c r="G514" s="63"/>
      <c r="H514" s="64"/>
      <c r="I514" s="64"/>
      <c r="J514" s="20"/>
      <c r="K514" s="37"/>
      <c r="L514" s="20"/>
      <c r="M514" s="2"/>
      <c r="N514" s="6"/>
    </row>
    <row r="515" spans="1:14" s="83" customFormat="1" ht="19.899999999999999" customHeight="1">
      <c r="A515" s="63"/>
      <c r="B515" s="64"/>
      <c r="C515" s="575" t="s">
        <v>1216</v>
      </c>
      <c r="D515" s="64"/>
      <c r="E515" s="65"/>
      <c r="F515" s="63"/>
      <c r="G515" s="63"/>
      <c r="H515" s="64"/>
      <c r="I515" s="64"/>
      <c r="J515" s="20"/>
      <c r="K515" s="37"/>
      <c r="L515" s="20"/>
      <c r="M515" s="2"/>
      <c r="N515" s="6"/>
    </row>
    <row r="516" spans="1:14" s="83" customFormat="1" ht="19.899999999999999" customHeight="1">
      <c r="A516" s="63"/>
      <c r="B516" s="64"/>
      <c r="C516" s="163" t="s">
        <v>1217</v>
      </c>
      <c r="D516" s="64"/>
      <c r="E516" s="65"/>
      <c r="F516" s="63"/>
      <c r="G516" s="63"/>
      <c r="H516" s="64"/>
      <c r="I516" s="64"/>
      <c r="J516" s="20"/>
      <c r="K516" s="37"/>
      <c r="L516" s="20"/>
      <c r="M516" s="2"/>
      <c r="N516" s="6"/>
    </row>
    <row r="517" spans="1:14" s="83" customFormat="1" ht="19.899999999999999" customHeight="1">
      <c r="A517" s="63"/>
      <c r="B517" s="64"/>
      <c r="C517" s="83" t="s">
        <v>1218</v>
      </c>
      <c r="D517" s="64"/>
      <c r="E517" s="65"/>
      <c r="F517" s="63"/>
      <c r="G517" s="63"/>
      <c r="H517" s="64"/>
      <c r="I517" s="64"/>
      <c r="J517" s="20"/>
      <c r="K517" s="37"/>
      <c r="L517" s="20"/>
      <c r="M517" s="2"/>
      <c r="N517" s="6"/>
    </row>
    <row r="518" spans="1:14" s="83" customFormat="1" ht="19.899999999999999" customHeight="1">
      <c r="A518" s="63"/>
      <c r="B518" s="64"/>
      <c r="C518" s="163" t="s">
        <v>1219</v>
      </c>
      <c r="D518" s="64"/>
      <c r="E518" s="65"/>
      <c r="F518" s="63"/>
      <c r="G518" s="63"/>
      <c r="H518" s="64"/>
      <c r="I518" s="64"/>
      <c r="J518" s="20"/>
      <c r="K518" s="37"/>
      <c r="L518" s="20"/>
      <c r="M518" s="2"/>
      <c r="N518" s="6"/>
    </row>
    <row r="519" spans="1:14" s="83" customFormat="1" ht="19.899999999999999" customHeight="1">
      <c r="A519" s="63"/>
      <c r="B519" s="64"/>
      <c r="C519" s="163" t="s">
        <v>1220</v>
      </c>
      <c r="D519" s="64"/>
      <c r="E519" s="65"/>
      <c r="F519" s="63"/>
      <c r="G519" s="63"/>
      <c r="H519" s="64"/>
      <c r="I519" s="64"/>
      <c r="J519" s="20"/>
      <c r="K519" s="37"/>
      <c r="L519" s="20"/>
      <c r="M519" s="2"/>
      <c r="N519" s="6"/>
    </row>
    <row r="520" spans="1:14" s="83" customFormat="1" ht="19.899999999999999" customHeight="1">
      <c r="A520" s="63"/>
      <c r="B520" s="64"/>
      <c r="C520" s="163" t="s">
        <v>1222</v>
      </c>
      <c r="D520" s="64"/>
      <c r="E520" s="65"/>
      <c r="F520" s="63"/>
      <c r="G520" s="63"/>
      <c r="H520" s="64"/>
      <c r="I520" s="64"/>
      <c r="J520" s="20"/>
      <c r="K520" s="37"/>
      <c r="L520" s="20"/>
      <c r="M520" s="2"/>
      <c r="N520" s="6"/>
    </row>
    <row r="521" spans="1:14" s="83" customFormat="1" ht="19.899999999999999" customHeight="1">
      <c r="A521" s="63"/>
      <c r="B521" s="64"/>
      <c r="C521" s="163" t="s">
        <v>1221</v>
      </c>
      <c r="D521" s="64"/>
      <c r="E521" s="65"/>
      <c r="F521" s="63"/>
      <c r="G521" s="63"/>
      <c r="H521" s="64"/>
      <c r="I521" s="64"/>
      <c r="J521" s="20"/>
      <c r="K521" s="37"/>
      <c r="L521" s="20"/>
      <c r="M521" s="2"/>
      <c r="N521" s="6"/>
    </row>
    <row r="522" spans="1:14" s="83" customFormat="1" ht="19.899999999999999" customHeight="1">
      <c r="A522" s="63"/>
      <c r="B522" s="64"/>
      <c r="C522" s="163"/>
      <c r="D522" s="64"/>
      <c r="E522" s="65"/>
      <c r="F522" s="63"/>
      <c r="G522" s="63"/>
      <c r="H522" s="64"/>
      <c r="I522" s="64"/>
      <c r="J522" s="20"/>
      <c r="K522" s="37"/>
      <c r="L522" s="20"/>
      <c r="M522" s="2"/>
      <c r="N522" s="6"/>
    </row>
    <row r="523" spans="1:14" s="83" customFormat="1" ht="19.899999999999999" customHeight="1">
      <c r="A523" s="71"/>
      <c r="B523" s="72"/>
      <c r="C523" s="72"/>
      <c r="D523" s="72"/>
      <c r="E523" s="186"/>
      <c r="F523" s="71"/>
      <c r="G523" s="71"/>
      <c r="H523" s="72"/>
      <c r="I523" s="72"/>
      <c r="J523" s="23"/>
      <c r="K523" s="177"/>
      <c r="L523" s="23"/>
      <c r="M523" s="2"/>
      <c r="N523" s="6"/>
    </row>
    <row r="524" spans="1:14" s="83" customFormat="1" ht="19.899999999999999" customHeight="1">
      <c r="A524" s="63">
        <v>10</v>
      </c>
      <c r="B524" s="64" t="s">
        <v>1053</v>
      </c>
      <c r="C524" s="64" t="s">
        <v>1054</v>
      </c>
      <c r="D524" s="64" t="s">
        <v>1055</v>
      </c>
      <c r="E524" s="105">
        <v>500000</v>
      </c>
      <c r="F524" s="63"/>
      <c r="G524" s="63"/>
      <c r="H524" s="66"/>
      <c r="I524" s="87"/>
      <c r="J524" s="76" t="s">
        <v>1056</v>
      </c>
      <c r="K524" s="37"/>
      <c r="L524" s="64" t="s">
        <v>1002</v>
      </c>
      <c r="M524" s="2"/>
      <c r="N524" s="6"/>
    </row>
    <row r="525" spans="1:14" s="83" customFormat="1" ht="19.899999999999999" customHeight="1">
      <c r="A525" s="64"/>
      <c r="B525" s="64" t="s">
        <v>1057</v>
      </c>
      <c r="C525" s="64" t="s">
        <v>1058</v>
      </c>
      <c r="D525" s="64" t="s">
        <v>207</v>
      </c>
      <c r="E525" s="105" t="s">
        <v>149</v>
      </c>
      <c r="F525" s="63"/>
      <c r="G525" s="63"/>
      <c r="H525" s="64"/>
      <c r="I525" s="76"/>
      <c r="J525" s="83" t="s">
        <v>1059</v>
      </c>
      <c r="K525" s="37"/>
      <c r="L525" s="64"/>
      <c r="M525" s="2"/>
      <c r="N525" s="6"/>
    </row>
    <row r="526" spans="1:14" s="83" customFormat="1" ht="19.899999999999999" customHeight="1">
      <c r="A526" s="64"/>
      <c r="B526" s="64"/>
      <c r="C526" s="64" t="s">
        <v>1060</v>
      </c>
      <c r="D526" s="64"/>
      <c r="E526" s="65"/>
      <c r="F526" s="63"/>
      <c r="G526" s="63"/>
      <c r="H526" s="64"/>
      <c r="I526" s="76"/>
      <c r="J526" s="76" t="s">
        <v>1061</v>
      </c>
      <c r="K526" s="37"/>
      <c r="L526" s="64"/>
      <c r="M526" s="2"/>
      <c r="N526" s="6"/>
    </row>
    <row r="527" spans="1:14" s="83" customFormat="1" ht="19.899999999999999" customHeight="1">
      <c r="A527" s="64"/>
      <c r="B527" s="64"/>
      <c r="C527" s="64" t="s">
        <v>1062</v>
      </c>
      <c r="D527" s="64"/>
      <c r="E527" s="65"/>
      <c r="F527" s="63"/>
      <c r="G527" s="63"/>
      <c r="H527" s="64"/>
      <c r="I527" s="76"/>
      <c r="J527" s="76" t="s">
        <v>1063</v>
      </c>
      <c r="K527" s="37"/>
      <c r="L527" s="64"/>
      <c r="M527" s="2"/>
      <c r="N527" s="6"/>
    </row>
    <row r="528" spans="1:14" s="83" customFormat="1" ht="19.899999999999999" customHeight="1">
      <c r="A528" s="64"/>
      <c r="B528" s="64"/>
      <c r="C528" s="64" t="s">
        <v>1064</v>
      </c>
      <c r="D528" s="64"/>
      <c r="E528" s="65"/>
      <c r="F528" s="63"/>
      <c r="G528" s="63"/>
      <c r="H528" s="64"/>
      <c r="I528" s="76"/>
      <c r="J528" s="76" t="s">
        <v>1065</v>
      </c>
      <c r="K528" s="37"/>
      <c r="L528" s="64"/>
      <c r="M528" s="2"/>
      <c r="N528" s="6"/>
    </row>
    <row r="529" spans="1:14" s="83" customFormat="1" ht="19.899999999999999" customHeight="1">
      <c r="A529" s="64"/>
      <c r="B529" s="64"/>
      <c r="C529" s="64"/>
      <c r="D529" s="64"/>
      <c r="E529" s="65"/>
      <c r="F529" s="63"/>
      <c r="G529" s="63"/>
      <c r="H529" s="64"/>
      <c r="I529" s="76"/>
      <c r="J529" s="67"/>
      <c r="K529" s="37"/>
      <c r="L529" s="64"/>
      <c r="M529" s="2"/>
      <c r="N529" s="6"/>
    </row>
    <row r="530" spans="1:14" s="83" customFormat="1" ht="19.899999999999999" customHeight="1">
      <c r="A530" s="72"/>
      <c r="B530" s="72"/>
      <c r="C530" s="72"/>
      <c r="D530" s="72"/>
      <c r="E530" s="186"/>
      <c r="F530" s="71"/>
      <c r="G530" s="71"/>
      <c r="H530" s="72"/>
      <c r="I530" s="81"/>
      <c r="J530" s="79"/>
      <c r="K530" s="177"/>
      <c r="L530" s="72"/>
      <c r="M530" s="2"/>
      <c r="N530" s="6"/>
    </row>
    <row r="531" spans="1:14" s="83" customFormat="1" ht="19.899999999999999" customHeight="1">
      <c r="A531" s="63">
        <v>11</v>
      </c>
      <c r="B531" s="64" t="s">
        <v>1066</v>
      </c>
      <c r="C531" s="64" t="s">
        <v>1067</v>
      </c>
      <c r="D531" s="64" t="s">
        <v>1055</v>
      </c>
      <c r="E531" s="105">
        <v>500000</v>
      </c>
      <c r="F531" s="63"/>
      <c r="G531" s="63"/>
      <c r="H531" s="64"/>
      <c r="I531" s="76"/>
      <c r="J531" s="76" t="s">
        <v>1068</v>
      </c>
      <c r="K531" s="37"/>
      <c r="L531" s="64" t="s">
        <v>1002</v>
      </c>
      <c r="M531" s="2"/>
      <c r="N531" s="6"/>
    </row>
    <row r="532" spans="1:14" s="83" customFormat="1" ht="19.899999999999999" customHeight="1">
      <c r="A532" s="63"/>
      <c r="B532" s="64" t="s">
        <v>1069</v>
      </c>
      <c r="C532" s="64" t="s">
        <v>1070</v>
      </c>
      <c r="D532" s="64" t="s">
        <v>207</v>
      </c>
      <c r="E532" s="105" t="s">
        <v>149</v>
      </c>
      <c r="F532" s="63"/>
      <c r="G532" s="63"/>
      <c r="H532" s="64"/>
      <c r="I532" s="76"/>
      <c r="J532" s="83" t="s">
        <v>1224</v>
      </c>
      <c r="K532" s="37"/>
      <c r="L532" s="64"/>
      <c r="M532" s="2"/>
      <c r="N532" s="6"/>
    </row>
    <row r="533" spans="1:14" s="83" customFormat="1" ht="19.899999999999999" customHeight="1">
      <c r="A533" s="63"/>
      <c r="B533" s="64" t="s">
        <v>1071</v>
      </c>
      <c r="C533" s="64" t="s">
        <v>1072</v>
      </c>
      <c r="D533" s="64"/>
      <c r="E533" s="65"/>
      <c r="F533" s="63"/>
      <c r="G533" s="63"/>
      <c r="H533" s="64"/>
      <c r="I533" s="76"/>
      <c r="J533" s="83" t="s">
        <v>1225</v>
      </c>
      <c r="K533" s="37"/>
      <c r="L533" s="64"/>
      <c r="M533" s="2"/>
      <c r="N533" s="6"/>
    </row>
    <row r="534" spans="1:14" s="83" customFormat="1" ht="19.899999999999999" customHeight="1">
      <c r="A534" s="63"/>
      <c r="B534" s="64"/>
      <c r="C534" s="83" t="s">
        <v>1073</v>
      </c>
      <c r="D534" s="64"/>
      <c r="E534" s="65"/>
      <c r="F534" s="63"/>
      <c r="G534" s="63"/>
      <c r="H534" s="64"/>
      <c r="I534" s="76"/>
      <c r="J534" s="76" t="s">
        <v>1226</v>
      </c>
      <c r="K534" s="37"/>
      <c r="L534" s="64"/>
      <c r="M534" s="2"/>
      <c r="N534" s="6"/>
    </row>
    <row r="535" spans="1:14" s="83" customFormat="1" ht="19.899999999999999" customHeight="1">
      <c r="A535" s="63"/>
      <c r="B535" s="64"/>
      <c r="C535" s="64" t="s">
        <v>1074</v>
      </c>
      <c r="D535" s="64"/>
      <c r="E535" s="65"/>
      <c r="F535" s="63"/>
      <c r="G535" s="63"/>
      <c r="H535" s="64"/>
      <c r="I535" s="76"/>
      <c r="J535" s="83" t="s">
        <v>1227</v>
      </c>
      <c r="K535" s="179"/>
      <c r="L535" s="64"/>
      <c r="M535" s="67"/>
      <c r="N535" s="6"/>
    </row>
    <row r="536" spans="1:14" s="83" customFormat="1" ht="19.899999999999999" customHeight="1">
      <c r="A536" s="63"/>
      <c r="B536" s="64"/>
      <c r="C536" s="64" t="s">
        <v>1075</v>
      </c>
      <c r="D536" s="64"/>
      <c r="E536" s="65"/>
      <c r="F536" s="63"/>
      <c r="G536" s="63"/>
      <c r="H536" s="64"/>
      <c r="I536" s="76"/>
      <c r="J536" s="76" t="s">
        <v>1228</v>
      </c>
      <c r="K536" s="179"/>
      <c r="L536" s="64"/>
      <c r="M536" s="67"/>
      <c r="N536" s="6"/>
    </row>
    <row r="537" spans="1:14" s="83" customFormat="1" ht="19.899999999999999" customHeight="1">
      <c r="A537" s="63"/>
      <c r="B537" s="76"/>
      <c r="C537" s="67"/>
      <c r="D537" s="64"/>
      <c r="E537" s="75"/>
      <c r="F537" s="63"/>
      <c r="G537" s="63"/>
      <c r="H537" s="64"/>
      <c r="I537" s="76"/>
      <c r="J537" s="76"/>
      <c r="K537" s="179"/>
      <c r="L537" s="76"/>
      <c r="M537" s="67"/>
      <c r="N537" s="6"/>
    </row>
    <row r="538" spans="1:14" s="83" customFormat="1" ht="19.899999999999999" customHeight="1">
      <c r="A538" s="71"/>
      <c r="B538" s="81"/>
      <c r="C538" s="79"/>
      <c r="D538" s="72"/>
      <c r="E538" s="185"/>
      <c r="F538" s="71"/>
      <c r="G538" s="71"/>
      <c r="H538" s="72"/>
      <c r="I538" s="81"/>
      <c r="J538" s="81"/>
      <c r="K538" s="184"/>
      <c r="L538" s="81"/>
      <c r="M538" s="67"/>
      <c r="N538" s="6"/>
    </row>
    <row r="539" spans="1:14" s="83" customFormat="1" ht="19.899999999999999" customHeight="1">
      <c r="A539" s="63">
        <v>21</v>
      </c>
      <c r="B539" s="76" t="s">
        <v>1076</v>
      </c>
      <c r="C539" s="67" t="s">
        <v>1223</v>
      </c>
      <c r="D539" s="64" t="s">
        <v>1077</v>
      </c>
      <c r="E539" s="541">
        <v>1020000</v>
      </c>
      <c r="F539" s="178"/>
      <c r="G539" s="178"/>
      <c r="H539" s="64"/>
      <c r="I539" s="76"/>
      <c r="J539" s="76" t="s">
        <v>1078</v>
      </c>
      <c r="K539" s="179"/>
      <c r="L539" s="76" t="s">
        <v>1079</v>
      </c>
      <c r="M539" s="67"/>
      <c r="N539" s="6"/>
    </row>
    <row r="540" spans="1:14" s="83" customFormat="1" ht="19.899999999999999" customHeight="1">
      <c r="A540" s="63"/>
      <c r="B540" s="76" t="s">
        <v>1080</v>
      </c>
      <c r="C540" s="67" t="s">
        <v>1081</v>
      </c>
      <c r="D540" s="64" t="s">
        <v>1082</v>
      </c>
      <c r="E540" s="541" t="s">
        <v>1083</v>
      </c>
      <c r="F540" s="178"/>
      <c r="G540" s="178"/>
      <c r="H540" s="64"/>
      <c r="I540" s="76"/>
      <c r="J540" s="76" t="s">
        <v>1084</v>
      </c>
      <c r="K540" s="177"/>
      <c r="L540" s="76"/>
      <c r="M540" s="67"/>
      <c r="N540" s="6"/>
    </row>
    <row r="541" spans="1:14" s="83" customFormat="1" ht="19.899999999999999" customHeight="1">
      <c r="A541" s="63"/>
      <c r="B541" s="76"/>
      <c r="C541" s="67" t="s">
        <v>1085</v>
      </c>
      <c r="D541" s="64"/>
      <c r="E541" s="541"/>
      <c r="F541" s="178"/>
      <c r="G541" s="178"/>
      <c r="H541" s="64"/>
      <c r="J541" s="64"/>
      <c r="K541" s="179"/>
      <c r="L541" s="76"/>
      <c r="M541" s="67"/>
      <c r="N541" s="6"/>
    </row>
    <row r="542" spans="1:14" s="83" customFormat="1" ht="19.899999999999999" customHeight="1">
      <c r="A542" s="63"/>
      <c r="B542" s="76"/>
      <c r="C542" s="67"/>
      <c r="D542" s="64"/>
      <c r="E542" s="541"/>
      <c r="F542" s="178"/>
      <c r="G542" s="178"/>
      <c r="H542" s="64"/>
      <c r="J542" s="64"/>
      <c r="K542" s="179"/>
      <c r="L542" s="76"/>
      <c r="M542" s="67"/>
      <c r="N542" s="6"/>
    </row>
    <row r="543" spans="1:14" s="83" customFormat="1" ht="19.899999999999999" customHeight="1">
      <c r="A543" s="71"/>
      <c r="B543" s="81"/>
      <c r="C543" s="79"/>
      <c r="D543" s="72"/>
      <c r="E543" s="542"/>
      <c r="F543" s="183"/>
      <c r="G543" s="183"/>
      <c r="H543" s="72"/>
      <c r="I543" s="81"/>
      <c r="J543" s="72"/>
      <c r="K543" s="179"/>
      <c r="L543" s="81"/>
      <c r="M543" s="67"/>
      <c r="N543" s="6"/>
    </row>
    <row r="544" spans="1:14" s="83" customFormat="1" ht="19.899999999999999" customHeight="1">
      <c r="A544" s="269">
        <v>22</v>
      </c>
      <c r="B544" s="76" t="s">
        <v>1076</v>
      </c>
      <c r="C544" s="67" t="s">
        <v>1223</v>
      </c>
      <c r="D544" s="64" t="s">
        <v>1077</v>
      </c>
      <c r="E544" s="543">
        <v>60000</v>
      </c>
      <c r="F544" s="178"/>
      <c r="G544" s="178"/>
      <c r="H544" s="66"/>
      <c r="J544" s="64" t="s">
        <v>1078</v>
      </c>
      <c r="K544" s="179"/>
      <c r="L544" s="76" t="s">
        <v>1079</v>
      </c>
      <c r="M544" s="67"/>
      <c r="N544" s="6"/>
    </row>
    <row r="545" spans="1:14" s="83" customFormat="1" ht="19.899999999999999" customHeight="1">
      <c r="A545" s="63"/>
      <c r="B545" s="76" t="s">
        <v>1086</v>
      </c>
      <c r="C545" s="67" t="s">
        <v>1081</v>
      </c>
      <c r="D545" s="64" t="s">
        <v>1087</v>
      </c>
      <c r="E545" s="577" t="s">
        <v>1088</v>
      </c>
      <c r="F545" s="178"/>
      <c r="G545" s="178"/>
      <c r="H545" s="64"/>
      <c r="J545" s="64" t="s">
        <v>1084</v>
      </c>
      <c r="K545" s="179"/>
      <c r="L545" s="180"/>
      <c r="M545" s="67"/>
      <c r="N545" s="6"/>
    </row>
    <row r="546" spans="1:14" s="83" customFormat="1" ht="19.899999999999999" customHeight="1">
      <c r="A546" s="63"/>
      <c r="B546" s="76"/>
      <c r="C546" s="67" t="s">
        <v>1085</v>
      </c>
      <c r="D546" s="64"/>
      <c r="E546" s="544"/>
      <c r="F546" s="178"/>
      <c r="G546" s="178"/>
      <c r="H546" s="64"/>
      <c r="J546" s="64"/>
      <c r="K546" s="184"/>
      <c r="L546" s="180"/>
      <c r="M546" s="67"/>
      <c r="N546" s="6"/>
    </row>
    <row r="547" spans="1:14" s="83" customFormat="1" ht="19.899999999999999" customHeight="1">
      <c r="A547" s="63"/>
      <c r="B547" s="76"/>
      <c r="C547" s="67"/>
      <c r="D547" s="64"/>
      <c r="E547" s="544"/>
      <c r="F547" s="178"/>
      <c r="G547" s="178"/>
      <c r="H547" s="64"/>
      <c r="J547" s="64"/>
      <c r="K547" s="578"/>
      <c r="L547" s="180"/>
      <c r="M547" s="67"/>
      <c r="N547" s="6"/>
    </row>
    <row r="548" spans="1:14" s="83" customFormat="1" ht="19.899999999999999" customHeight="1">
      <c r="A548" s="71"/>
      <c r="B548" s="81"/>
      <c r="C548" s="79"/>
      <c r="D548" s="72"/>
      <c r="E548" s="576"/>
      <c r="F548" s="183"/>
      <c r="G548" s="183"/>
      <c r="H548" s="72"/>
      <c r="I548" s="81"/>
      <c r="J548" s="72"/>
      <c r="K548" s="67"/>
      <c r="L548" s="545"/>
      <c r="M548" s="67"/>
      <c r="N548" s="6"/>
    </row>
    <row r="549" spans="1:14" s="83" customFormat="1" ht="19.899999999999999" customHeight="1">
      <c r="A549" s="74">
        <v>23</v>
      </c>
      <c r="B549" s="64" t="s">
        <v>1076</v>
      </c>
      <c r="C549" s="67" t="s">
        <v>1089</v>
      </c>
      <c r="D549" s="64" t="s">
        <v>1077</v>
      </c>
      <c r="E549" s="543">
        <v>8000000</v>
      </c>
      <c r="F549" s="269"/>
      <c r="G549" s="269"/>
      <c r="H549" s="66"/>
      <c r="J549" s="64" t="s">
        <v>1090</v>
      </c>
      <c r="K549" s="67"/>
      <c r="L549" s="76" t="s">
        <v>1079</v>
      </c>
      <c r="M549" s="67"/>
      <c r="N549" s="6"/>
    </row>
    <row r="550" spans="1:14" s="83" customFormat="1" ht="19.899999999999999" customHeight="1">
      <c r="A550" s="74"/>
      <c r="B550" s="64" t="s">
        <v>1091</v>
      </c>
      <c r="C550" s="67" t="s">
        <v>1081</v>
      </c>
      <c r="D550" s="64" t="s">
        <v>1026</v>
      </c>
      <c r="E550" s="544" t="s">
        <v>1083</v>
      </c>
      <c r="F550" s="63"/>
      <c r="G550" s="63"/>
      <c r="H550" s="64"/>
      <c r="J550" s="64" t="s">
        <v>1084</v>
      </c>
      <c r="K550" s="67"/>
      <c r="L550" s="76"/>
      <c r="M550" s="67"/>
      <c r="N550" s="6"/>
    </row>
    <row r="551" spans="1:14" s="83" customFormat="1" ht="19.899999999999999" customHeight="1">
      <c r="A551" s="74"/>
      <c r="B551" s="64"/>
      <c r="C551" s="67" t="s">
        <v>1085</v>
      </c>
      <c r="D551" s="64"/>
      <c r="E551" s="65"/>
      <c r="F551" s="63"/>
      <c r="G551" s="63"/>
      <c r="H551" s="64"/>
      <c r="J551" s="64"/>
      <c r="K551" s="79"/>
      <c r="L551" s="76"/>
      <c r="M551" s="67"/>
      <c r="N551" s="6"/>
    </row>
    <row r="552" spans="1:14" s="83" customFormat="1" ht="19.899999999999999" customHeight="1">
      <c r="A552" s="74"/>
      <c r="B552" s="64"/>
      <c r="C552" s="67"/>
      <c r="D552" s="64"/>
      <c r="E552" s="65"/>
      <c r="F552" s="63"/>
      <c r="G552" s="63"/>
      <c r="H552" s="64"/>
      <c r="J552" s="64"/>
      <c r="K552" s="67"/>
      <c r="L552" s="76"/>
      <c r="M552" s="67"/>
      <c r="N552" s="6"/>
    </row>
    <row r="553" spans="1:14" s="83" customFormat="1" ht="19.899999999999999" customHeight="1">
      <c r="A553" s="71"/>
      <c r="B553" s="72"/>
      <c r="C553" s="79"/>
      <c r="D553" s="72"/>
      <c r="E553" s="186"/>
      <c r="F553" s="71"/>
      <c r="G553" s="71"/>
      <c r="H553" s="72"/>
      <c r="I553" s="81"/>
      <c r="J553" s="72"/>
      <c r="K553" s="67"/>
      <c r="L553" s="81"/>
      <c r="M553" s="67"/>
      <c r="N553" s="6"/>
    </row>
    <row r="554" spans="1:14" s="83" customFormat="1" ht="19.899999999999999" customHeight="1">
      <c r="A554" s="77"/>
      <c r="B554" s="67"/>
      <c r="C554" s="67"/>
      <c r="D554" s="67"/>
      <c r="E554" s="75"/>
      <c r="F554" s="77"/>
      <c r="G554" s="77"/>
      <c r="H554" s="67"/>
      <c r="I554" s="67"/>
      <c r="J554" s="67"/>
      <c r="K554" s="67"/>
      <c r="L554" s="67"/>
      <c r="M554" s="67"/>
      <c r="N554" s="6"/>
    </row>
    <row r="555" spans="1:14" ht="19.899999999999999" customHeight="1">
      <c r="A555" s="535" t="s">
        <v>127</v>
      </c>
      <c r="C555" s="528"/>
      <c r="D555" s="528"/>
      <c r="E555" s="528"/>
      <c r="F555" s="528"/>
      <c r="G555" s="528"/>
      <c r="H555" s="528"/>
      <c r="I555" s="528"/>
      <c r="J555" s="528"/>
      <c r="K555" s="528"/>
      <c r="L555" s="528"/>
      <c r="M555" s="535"/>
    </row>
    <row r="556" spans="1:14" ht="19.899999999999999" customHeight="1">
      <c r="A556" s="535" t="s">
        <v>128</v>
      </c>
      <c r="C556" s="535"/>
      <c r="D556" s="535"/>
      <c r="E556" s="535"/>
      <c r="F556" s="535"/>
      <c r="G556" s="535"/>
      <c r="H556" s="535"/>
      <c r="I556" s="535"/>
      <c r="J556" s="535"/>
      <c r="K556" s="535"/>
      <c r="L556" s="535"/>
      <c r="M556" s="535"/>
    </row>
    <row r="557" spans="1:14" ht="19.899999999999999" customHeight="1">
      <c r="A557" s="535" t="s">
        <v>135</v>
      </c>
      <c r="C557" s="535"/>
      <c r="D557" s="535"/>
      <c r="E557" s="535"/>
      <c r="F557" s="535"/>
      <c r="G557" s="535"/>
      <c r="H557" s="535"/>
      <c r="I557" s="535"/>
      <c r="J557" s="535"/>
      <c r="K557" s="535"/>
      <c r="L557" s="535"/>
      <c r="M557" s="535"/>
    </row>
    <row r="558" spans="1:14" s="43" customFormat="1" ht="19.899999999999999" customHeight="1">
      <c r="A558" s="43" t="s">
        <v>63</v>
      </c>
      <c r="E558" s="224"/>
      <c r="F558" s="224"/>
      <c r="G558" s="224"/>
      <c r="H558" s="224"/>
      <c r="I558" s="224"/>
      <c r="L558" s="236"/>
      <c r="M558" s="237">
        <v>10</v>
      </c>
      <c r="N558" s="226" t="e">
        <f>E562+E567+E581+E585+#REF!+#REF!+#REF!+#REF!+#REF!+#REF!</f>
        <v>#VALUE!</v>
      </c>
    </row>
    <row r="559" spans="1:14" ht="19.899999999999999" customHeight="1">
      <c r="A559" s="529"/>
      <c r="B559" s="14"/>
      <c r="C559" s="14"/>
      <c r="D559" s="40" t="s">
        <v>104</v>
      </c>
      <c r="E559" s="15" t="s">
        <v>118</v>
      </c>
      <c r="F559" s="16"/>
      <c r="G559" s="16"/>
      <c r="H559" s="17"/>
      <c r="I559" s="88"/>
      <c r="J559" s="40" t="s">
        <v>106</v>
      </c>
      <c r="K559" s="18" t="s">
        <v>108</v>
      </c>
      <c r="L559" s="40" t="s">
        <v>111</v>
      </c>
      <c r="M559" s="29"/>
    </row>
    <row r="560" spans="1:14" ht="19.899999999999999" customHeight="1">
      <c r="A560" s="530" t="s">
        <v>102</v>
      </c>
      <c r="B560" s="530" t="s">
        <v>20</v>
      </c>
      <c r="C560" s="530" t="s">
        <v>103</v>
      </c>
      <c r="D560" s="3" t="s">
        <v>105</v>
      </c>
      <c r="E560" s="19">
        <v>2559</v>
      </c>
      <c r="F560" s="19"/>
      <c r="G560" s="19">
        <v>2560</v>
      </c>
      <c r="H560" s="19">
        <v>2561</v>
      </c>
      <c r="I560" s="58"/>
      <c r="J560" s="3" t="s">
        <v>107</v>
      </c>
      <c r="K560" s="20" t="s">
        <v>109</v>
      </c>
      <c r="L560" s="3" t="s">
        <v>112</v>
      </c>
      <c r="M560" s="29"/>
    </row>
    <row r="561" spans="1:13" ht="19.899999999999999" customHeight="1">
      <c r="A561" s="531"/>
      <c r="B561" s="21"/>
      <c r="C561" s="21"/>
      <c r="D561" s="4"/>
      <c r="E561" s="22" t="s">
        <v>17</v>
      </c>
      <c r="F561" s="22"/>
      <c r="G561" s="22" t="s">
        <v>17</v>
      </c>
      <c r="H561" s="22" t="s">
        <v>17</v>
      </c>
      <c r="I561" s="22"/>
      <c r="J561" s="23"/>
      <c r="K561" s="23"/>
      <c r="L561" s="23"/>
      <c r="M561" s="2"/>
    </row>
    <row r="562" spans="1:13" ht="19.5" customHeight="1">
      <c r="A562" s="40">
        <v>1</v>
      </c>
      <c r="B562" s="12" t="s">
        <v>350</v>
      </c>
      <c r="C562" s="12" t="s">
        <v>1231</v>
      </c>
      <c r="D562" s="12" t="s">
        <v>185</v>
      </c>
      <c r="E562" s="384">
        <v>100000</v>
      </c>
      <c r="F562" s="170"/>
      <c r="G562" s="170"/>
      <c r="H562" s="170"/>
      <c r="I562" s="170"/>
      <c r="J562" s="12" t="s">
        <v>351</v>
      </c>
      <c r="K562" s="12" t="s">
        <v>352</v>
      </c>
      <c r="L562" s="12" t="s">
        <v>352</v>
      </c>
      <c r="M562" s="171"/>
    </row>
    <row r="563" spans="1:13" ht="19.899999999999999" customHeight="1">
      <c r="A563" s="3"/>
      <c r="B563" s="10" t="s">
        <v>1229</v>
      </c>
      <c r="C563" s="10" t="s">
        <v>1232</v>
      </c>
      <c r="D563" s="10"/>
      <c r="E563" s="530" t="s">
        <v>149</v>
      </c>
      <c r="F563" s="187"/>
      <c r="G563" s="187"/>
      <c r="H563" s="187"/>
      <c r="I563" s="187"/>
      <c r="J563" s="10" t="s">
        <v>353</v>
      </c>
      <c r="K563" s="10"/>
      <c r="L563" s="10"/>
      <c r="M563" s="171"/>
    </row>
    <row r="564" spans="1:13" ht="19.899999999999999" customHeight="1">
      <c r="A564" s="3"/>
      <c r="B564" s="10" t="s">
        <v>1230</v>
      </c>
      <c r="C564" s="10" t="s">
        <v>1233</v>
      </c>
      <c r="D564" s="10"/>
      <c r="E564" s="530"/>
      <c r="F564" s="173"/>
      <c r="G564" s="173"/>
      <c r="H564" s="173"/>
      <c r="I564" s="173"/>
      <c r="J564" s="173"/>
      <c r="K564" s="173"/>
      <c r="L564" s="173"/>
      <c r="M564" s="171"/>
    </row>
    <row r="565" spans="1:13" ht="19.899999999999999" customHeight="1">
      <c r="A565" s="3"/>
      <c r="B565" s="10"/>
      <c r="C565" s="10"/>
      <c r="D565" s="10"/>
      <c r="E565" s="538"/>
      <c r="F565" s="173"/>
      <c r="G565" s="173"/>
      <c r="H565" s="173"/>
      <c r="I565" s="173"/>
      <c r="J565" s="173"/>
      <c r="K565" s="173"/>
      <c r="L565" s="580"/>
      <c r="M565" s="171"/>
    </row>
    <row r="566" spans="1:13" s="2" customFormat="1" ht="19.899999999999999" customHeight="1">
      <c r="A566" s="4"/>
      <c r="B566" s="11"/>
      <c r="C566" s="11"/>
      <c r="D566" s="11"/>
      <c r="E566" s="539"/>
      <c r="F566" s="583"/>
      <c r="G566" s="583"/>
      <c r="H566" s="583"/>
      <c r="I566" s="583"/>
      <c r="J566" s="583"/>
      <c r="K566" s="583"/>
      <c r="L566" s="584"/>
      <c r="M566" s="171"/>
    </row>
    <row r="567" spans="1:13" s="2" customFormat="1" ht="19.899999999999999" customHeight="1">
      <c r="A567" s="350">
        <v>1</v>
      </c>
      <c r="B567" s="350" t="s">
        <v>823</v>
      </c>
      <c r="C567" s="350" t="s">
        <v>1245</v>
      </c>
      <c r="D567" s="350" t="s">
        <v>1248</v>
      </c>
      <c r="E567" s="525">
        <v>30000</v>
      </c>
      <c r="F567" s="525"/>
      <c r="G567" s="525"/>
      <c r="H567" s="84"/>
      <c r="I567" s="84"/>
      <c r="J567" s="350" t="s">
        <v>1250</v>
      </c>
      <c r="K567" s="173"/>
      <c r="L567" s="466" t="s">
        <v>1252</v>
      </c>
      <c r="M567" s="171"/>
    </row>
    <row r="568" spans="1:13" s="2" customFormat="1" ht="19.899999999999999" customHeight="1">
      <c r="A568" s="350"/>
      <c r="B568" s="350"/>
      <c r="C568" s="350" t="s">
        <v>1246</v>
      </c>
      <c r="D568" s="350" t="s">
        <v>1249</v>
      </c>
      <c r="E568" s="455" t="s">
        <v>824</v>
      </c>
      <c r="F568" s="455"/>
      <c r="G568" s="455"/>
      <c r="H568" s="84"/>
      <c r="I568" s="84"/>
      <c r="J568" s="350" t="s">
        <v>1251</v>
      </c>
      <c r="K568" s="173"/>
      <c r="L568" s="466" t="s">
        <v>861</v>
      </c>
      <c r="M568" s="171"/>
    </row>
    <row r="569" spans="1:13" s="2" customFormat="1" ht="19.899999999999999" customHeight="1">
      <c r="A569" s="350"/>
      <c r="B569" s="350"/>
      <c r="C569" s="350" t="s">
        <v>1247</v>
      </c>
      <c r="D569" s="350"/>
      <c r="E569" s="455"/>
      <c r="F569" s="455"/>
      <c r="G569" s="455"/>
      <c r="H569" s="84"/>
      <c r="I569" s="84"/>
      <c r="J569" s="350"/>
      <c r="K569" s="173"/>
      <c r="L569" s="466"/>
      <c r="M569" s="171"/>
    </row>
    <row r="570" spans="1:13" s="2" customFormat="1" ht="19.899999999999999" customHeight="1">
      <c r="A570" s="350"/>
      <c r="B570" s="350"/>
      <c r="C570" s="350"/>
      <c r="D570" s="350"/>
      <c r="E570" s="455"/>
      <c r="F570" s="455"/>
      <c r="G570" s="455"/>
      <c r="H570" s="84"/>
      <c r="I570" s="84"/>
      <c r="J570" s="350"/>
      <c r="K570" s="173"/>
      <c r="L570" s="466"/>
      <c r="M570" s="171"/>
    </row>
    <row r="571" spans="1:13" s="2" customFormat="1" ht="19.899999999999999" customHeight="1">
      <c r="A571" s="382"/>
      <c r="B571" s="382"/>
      <c r="C571" s="382"/>
      <c r="D571" s="382"/>
      <c r="E571" s="479"/>
      <c r="F571" s="479"/>
      <c r="G571" s="479"/>
      <c r="H571" s="182"/>
      <c r="I571" s="182"/>
      <c r="J571" s="382"/>
      <c r="K571" s="583"/>
      <c r="L571" s="470"/>
      <c r="M571" s="171"/>
    </row>
    <row r="572" spans="1:13" s="2" customFormat="1" ht="19.899999999999999" customHeight="1">
      <c r="A572" s="350">
        <v>2</v>
      </c>
      <c r="B572" s="350" t="s">
        <v>1253</v>
      </c>
      <c r="C572" s="350" t="s">
        <v>1256</v>
      </c>
      <c r="D572" s="350" t="s">
        <v>825</v>
      </c>
      <c r="E572" s="525">
        <v>30000</v>
      </c>
      <c r="F572" s="525"/>
      <c r="G572" s="525"/>
      <c r="H572" s="84"/>
      <c r="I572" s="84"/>
      <c r="J572" s="350" t="s">
        <v>1262</v>
      </c>
      <c r="K572" s="173"/>
      <c r="L572" s="466" t="s">
        <v>1252</v>
      </c>
      <c r="M572" s="171"/>
    </row>
    <row r="573" spans="1:13" s="2" customFormat="1" ht="19.899999999999999" customHeight="1">
      <c r="A573" s="350"/>
      <c r="B573" s="350" t="s">
        <v>1254</v>
      </c>
      <c r="C573" s="350" t="s">
        <v>1257</v>
      </c>
      <c r="D573" s="350"/>
      <c r="E573" s="455" t="s">
        <v>824</v>
      </c>
      <c r="F573" s="455"/>
      <c r="G573" s="455"/>
      <c r="H573" s="84"/>
      <c r="I573" s="84"/>
      <c r="J573" s="350" t="s">
        <v>1263</v>
      </c>
      <c r="K573" s="173"/>
      <c r="L573" s="466" t="s">
        <v>861</v>
      </c>
      <c r="M573" s="171"/>
    </row>
    <row r="574" spans="1:13" s="2" customFormat="1" ht="19.899999999999999" customHeight="1">
      <c r="A574" s="350"/>
      <c r="B574" s="350" t="s">
        <v>1255</v>
      </c>
      <c r="C574" s="350" t="s">
        <v>1258</v>
      </c>
      <c r="D574" s="350"/>
      <c r="E574" s="455"/>
      <c r="F574" s="455"/>
      <c r="G574" s="455"/>
      <c r="H574" s="84"/>
      <c r="I574" s="84"/>
      <c r="J574" s="350" t="s">
        <v>1264</v>
      </c>
      <c r="K574" s="173"/>
      <c r="L574" s="466"/>
      <c r="M574" s="171"/>
    </row>
    <row r="575" spans="1:13" s="2" customFormat="1" ht="19.899999999999999" customHeight="1">
      <c r="A575" s="350"/>
      <c r="B575" s="350"/>
      <c r="C575" s="350" t="s">
        <v>1259</v>
      </c>
      <c r="D575" s="350"/>
      <c r="E575" s="455"/>
      <c r="F575" s="455"/>
      <c r="G575" s="455"/>
      <c r="H575" s="84"/>
      <c r="I575" s="84"/>
      <c r="J575" s="350" t="s">
        <v>1265</v>
      </c>
      <c r="K575" s="173"/>
      <c r="L575" s="466"/>
      <c r="M575" s="171"/>
    </row>
    <row r="576" spans="1:13" s="2" customFormat="1" ht="19.899999999999999" customHeight="1">
      <c r="A576" s="350"/>
      <c r="B576" s="350"/>
      <c r="C576" s="350" t="s">
        <v>1260</v>
      </c>
      <c r="D576" s="350"/>
      <c r="E576" s="455"/>
      <c r="F576" s="455"/>
      <c r="G576" s="455"/>
      <c r="H576" s="84"/>
      <c r="I576" s="84"/>
      <c r="J576" s="350" t="s">
        <v>1266</v>
      </c>
      <c r="K576" s="173"/>
      <c r="L576" s="466"/>
      <c r="M576" s="171"/>
    </row>
    <row r="577" spans="1:13" s="2" customFormat="1" ht="19.899999999999999" customHeight="1">
      <c r="A577" s="350"/>
      <c r="B577" s="350"/>
      <c r="C577" s="350" t="s">
        <v>1261</v>
      </c>
      <c r="D577" s="350"/>
      <c r="E577" s="455"/>
      <c r="F577" s="455"/>
      <c r="G577" s="455"/>
      <c r="H577" s="84"/>
      <c r="I577" s="84"/>
      <c r="J577" s="350" t="s">
        <v>1267</v>
      </c>
      <c r="K577" s="173"/>
      <c r="L577" s="466"/>
      <c r="M577" s="171"/>
    </row>
    <row r="578" spans="1:13" s="2" customFormat="1" ht="19.899999999999999" customHeight="1">
      <c r="A578" s="382"/>
      <c r="B578" s="382"/>
      <c r="C578" s="382"/>
      <c r="D578" s="382"/>
      <c r="E578" s="479"/>
      <c r="F578" s="479"/>
      <c r="G578" s="479"/>
      <c r="H578" s="182"/>
      <c r="I578" s="182"/>
      <c r="J578" s="382"/>
      <c r="K578" s="583"/>
      <c r="L578" s="470"/>
      <c r="M578" s="171"/>
    </row>
    <row r="579" spans="1:13" s="2" customFormat="1" ht="19.899999999999999" customHeight="1">
      <c r="A579" s="350">
        <v>3</v>
      </c>
      <c r="B579" s="350" t="s">
        <v>1268</v>
      </c>
      <c r="C579" s="350" t="s">
        <v>1270</v>
      </c>
      <c r="D579" s="350" t="s">
        <v>826</v>
      </c>
      <c r="E579" s="525">
        <v>50000</v>
      </c>
      <c r="F579" s="525"/>
      <c r="G579" s="525"/>
      <c r="H579" s="84"/>
      <c r="I579" s="84"/>
      <c r="J579" s="350" t="s">
        <v>1272</v>
      </c>
      <c r="K579" s="173"/>
      <c r="L579" s="466" t="s">
        <v>1252</v>
      </c>
      <c r="M579" s="171"/>
    </row>
    <row r="580" spans="1:13" s="2" customFormat="1" ht="19.899999999999999" customHeight="1">
      <c r="A580" s="350"/>
      <c r="B580" s="350" t="s">
        <v>1269</v>
      </c>
      <c r="C580" s="350" t="s">
        <v>1271</v>
      </c>
      <c r="D580" s="350"/>
      <c r="E580" s="455" t="s">
        <v>827</v>
      </c>
      <c r="F580" s="455"/>
      <c r="G580" s="455"/>
      <c r="H580" s="84"/>
      <c r="I580" s="84"/>
      <c r="J580" s="350" t="s">
        <v>1273</v>
      </c>
      <c r="K580" s="173"/>
      <c r="L580" s="466" t="s">
        <v>861</v>
      </c>
      <c r="M580" s="171"/>
    </row>
    <row r="581" spans="1:13" s="2" customFormat="1" ht="19.899999999999999" customHeight="1">
      <c r="A581" s="350"/>
      <c r="B581" s="350"/>
      <c r="C581" s="350"/>
      <c r="D581" s="350"/>
      <c r="E581" s="455"/>
      <c r="F581" s="455"/>
      <c r="G581" s="455"/>
      <c r="H581" s="84"/>
      <c r="I581" s="84"/>
      <c r="J581" s="350" t="s">
        <v>1274</v>
      </c>
      <c r="K581" s="173"/>
      <c r="L581" s="466"/>
      <c r="M581" s="171"/>
    </row>
    <row r="582" spans="1:13" s="2" customFormat="1" ht="19.899999999999999" customHeight="1">
      <c r="A582" s="350"/>
      <c r="B582" s="350"/>
      <c r="C582" s="350"/>
      <c r="D582" s="350"/>
      <c r="E582" s="455"/>
      <c r="F582" s="455"/>
      <c r="G582" s="455"/>
      <c r="H582" s="84"/>
      <c r="I582" s="84"/>
      <c r="J582" s="350"/>
      <c r="K582" s="173"/>
      <c r="L582" s="466"/>
      <c r="M582" s="171"/>
    </row>
    <row r="583" spans="1:13" s="2" customFormat="1" ht="19.899999999999999" customHeight="1">
      <c r="A583" s="382"/>
      <c r="B583" s="382"/>
      <c r="C583" s="382"/>
      <c r="D583" s="382"/>
      <c r="E583" s="479"/>
      <c r="F583" s="479"/>
      <c r="G583" s="479"/>
      <c r="H583" s="182"/>
      <c r="I583" s="182"/>
      <c r="J583" s="382"/>
      <c r="K583" s="583"/>
      <c r="L583" s="470"/>
      <c r="M583" s="171"/>
    </row>
    <row r="584" spans="1:13" s="2" customFormat="1" ht="19.899999999999999" customHeight="1">
      <c r="A584" s="350">
        <v>4</v>
      </c>
      <c r="B584" s="350" t="s">
        <v>350</v>
      </c>
      <c r="C584" s="350" t="s">
        <v>1276</v>
      </c>
      <c r="D584" s="350" t="s">
        <v>826</v>
      </c>
      <c r="E584" s="525">
        <v>300000</v>
      </c>
      <c r="F584" s="525"/>
      <c r="G584" s="525"/>
      <c r="H584" s="84"/>
      <c r="I584" s="84"/>
      <c r="J584" s="350" t="s">
        <v>1278</v>
      </c>
      <c r="K584" s="173"/>
      <c r="L584" s="466" t="s">
        <v>1252</v>
      </c>
      <c r="M584" s="171"/>
    </row>
    <row r="585" spans="1:13" s="2" customFormat="1" ht="19.899999999999999" customHeight="1">
      <c r="A585" s="350"/>
      <c r="B585" s="350" t="s">
        <v>1275</v>
      </c>
      <c r="C585" s="350" t="s">
        <v>1277</v>
      </c>
      <c r="D585" s="350"/>
      <c r="E585" s="455" t="s">
        <v>824</v>
      </c>
      <c r="F585" s="455"/>
      <c r="G585" s="455"/>
      <c r="H585" s="84"/>
      <c r="I585" s="84"/>
      <c r="J585" s="350" t="s">
        <v>1279</v>
      </c>
      <c r="K585" s="173"/>
      <c r="L585" s="466" t="s">
        <v>861</v>
      </c>
      <c r="M585" s="171"/>
    </row>
    <row r="586" spans="1:13" s="2" customFormat="1" ht="19.899999999999999" customHeight="1">
      <c r="A586" s="350"/>
      <c r="B586" s="350"/>
      <c r="C586" s="350"/>
      <c r="D586" s="350"/>
      <c r="E586" s="455"/>
      <c r="F586" s="455"/>
      <c r="G586" s="455"/>
      <c r="H586" s="84"/>
      <c r="I586" s="84"/>
      <c r="J586" s="350"/>
      <c r="K586" s="173"/>
      <c r="L586" s="466"/>
      <c r="M586" s="171"/>
    </row>
    <row r="587" spans="1:13" s="2" customFormat="1" ht="19.899999999999999" customHeight="1">
      <c r="A587" s="350"/>
      <c r="B587" s="350"/>
      <c r="C587" s="350"/>
      <c r="D587" s="350"/>
      <c r="E587" s="455"/>
      <c r="F587" s="455"/>
      <c r="G587" s="455"/>
      <c r="H587" s="84"/>
      <c r="I587" s="84"/>
      <c r="J587" s="350"/>
      <c r="K587" s="173"/>
      <c r="L587" s="466"/>
      <c r="M587" s="171"/>
    </row>
    <row r="588" spans="1:13" s="2" customFormat="1" ht="19.899999999999999" customHeight="1">
      <c r="A588" s="382"/>
      <c r="B588" s="382"/>
      <c r="C588" s="382"/>
      <c r="D588" s="382"/>
      <c r="E588" s="479"/>
      <c r="F588" s="479"/>
      <c r="G588" s="479"/>
      <c r="H588" s="182"/>
      <c r="I588" s="182"/>
      <c r="J588" s="382"/>
      <c r="K588" s="583"/>
      <c r="L588" s="470"/>
      <c r="M588" s="171"/>
    </row>
    <row r="589" spans="1:13" s="2" customFormat="1" ht="19.899999999999999" customHeight="1">
      <c r="A589" s="350">
        <v>6</v>
      </c>
      <c r="B589" s="350" t="s">
        <v>1280</v>
      </c>
      <c r="C589" s="350" t="s">
        <v>1282</v>
      </c>
      <c r="D589" s="350" t="s">
        <v>1286</v>
      </c>
      <c r="E589" s="525">
        <v>240000</v>
      </c>
      <c r="F589" s="525"/>
      <c r="G589" s="525"/>
      <c r="H589" s="84"/>
      <c r="I589" s="84"/>
      <c r="J589" s="350" t="s">
        <v>1288</v>
      </c>
      <c r="K589" s="173"/>
      <c r="L589" s="466" t="s">
        <v>1252</v>
      </c>
      <c r="M589" s="171"/>
    </row>
    <row r="590" spans="1:13" s="2" customFormat="1" ht="19.899999999999999" customHeight="1">
      <c r="A590" s="350"/>
      <c r="B590" s="350" t="s">
        <v>1281</v>
      </c>
      <c r="C590" s="350" t="s">
        <v>1283</v>
      </c>
      <c r="D590" s="350" t="s">
        <v>1287</v>
      </c>
      <c r="E590" s="455" t="s">
        <v>824</v>
      </c>
      <c r="F590" s="455"/>
      <c r="G590" s="455"/>
      <c r="H590" s="84"/>
      <c r="I590" s="84"/>
      <c r="J590" s="350" t="s">
        <v>1289</v>
      </c>
      <c r="K590" s="173"/>
      <c r="L590" s="466" t="s">
        <v>861</v>
      </c>
      <c r="M590" s="171"/>
    </row>
    <row r="591" spans="1:13" s="2" customFormat="1" ht="19.899999999999999" customHeight="1">
      <c r="A591" s="350"/>
      <c r="B591" s="350"/>
      <c r="C591" s="350" t="s">
        <v>1284</v>
      </c>
      <c r="D591" s="350"/>
      <c r="E591" s="455"/>
      <c r="F591" s="455"/>
      <c r="G591" s="455"/>
      <c r="H591" s="84"/>
      <c r="I591" s="84"/>
      <c r="J591" s="350" t="s">
        <v>1290</v>
      </c>
      <c r="K591" s="173"/>
      <c r="L591" s="466"/>
      <c r="M591" s="171"/>
    </row>
    <row r="592" spans="1:13" s="2" customFormat="1" ht="19.899999999999999" customHeight="1">
      <c r="A592" s="350"/>
      <c r="B592" s="350"/>
      <c r="C592" s="350" t="s">
        <v>1285</v>
      </c>
      <c r="D592" s="350"/>
      <c r="E592" s="455"/>
      <c r="F592" s="455"/>
      <c r="G592" s="455"/>
      <c r="H592" s="84"/>
      <c r="I592" s="84"/>
      <c r="J592" s="350"/>
      <c r="K592" s="173"/>
      <c r="L592" s="466"/>
      <c r="M592" s="171"/>
    </row>
    <row r="593" spans="1:13" s="2" customFormat="1" ht="19.899999999999999" customHeight="1">
      <c r="A593" s="382"/>
      <c r="B593" s="382"/>
      <c r="C593" s="382"/>
      <c r="D593" s="382"/>
      <c r="E593" s="479"/>
      <c r="F593" s="479"/>
      <c r="G593" s="479"/>
      <c r="H593" s="182"/>
      <c r="I593" s="182"/>
      <c r="J593" s="382"/>
      <c r="K593" s="583"/>
      <c r="L593" s="470"/>
      <c r="M593" s="171"/>
    </row>
    <row r="594" spans="1:13" s="2" customFormat="1" ht="19.899999999999999" customHeight="1">
      <c r="A594" s="350">
        <v>7</v>
      </c>
      <c r="B594" s="350" t="s">
        <v>628</v>
      </c>
      <c r="C594" s="350" t="s">
        <v>1294</v>
      </c>
      <c r="D594" s="350" t="s">
        <v>828</v>
      </c>
      <c r="E594" s="525">
        <v>500000</v>
      </c>
      <c r="F594" s="525"/>
      <c r="G594" s="525"/>
      <c r="H594" s="84"/>
      <c r="I594" s="84"/>
      <c r="J594" s="350" t="s">
        <v>1297</v>
      </c>
      <c r="K594" s="173"/>
      <c r="L594" s="466" t="s">
        <v>1252</v>
      </c>
      <c r="M594" s="171"/>
    </row>
    <row r="595" spans="1:13" s="2" customFormat="1" ht="19.899999999999999" customHeight="1">
      <c r="A595" s="350"/>
      <c r="B595" s="350" t="s">
        <v>1291</v>
      </c>
      <c r="C595" s="350" t="s">
        <v>1295</v>
      </c>
      <c r="D595" s="350"/>
      <c r="E595" s="455" t="s">
        <v>824</v>
      </c>
      <c r="F595" s="455"/>
      <c r="G595" s="455"/>
      <c r="H595" s="84"/>
      <c r="I595" s="84"/>
      <c r="J595" s="350" t="s">
        <v>1298</v>
      </c>
      <c r="K595" s="20"/>
      <c r="L595" s="466" t="s">
        <v>861</v>
      </c>
    </row>
    <row r="596" spans="1:13" s="2" customFormat="1" ht="19.899999999999999" customHeight="1">
      <c r="A596" s="350"/>
      <c r="B596" s="350" t="s">
        <v>1292</v>
      </c>
      <c r="C596" s="350" t="s">
        <v>1296</v>
      </c>
      <c r="D596" s="350"/>
      <c r="E596" s="455"/>
      <c r="F596" s="455"/>
      <c r="G596" s="455"/>
      <c r="H596" s="84"/>
      <c r="I596" s="84"/>
      <c r="J596" s="350" t="s">
        <v>1299</v>
      </c>
      <c r="K596" s="20"/>
      <c r="L596" s="466"/>
    </row>
    <row r="597" spans="1:13" s="2" customFormat="1" ht="19.899999999999999" customHeight="1">
      <c r="A597" s="350"/>
      <c r="B597" s="350" t="s">
        <v>1293</v>
      </c>
      <c r="C597" s="350"/>
      <c r="D597" s="350"/>
      <c r="E597" s="455"/>
      <c r="F597" s="455"/>
      <c r="G597" s="455"/>
      <c r="H597" s="84"/>
      <c r="I597" s="84"/>
      <c r="J597" s="350" t="s">
        <v>1300</v>
      </c>
      <c r="K597" s="20"/>
      <c r="L597" s="466"/>
    </row>
    <row r="598" spans="1:13" s="2" customFormat="1" ht="19.899999999999999" customHeight="1">
      <c r="A598" s="350"/>
      <c r="B598" s="350"/>
      <c r="C598" s="350"/>
      <c r="D598" s="350"/>
      <c r="E598" s="455"/>
      <c r="F598" s="455"/>
      <c r="G598" s="455"/>
      <c r="H598" s="84"/>
      <c r="I598" s="84"/>
      <c r="J598" s="350"/>
      <c r="K598" s="20"/>
      <c r="L598" s="466"/>
    </row>
    <row r="599" spans="1:13" s="2" customFormat="1" ht="19.899999999999999" customHeight="1">
      <c r="A599" s="382"/>
      <c r="B599" s="382"/>
      <c r="C599" s="382"/>
      <c r="D599" s="382"/>
      <c r="E599" s="479"/>
      <c r="F599" s="479"/>
      <c r="G599" s="479"/>
      <c r="H599" s="182"/>
      <c r="I599" s="182"/>
      <c r="J599" s="382"/>
      <c r="K599" s="23"/>
      <c r="L599" s="470"/>
    </row>
    <row r="600" spans="1:13" s="2" customFormat="1" ht="19.899999999999999" customHeight="1">
      <c r="A600" s="350">
        <v>8</v>
      </c>
      <c r="B600" s="350" t="s">
        <v>1301</v>
      </c>
      <c r="C600" s="350" t="s">
        <v>1304</v>
      </c>
      <c r="D600" s="350" t="s">
        <v>826</v>
      </c>
      <c r="E600" s="525">
        <v>50000</v>
      </c>
      <c r="F600" s="525"/>
      <c r="G600" s="525"/>
      <c r="H600" s="84"/>
      <c r="I600" s="84"/>
      <c r="J600" s="350" t="s">
        <v>1307</v>
      </c>
      <c r="K600" s="20"/>
      <c r="L600" s="466" t="s">
        <v>1252</v>
      </c>
    </row>
    <row r="601" spans="1:13" s="2" customFormat="1" ht="19.899999999999999" customHeight="1">
      <c r="A601" s="350"/>
      <c r="B601" s="350" t="s">
        <v>1302</v>
      </c>
      <c r="C601" s="350" t="s">
        <v>1305</v>
      </c>
      <c r="D601" s="350"/>
      <c r="E601" s="455" t="s">
        <v>824</v>
      </c>
      <c r="F601" s="455"/>
      <c r="G601" s="455"/>
      <c r="H601" s="84"/>
      <c r="I601" s="84"/>
      <c r="J601" s="350" t="s">
        <v>1308</v>
      </c>
      <c r="K601" s="20"/>
      <c r="L601" s="466" t="s">
        <v>861</v>
      </c>
    </row>
    <row r="602" spans="1:13" s="2" customFormat="1" ht="19.899999999999999" customHeight="1">
      <c r="A602" s="350"/>
      <c r="B602" s="350" t="s">
        <v>1303</v>
      </c>
      <c r="C602" s="350" t="s">
        <v>1306</v>
      </c>
      <c r="D602" s="350"/>
      <c r="E602" s="455"/>
      <c r="F602" s="455"/>
      <c r="G602" s="455"/>
      <c r="H602" s="84"/>
      <c r="I602" s="84"/>
      <c r="J602" s="350" t="s">
        <v>1309</v>
      </c>
      <c r="K602" s="20"/>
      <c r="L602" s="466"/>
    </row>
    <row r="603" spans="1:13" s="2" customFormat="1" ht="19.899999999999999" customHeight="1">
      <c r="A603" s="350"/>
      <c r="B603" s="350"/>
      <c r="C603" s="350" t="s">
        <v>1285</v>
      </c>
      <c r="D603" s="350"/>
      <c r="E603" s="455"/>
      <c r="F603" s="455"/>
      <c r="G603" s="455"/>
      <c r="H603" s="84"/>
      <c r="I603" s="84"/>
      <c r="J603" s="350" t="s">
        <v>1310</v>
      </c>
      <c r="K603" s="20"/>
      <c r="L603" s="466"/>
    </row>
    <row r="604" spans="1:13" s="2" customFormat="1" ht="19.899999999999999" customHeight="1">
      <c r="A604" s="350"/>
      <c r="B604" s="350"/>
      <c r="C604" s="350"/>
      <c r="D604" s="350"/>
      <c r="E604" s="455"/>
      <c r="F604" s="455"/>
      <c r="G604" s="455"/>
      <c r="H604" s="84"/>
      <c r="I604" s="84"/>
      <c r="J604" s="350" t="s">
        <v>1285</v>
      </c>
      <c r="K604" s="20"/>
      <c r="L604" s="466"/>
    </row>
    <row r="605" spans="1:13" s="2" customFormat="1" ht="19.899999999999999" customHeight="1">
      <c r="A605" s="382"/>
      <c r="B605" s="382"/>
      <c r="C605" s="382"/>
      <c r="D605" s="382"/>
      <c r="E605" s="479"/>
      <c r="F605" s="479"/>
      <c r="G605" s="479"/>
      <c r="H605" s="182"/>
      <c r="I605" s="182"/>
      <c r="J605" s="382"/>
      <c r="K605" s="23"/>
      <c r="L605" s="470"/>
    </row>
    <row r="606" spans="1:13" s="2" customFormat="1" ht="19.899999999999999" customHeight="1">
      <c r="A606" s="350">
        <v>11</v>
      </c>
      <c r="B606" s="350" t="s">
        <v>1311</v>
      </c>
      <c r="C606" s="350" t="s">
        <v>1313</v>
      </c>
      <c r="D606" s="350" t="s">
        <v>1317</v>
      </c>
      <c r="E606" s="525">
        <v>50000</v>
      </c>
      <c r="F606" s="525"/>
      <c r="G606" s="525"/>
      <c r="H606" s="84"/>
      <c r="I606" s="84"/>
      <c r="J606" s="350" t="s">
        <v>1319</v>
      </c>
      <c r="K606" s="20"/>
      <c r="L606" s="466" t="s">
        <v>1252</v>
      </c>
    </row>
    <row r="607" spans="1:13" s="2" customFormat="1" ht="19.899999999999999" customHeight="1">
      <c r="A607" s="350"/>
      <c r="B607" s="350" t="s">
        <v>1312</v>
      </c>
      <c r="C607" s="350" t="s">
        <v>1314</v>
      </c>
      <c r="D607" s="350" t="s">
        <v>1318</v>
      </c>
      <c r="E607" s="455" t="s">
        <v>824</v>
      </c>
      <c r="F607" s="455"/>
      <c r="G607" s="455"/>
      <c r="H607" s="84"/>
      <c r="I607" s="84"/>
      <c r="J607" s="350" t="s">
        <v>1320</v>
      </c>
      <c r="K607" s="20"/>
      <c r="L607" s="466" t="s">
        <v>861</v>
      </c>
    </row>
    <row r="608" spans="1:13" s="2" customFormat="1" ht="19.899999999999999" customHeight="1">
      <c r="A608" s="350"/>
      <c r="B608" s="350"/>
      <c r="C608" s="350" t="s">
        <v>1315</v>
      </c>
      <c r="D608" s="350" t="s">
        <v>397</v>
      </c>
      <c r="E608" s="455"/>
      <c r="F608" s="455"/>
      <c r="G608" s="455"/>
      <c r="H608" s="84"/>
      <c r="I608" s="84"/>
      <c r="J608" s="350" t="s">
        <v>1321</v>
      </c>
      <c r="K608" s="20"/>
      <c r="L608" s="466"/>
    </row>
    <row r="609" spans="1:12" s="2" customFormat="1" ht="19.899999999999999" customHeight="1">
      <c r="A609" s="350"/>
      <c r="B609" s="350"/>
      <c r="C609" s="350" t="s">
        <v>1316</v>
      </c>
      <c r="D609" s="350"/>
      <c r="E609" s="455"/>
      <c r="F609" s="455"/>
      <c r="G609" s="455"/>
      <c r="H609" s="84"/>
      <c r="I609" s="84"/>
      <c r="J609" s="350" t="s">
        <v>1322</v>
      </c>
      <c r="K609" s="20"/>
      <c r="L609" s="466"/>
    </row>
    <row r="610" spans="1:12" s="2" customFormat="1" ht="19.899999999999999" customHeight="1">
      <c r="A610" s="350"/>
      <c r="B610" s="350"/>
      <c r="C610" s="350"/>
      <c r="D610" s="350"/>
      <c r="E610" s="455"/>
      <c r="F610" s="455"/>
      <c r="G610" s="455"/>
      <c r="H610" s="84"/>
      <c r="I610" s="84"/>
      <c r="J610" s="350"/>
      <c r="K610" s="20"/>
      <c r="L610" s="466"/>
    </row>
    <row r="611" spans="1:12" s="2" customFormat="1" ht="19.899999999999999" customHeight="1">
      <c r="A611" s="382"/>
      <c r="B611" s="382"/>
      <c r="C611" s="382"/>
      <c r="D611" s="382"/>
      <c r="E611" s="479"/>
      <c r="F611" s="479"/>
      <c r="G611" s="479"/>
      <c r="H611" s="182"/>
      <c r="I611" s="182"/>
      <c r="J611" s="382"/>
      <c r="K611" s="23"/>
      <c r="L611" s="470"/>
    </row>
    <row r="612" spans="1:12" s="2" customFormat="1" ht="19.899999999999999" customHeight="1">
      <c r="A612" s="816">
        <v>14</v>
      </c>
      <c r="B612" s="816" t="s">
        <v>1323</v>
      </c>
      <c r="C612" s="816" t="s">
        <v>833</v>
      </c>
      <c r="D612" s="816" t="s">
        <v>1325</v>
      </c>
      <c r="E612" s="881">
        <v>50000</v>
      </c>
      <c r="F612" s="882"/>
      <c r="G612" s="882"/>
      <c r="H612" s="883"/>
      <c r="I612" s="883"/>
      <c r="J612" s="816" t="s">
        <v>1326</v>
      </c>
      <c r="K612" s="651"/>
      <c r="L612" s="866" t="s">
        <v>1252</v>
      </c>
    </row>
    <row r="613" spans="1:12" s="2" customFormat="1" ht="19.899999999999999" customHeight="1">
      <c r="A613" s="816"/>
      <c r="B613" s="816" t="s">
        <v>1324</v>
      </c>
      <c r="C613" s="816"/>
      <c r="D613" s="816" t="s">
        <v>1285</v>
      </c>
      <c r="E613" s="884" t="s">
        <v>824</v>
      </c>
      <c r="F613" s="882"/>
      <c r="G613" s="882"/>
      <c r="H613" s="883"/>
      <c r="I613" s="883"/>
      <c r="J613" s="816" t="s">
        <v>1327</v>
      </c>
      <c r="K613" s="651"/>
      <c r="L613" s="866" t="s">
        <v>861</v>
      </c>
    </row>
    <row r="614" spans="1:12" s="2" customFormat="1" ht="19.899999999999999" customHeight="1">
      <c r="A614" s="816"/>
      <c r="B614" s="816"/>
      <c r="C614" s="816"/>
      <c r="D614" s="816"/>
      <c r="E614" s="882"/>
      <c r="F614" s="882"/>
      <c r="G614" s="882"/>
      <c r="H614" s="883"/>
      <c r="I614" s="883"/>
      <c r="J614" s="816" t="s">
        <v>1328</v>
      </c>
      <c r="K614" s="651"/>
      <c r="L614" s="866"/>
    </row>
    <row r="615" spans="1:12" s="2" customFormat="1" ht="19.899999999999999" customHeight="1">
      <c r="A615" s="816"/>
      <c r="B615" s="816"/>
      <c r="C615" s="816"/>
      <c r="D615" s="816"/>
      <c r="E615" s="882"/>
      <c r="F615" s="882"/>
      <c r="G615" s="882"/>
      <c r="H615" s="883"/>
      <c r="I615" s="883"/>
      <c r="J615" s="816"/>
      <c r="K615" s="651"/>
      <c r="L615" s="866"/>
    </row>
    <row r="616" spans="1:12" s="2" customFormat="1" ht="19.899999999999999" customHeight="1">
      <c r="A616" s="382"/>
      <c r="B616" s="382"/>
      <c r="C616" s="382"/>
      <c r="D616" s="382"/>
      <c r="E616" s="585"/>
      <c r="F616" s="585"/>
      <c r="G616" s="585"/>
      <c r="H616" s="182"/>
      <c r="I616" s="182"/>
      <c r="J616" s="382"/>
      <c r="K616" s="23"/>
      <c r="L616" s="470"/>
    </row>
    <row r="617" spans="1:12" s="2" customFormat="1" ht="19.899999999999999" customHeight="1">
      <c r="A617" s="351">
        <v>19</v>
      </c>
      <c r="B617" s="350" t="s">
        <v>1329</v>
      </c>
      <c r="C617" s="350" t="s">
        <v>1331</v>
      </c>
      <c r="D617" s="350" t="s">
        <v>1334</v>
      </c>
      <c r="E617" s="525">
        <v>400000</v>
      </c>
      <c r="F617" s="525"/>
      <c r="G617" s="525"/>
      <c r="H617" s="84"/>
      <c r="I617" s="84"/>
      <c r="J617" s="581" t="s">
        <v>1337</v>
      </c>
      <c r="K617" s="20"/>
      <c r="L617" s="466" t="s">
        <v>1252</v>
      </c>
    </row>
    <row r="618" spans="1:12" s="2" customFormat="1" ht="19.899999999999999" customHeight="1">
      <c r="A618" s="351"/>
      <c r="B618" s="350" t="s">
        <v>1330</v>
      </c>
      <c r="C618" s="350" t="s">
        <v>1332</v>
      </c>
      <c r="D618" s="350" t="s">
        <v>1335</v>
      </c>
      <c r="E618" s="525" t="s">
        <v>824</v>
      </c>
      <c r="F618" s="525"/>
      <c r="G618" s="525"/>
      <c r="H618" s="84"/>
      <c r="I618" s="84"/>
      <c r="J618" s="581" t="s">
        <v>1338</v>
      </c>
      <c r="K618" s="20"/>
      <c r="L618" s="466" t="s">
        <v>861</v>
      </c>
    </row>
    <row r="619" spans="1:12" s="2" customFormat="1" ht="19.899999999999999" customHeight="1">
      <c r="A619" s="351"/>
      <c r="B619" s="350" t="s">
        <v>158</v>
      </c>
      <c r="C619" s="350" t="s">
        <v>1333</v>
      </c>
      <c r="D619" s="350" t="s">
        <v>1336</v>
      </c>
      <c r="E619" s="525"/>
      <c r="F619" s="525"/>
      <c r="G619" s="525"/>
      <c r="H619" s="84"/>
      <c r="I619" s="84"/>
      <c r="J619" s="581"/>
      <c r="K619" s="20"/>
      <c r="L619" s="466"/>
    </row>
    <row r="620" spans="1:12" s="2" customFormat="1" ht="19.899999999999999" customHeight="1">
      <c r="A620" s="351"/>
      <c r="B620" s="350"/>
      <c r="C620" s="350"/>
      <c r="D620" s="350" t="s">
        <v>207</v>
      </c>
      <c r="E620" s="525"/>
      <c r="F620" s="525"/>
      <c r="G620" s="525"/>
      <c r="H620" s="84"/>
      <c r="I620" s="84"/>
      <c r="J620" s="581"/>
      <c r="K620" s="20"/>
      <c r="L620" s="466"/>
    </row>
    <row r="621" spans="1:12" s="2" customFormat="1" ht="19.899999999999999" customHeight="1">
      <c r="A621" s="351"/>
      <c r="B621" s="350"/>
      <c r="C621" s="350"/>
      <c r="D621" s="350"/>
      <c r="E621" s="525"/>
      <c r="F621" s="525"/>
      <c r="G621" s="525"/>
      <c r="H621" s="84"/>
      <c r="I621" s="84"/>
      <c r="J621" s="581"/>
      <c r="K621" s="20"/>
      <c r="L621" s="466"/>
    </row>
    <row r="622" spans="1:12" s="2" customFormat="1" ht="19.899999999999999" customHeight="1">
      <c r="A622" s="4"/>
      <c r="B622" s="23"/>
      <c r="C622" s="23"/>
      <c r="D622" s="23"/>
      <c r="E622" s="182"/>
      <c r="F622" s="182"/>
      <c r="G622" s="182"/>
      <c r="H622" s="182"/>
      <c r="I622" s="182"/>
      <c r="J622" s="23"/>
      <c r="K622" s="23"/>
      <c r="L622" s="177"/>
    </row>
    <row r="623" spans="1:12" s="2" customFormat="1" ht="19.899999999999999" customHeight="1">
      <c r="A623" s="350">
        <v>25</v>
      </c>
      <c r="B623" s="350" t="s">
        <v>836</v>
      </c>
      <c r="C623" s="350" t="s">
        <v>1339</v>
      </c>
      <c r="D623" s="350" t="s">
        <v>836</v>
      </c>
      <c r="E623" s="582">
        <v>75000</v>
      </c>
      <c r="F623" s="350"/>
      <c r="G623" s="350"/>
      <c r="H623" s="20"/>
      <c r="I623" s="20"/>
      <c r="J623" s="350" t="s">
        <v>1342</v>
      </c>
      <c r="K623" s="20"/>
      <c r="L623" s="466" t="s">
        <v>1252</v>
      </c>
    </row>
    <row r="624" spans="1:12" s="2" customFormat="1" ht="19.899999999999999" customHeight="1">
      <c r="A624" s="350"/>
      <c r="B624" s="350"/>
      <c r="C624" s="350" t="s">
        <v>1340</v>
      </c>
      <c r="D624" s="350" t="s">
        <v>1094</v>
      </c>
      <c r="E624" s="525" t="s">
        <v>1341</v>
      </c>
      <c r="F624" s="350"/>
      <c r="G624" s="350"/>
      <c r="H624" s="350"/>
      <c r="I624" s="350"/>
      <c r="J624" s="20" t="s">
        <v>1343</v>
      </c>
      <c r="K624" s="20"/>
      <c r="L624" s="466" t="s">
        <v>861</v>
      </c>
    </row>
    <row r="625" spans="1:12" s="2" customFormat="1" ht="19.899999999999999" customHeight="1">
      <c r="A625" s="350"/>
      <c r="B625" s="350"/>
      <c r="C625" s="350"/>
      <c r="D625" s="350"/>
      <c r="E625" s="582"/>
      <c r="F625" s="350"/>
      <c r="G625" s="350"/>
      <c r="H625" s="350"/>
      <c r="I625" s="350"/>
      <c r="J625" s="20" t="s">
        <v>1344</v>
      </c>
      <c r="K625" s="20"/>
      <c r="L625" s="37"/>
    </row>
    <row r="626" spans="1:12" s="2" customFormat="1" ht="19.899999999999999" customHeight="1">
      <c r="A626" s="4"/>
      <c r="B626" s="23"/>
      <c r="C626" s="23"/>
      <c r="D626" s="23"/>
      <c r="E626" s="182"/>
      <c r="F626" s="182"/>
      <c r="G626" s="182"/>
      <c r="H626" s="182"/>
      <c r="I626" s="182"/>
      <c r="J626" s="23"/>
      <c r="K626" s="23"/>
      <c r="L626" s="177"/>
    </row>
  </sheetData>
  <mergeCells count="8">
    <mergeCell ref="A173:A178"/>
    <mergeCell ref="B1:L1"/>
    <mergeCell ref="B2:L2"/>
    <mergeCell ref="B3:L3"/>
    <mergeCell ref="A46:A48"/>
    <mergeCell ref="B46:B48"/>
    <mergeCell ref="C46:C48"/>
    <mergeCell ref="E46:H46"/>
  </mergeCells>
  <phoneticPr fontId="2" type="noConversion"/>
  <printOptions horizontalCentered="1"/>
  <pageMargins left="0.39370078740157483" right="0.39370078740157483" top="0.82677165354330717" bottom="0.59055118110236227" header="0" footer="0.19685039370078741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Y150"/>
  <sheetViews>
    <sheetView view="pageBreakPreview" topLeftCell="A10" zoomScaleSheetLayoutView="100" workbookViewId="0">
      <selection activeCell="L24" sqref="L24"/>
    </sheetView>
  </sheetViews>
  <sheetFormatPr defaultColWidth="9.140625" defaultRowHeight="19.899999999999999" customHeight="1"/>
  <cols>
    <col min="1" max="1" width="3.140625" style="8" customWidth="1"/>
    <col min="2" max="4" width="20.7109375" style="1" customWidth="1"/>
    <col min="5" max="5" width="10.7109375" style="42" customWidth="1"/>
    <col min="6" max="6" width="1.7109375" style="42" customWidth="1"/>
    <col min="7" max="9" width="10.7109375" style="42" customWidth="1"/>
    <col min="10" max="10" width="20.7109375" style="1" customWidth="1"/>
    <col min="11" max="11" width="12.7109375" style="1" hidden="1" customWidth="1"/>
    <col min="12" max="12" width="10.7109375" style="1" customWidth="1"/>
    <col min="13" max="13" width="12.28515625" style="1" customWidth="1"/>
    <col min="14" max="14" width="11.85546875" style="1" customWidth="1"/>
    <col min="15" max="15" width="9.140625" style="1"/>
    <col min="16" max="16" width="12.5703125" style="1" customWidth="1"/>
    <col min="17" max="17" width="9.140625" style="1"/>
    <col min="18" max="18" width="11" style="1" bestFit="1" customWidth="1"/>
    <col min="19" max="16384" width="9.140625" style="1"/>
  </cols>
  <sheetData>
    <row r="1" spans="1:18" ht="19.899999999999999" customHeight="1">
      <c r="A1" s="540" t="s">
        <v>121</v>
      </c>
      <c r="B1" s="886" t="s">
        <v>126</v>
      </c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540"/>
    </row>
    <row r="2" spans="1:18" ht="19.899999999999999" customHeight="1">
      <c r="A2" s="540" t="s">
        <v>122</v>
      </c>
      <c r="B2" s="886" t="s">
        <v>136</v>
      </c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540"/>
    </row>
    <row r="3" spans="1:18" ht="19.899999999999999" customHeight="1">
      <c r="A3" s="540" t="s">
        <v>120</v>
      </c>
      <c r="B3" s="886" t="s">
        <v>110</v>
      </c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540"/>
    </row>
    <row r="4" spans="1:18" ht="19.899999999999999" customHeight="1">
      <c r="A4" s="540"/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40"/>
    </row>
    <row r="5" spans="1:18" s="540" customFormat="1" ht="19.899999999999999" customHeight="1">
      <c r="A5" s="540" t="s">
        <v>129</v>
      </c>
      <c r="D5" s="536"/>
      <c r="E5" s="536"/>
      <c r="F5" s="536"/>
      <c r="G5" s="536"/>
      <c r="H5" s="536"/>
      <c r="I5" s="536"/>
      <c r="J5" s="536"/>
      <c r="K5" s="536"/>
      <c r="L5" s="536"/>
    </row>
    <row r="6" spans="1:18" s="540" customFormat="1" ht="19.899999999999999" customHeight="1">
      <c r="A6" s="540" t="s">
        <v>130</v>
      </c>
    </row>
    <row r="7" spans="1:18" s="540" customFormat="1" ht="19.899999999999999" customHeight="1">
      <c r="A7" s="540" t="s">
        <v>22</v>
      </c>
      <c r="C7" s="203"/>
      <c r="D7" s="203"/>
      <c r="E7" s="536"/>
      <c r="F7" s="32"/>
      <c r="G7" s="32"/>
      <c r="H7" s="32"/>
      <c r="I7" s="32"/>
    </row>
    <row r="8" spans="1:18" s="43" customFormat="1" ht="19.899999999999999" customHeight="1">
      <c r="A8" s="33" t="s">
        <v>1971</v>
      </c>
      <c r="D8" s="33"/>
      <c r="E8" s="33"/>
      <c r="F8" s="33"/>
      <c r="G8" s="33"/>
      <c r="H8" s="33"/>
      <c r="I8" s="33"/>
      <c r="M8" s="205">
        <v>5</v>
      </c>
      <c r="N8" s="206" t="e">
        <f>E12+#REF!+#REF!+#REF!+#REF!</f>
        <v>#REF!</v>
      </c>
      <c r="O8" s="205">
        <v>6</v>
      </c>
      <c r="P8" s="206" t="e">
        <f>G12+#REF!+#REF!+#REF!+#REF!+#REF!</f>
        <v>#REF!</v>
      </c>
      <c r="Q8" s="205">
        <v>13</v>
      </c>
      <c r="R8" s="206" t="e">
        <f>J12+#REF!+#REF!+#REF!+#REF!+#REF!+#REF!+#REF!+#REF!+#REF!+#REF!+#REF!+#REF!</f>
        <v>#VALUE!</v>
      </c>
    </row>
    <row r="9" spans="1:18" ht="19.899999999999999" customHeight="1">
      <c r="A9" s="537"/>
      <c r="B9" s="14"/>
      <c r="C9" s="14"/>
      <c r="D9" s="40" t="s">
        <v>104</v>
      </c>
      <c r="E9" s="15" t="s">
        <v>118</v>
      </c>
      <c r="F9" s="16"/>
      <c r="G9" s="16"/>
      <c r="H9" s="17"/>
      <c r="I9" s="19" t="s">
        <v>124</v>
      </c>
      <c r="J9" s="40" t="s">
        <v>106</v>
      </c>
      <c r="K9" s="18" t="s">
        <v>108</v>
      </c>
      <c r="L9" s="40" t="s">
        <v>111</v>
      </c>
      <c r="M9" s="29"/>
    </row>
    <row r="10" spans="1:18" ht="19.899999999999999" customHeight="1">
      <c r="A10" s="538" t="s">
        <v>102</v>
      </c>
      <c r="B10" s="538" t="s">
        <v>20</v>
      </c>
      <c r="C10" s="538" t="s">
        <v>103</v>
      </c>
      <c r="D10" s="3" t="s">
        <v>105</v>
      </c>
      <c r="E10" s="19">
        <v>2559</v>
      </c>
      <c r="F10" s="19"/>
      <c r="G10" s="19">
        <v>2560</v>
      </c>
      <c r="H10" s="19">
        <v>2561</v>
      </c>
      <c r="I10" s="31" t="s">
        <v>125</v>
      </c>
      <c r="J10" s="3" t="s">
        <v>107</v>
      </c>
      <c r="K10" s="20" t="s">
        <v>109</v>
      </c>
      <c r="L10" s="3" t="s">
        <v>112</v>
      </c>
      <c r="M10" s="29"/>
    </row>
    <row r="11" spans="1:18" ht="19.899999999999999" customHeight="1">
      <c r="A11" s="539"/>
      <c r="B11" s="21"/>
      <c r="C11" s="21"/>
      <c r="D11" s="4"/>
      <c r="E11" s="22" t="s">
        <v>17</v>
      </c>
      <c r="F11" s="22"/>
      <c r="G11" s="22" t="s">
        <v>17</v>
      </c>
      <c r="H11" s="22" t="s">
        <v>17</v>
      </c>
      <c r="I11" s="22"/>
      <c r="J11" s="23"/>
      <c r="K11" s="23"/>
      <c r="L11" s="23"/>
      <c r="M11" s="2"/>
    </row>
    <row r="12" spans="1:18" s="6" customFormat="1" ht="19.899999999999999" customHeight="1">
      <c r="A12" s="3">
        <v>7</v>
      </c>
      <c r="B12" s="402" t="s">
        <v>1997</v>
      </c>
      <c r="C12" s="402" t="s">
        <v>1998</v>
      </c>
      <c r="D12" s="402" t="s">
        <v>1999</v>
      </c>
      <c r="E12" s="506">
        <v>300000</v>
      </c>
      <c r="F12" s="31"/>
      <c r="G12" s="31"/>
      <c r="J12" s="64" t="s">
        <v>2000</v>
      </c>
      <c r="K12" s="197"/>
      <c r="L12" s="64" t="s">
        <v>153</v>
      </c>
      <c r="M12" s="2"/>
    </row>
    <row r="13" spans="1:18" s="6" customFormat="1" ht="19.899999999999999" customHeight="1">
      <c r="A13" s="3"/>
      <c r="B13" s="402"/>
      <c r="C13" s="402" t="s">
        <v>2001</v>
      </c>
      <c r="D13" s="402" t="s">
        <v>2002</v>
      </c>
      <c r="E13" s="403" t="s">
        <v>149</v>
      </c>
      <c r="F13" s="31"/>
      <c r="G13" s="31"/>
      <c r="I13" s="10"/>
      <c r="J13" s="10" t="s">
        <v>2003</v>
      </c>
      <c r="K13" s="197"/>
      <c r="L13" s="46"/>
      <c r="M13" s="2"/>
    </row>
    <row r="14" spans="1:18" s="6" customFormat="1" ht="19.899999999999999" customHeight="1">
      <c r="A14" s="3"/>
      <c r="B14" s="10"/>
      <c r="C14" s="10" t="s">
        <v>2004</v>
      </c>
      <c r="D14" s="10"/>
      <c r="E14" s="89"/>
      <c r="F14" s="31"/>
      <c r="G14" s="31"/>
      <c r="H14" s="775"/>
      <c r="I14" s="10"/>
      <c r="J14" s="10"/>
      <c r="K14" s="197"/>
      <c r="L14" s="46"/>
      <c r="M14" s="2"/>
    </row>
    <row r="15" spans="1:18" s="6" customFormat="1" ht="19.899999999999999" customHeight="1">
      <c r="A15" s="3"/>
      <c r="B15" s="10"/>
      <c r="C15" s="10"/>
      <c r="D15" s="10"/>
      <c r="E15" s="89"/>
      <c r="F15" s="31"/>
      <c r="G15" s="31"/>
      <c r="H15" s="775"/>
      <c r="I15" s="10"/>
      <c r="J15" s="10"/>
      <c r="K15" s="197"/>
      <c r="L15" s="46"/>
      <c r="M15" s="2"/>
    </row>
    <row r="16" spans="1:18" s="6" customFormat="1" ht="19.899999999999999" customHeight="1">
      <c r="A16" s="63">
        <v>26</v>
      </c>
      <c r="B16" s="64" t="s">
        <v>2093</v>
      </c>
      <c r="C16" s="64" t="s">
        <v>2094</v>
      </c>
      <c r="D16" s="64" t="s">
        <v>2095</v>
      </c>
      <c r="E16" s="506">
        <v>100000</v>
      </c>
      <c r="F16" s="63"/>
      <c r="G16" s="63"/>
      <c r="J16" s="64" t="s">
        <v>2096</v>
      </c>
      <c r="K16" s="197"/>
      <c r="L16" s="64" t="s">
        <v>153</v>
      </c>
      <c r="M16" s="2"/>
    </row>
    <row r="17" spans="1:13" s="6" customFormat="1" ht="19.899999999999999" customHeight="1">
      <c r="A17" s="63"/>
      <c r="B17" s="64" t="s">
        <v>2097</v>
      </c>
      <c r="C17" s="64" t="s">
        <v>2098</v>
      </c>
      <c r="D17" s="64" t="s">
        <v>2099</v>
      </c>
      <c r="E17" s="403" t="s">
        <v>149</v>
      </c>
      <c r="F17" s="63"/>
      <c r="G17" s="63"/>
      <c r="J17" s="64" t="s">
        <v>2100</v>
      </c>
      <c r="K17" s="197"/>
      <c r="L17" s="63"/>
      <c r="M17" s="2"/>
    </row>
    <row r="18" spans="1:13" s="6" customFormat="1" ht="19.899999999999999" customHeight="1">
      <c r="A18" s="63"/>
      <c r="B18" s="64" t="s">
        <v>2101</v>
      </c>
      <c r="C18" s="64" t="s">
        <v>2102</v>
      </c>
      <c r="D18" s="64" t="s">
        <v>2103</v>
      </c>
      <c r="E18" s="106"/>
      <c r="F18" s="63"/>
      <c r="G18" s="63"/>
      <c r="J18" s="64" t="s">
        <v>2104</v>
      </c>
      <c r="K18" s="197"/>
      <c r="L18" s="63"/>
      <c r="M18" s="2"/>
    </row>
    <row r="19" spans="1:13" s="6" customFormat="1" ht="19.899999999999999" customHeight="1">
      <c r="A19" s="63"/>
      <c r="B19" s="63"/>
      <c r="C19" s="64" t="s">
        <v>2105</v>
      </c>
      <c r="D19" s="64" t="s">
        <v>2106</v>
      </c>
      <c r="E19" s="106"/>
      <c r="F19" s="63"/>
      <c r="G19" s="63"/>
      <c r="J19" s="64" t="s">
        <v>2107</v>
      </c>
      <c r="K19" s="197"/>
      <c r="L19" s="63"/>
      <c r="M19" s="2"/>
    </row>
    <row r="20" spans="1:13" s="6" customFormat="1" ht="19.899999999999999" customHeight="1">
      <c r="A20" s="63"/>
      <c r="B20" s="63"/>
      <c r="C20" s="64" t="s">
        <v>2108</v>
      </c>
      <c r="D20" s="64" t="s">
        <v>2109</v>
      </c>
      <c r="E20" s="106"/>
      <c r="F20" s="63"/>
      <c r="G20" s="63"/>
      <c r="J20" s="64" t="s">
        <v>2110</v>
      </c>
      <c r="K20" s="197"/>
      <c r="L20" s="63"/>
      <c r="M20" s="2"/>
    </row>
    <row r="21" spans="1:13" s="6" customFormat="1" ht="19.899999999999999" customHeight="1">
      <c r="A21" s="63"/>
      <c r="B21" s="63"/>
      <c r="C21" s="64" t="s">
        <v>2111</v>
      </c>
      <c r="D21" s="63"/>
      <c r="E21" s="106"/>
      <c r="F21" s="63"/>
      <c r="G21" s="63"/>
      <c r="J21" s="64" t="s">
        <v>2112</v>
      </c>
      <c r="K21" s="197"/>
      <c r="L21" s="63"/>
      <c r="M21" s="2"/>
    </row>
    <row r="22" spans="1:13" s="6" customFormat="1" ht="19.899999999999999" customHeight="1">
      <c r="A22" s="63"/>
      <c r="B22" s="63"/>
      <c r="C22" s="64" t="s">
        <v>2113</v>
      </c>
      <c r="D22" s="63"/>
      <c r="E22" s="106"/>
      <c r="F22" s="63"/>
      <c r="G22" s="63"/>
      <c r="J22" s="63"/>
      <c r="K22" s="197"/>
      <c r="L22" s="63"/>
      <c r="M22" s="2"/>
    </row>
    <row r="23" spans="1:13" s="6" customFormat="1" ht="19.899999999999999" customHeight="1">
      <c r="A23" s="63"/>
      <c r="B23" s="63"/>
      <c r="C23" s="64"/>
      <c r="D23" s="63"/>
      <c r="E23" s="106"/>
      <c r="F23" s="63"/>
      <c r="G23" s="63"/>
      <c r="J23" s="63"/>
      <c r="K23" s="197"/>
      <c r="L23" s="63"/>
      <c r="M23" s="2"/>
    </row>
    <row r="24" spans="1:13" s="6" customFormat="1" ht="19.899999999999999" customHeight="1">
      <c r="A24" s="63">
        <v>27</v>
      </c>
      <c r="B24" s="64" t="s">
        <v>2114</v>
      </c>
      <c r="C24" s="64" t="s">
        <v>2094</v>
      </c>
      <c r="D24" s="64" t="s">
        <v>2115</v>
      </c>
      <c r="E24" s="108">
        <v>30000</v>
      </c>
      <c r="F24" s="63"/>
      <c r="G24" s="63"/>
      <c r="J24" s="64" t="s">
        <v>2116</v>
      </c>
      <c r="K24" s="197"/>
      <c r="L24" s="64" t="s">
        <v>153</v>
      </c>
      <c r="M24" s="2"/>
    </row>
    <row r="25" spans="1:13" s="6" customFormat="1" ht="19.899999999999999" customHeight="1">
      <c r="A25" s="63"/>
      <c r="B25" s="64" t="s">
        <v>2117</v>
      </c>
      <c r="C25" s="64" t="s">
        <v>2118</v>
      </c>
      <c r="D25" s="63"/>
      <c r="E25" s="106" t="s">
        <v>2119</v>
      </c>
      <c r="F25" s="63"/>
      <c r="G25" s="63"/>
      <c r="J25" s="63"/>
      <c r="K25" s="197"/>
      <c r="L25" s="63"/>
      <c r="M25" s="2"/>
    </row>
    <row r="26" spans="1:13" s="6" customFormat="1" ht="19.899999999999999" customHeight="1">
      <c r="A26" s="63"/>
      <c r="B26" s="63"/>
      <c r="C26" s="64" t="s">
        <v>2120</v>
      </c>
      <c r="D26" s="63"/>
      <c r="E26" s="106"/>
      <c r="F26" s="63"/>
      <c r="G26" s="63"/>
      <c r="J26" s="63"/>
      <c r="K26" s="197"/>
      <c r="L26" s="63"/>
      <c r="M26" s="2"/>
    </row>
    <row r="27" spans="1:13" s="6" customFormat="1" ht="19.899999999999999" customHeight="1">
      <c r="A27" s="63"/>
      <c r="B27" s="63"/>
      <c r="C27" s="64" t="s">
        <v>2121</v>
      </c>
      <c r="D27" s="63"/>
      <c r="E27" s="106"/>
      <c r="F27" s="63"/>
      <c r="G27" s="63"/>
      <c r="J27" s="63"/>
      <c r="K27" s="197"/>
      <c r="L27" s="63"/>
      <c r="M27" s="2"/>
    </row>
    <row r="28" spans="1:13" s="6" customFormat="1" ht="19.899999999999999" customHeight="1">
      <c r="A28" s="63"/>
      <c r="B28" s="63"/>
      <c r="C28" s="64" t="s">
        <v>2122</v>
      </c>
      <c r="D28" s="63"/>
      <c r="E28" s="106"/>
      <c r="F28" s="63"/>
      <c r="G28" s="63"/>
      <c r="J28" s="63"/>
      <c r="K28" s="197"/>
      <c r="L28" s="63"/>
      <c r="M28" s="2"/>
    </row>
    <row r="29" spans="1:13" s="6" customFormat="1" ht="19.899999999999999" customHeight="1">
      <c r="A29" s="63"/>
      <c r="B29" s="63"/>
      <c r="C29" s="64" t="s">
        <v>2123</v>
      </c>
      <c r="D29" s="63"/>
      <c r="E29" s="106"/>
      <c r="F29" s="63"/>
      <c r="G29" s="63"/>
      <c r="J29" s="63"/>
      <c r="K29" s="197"/>
      <c r="L29" s="63"/>
      <c r="M29" s="2"/>
    </row>
    <row r="30" spans="1:13" s="6" customFormat="1" ht="19.899999999999999" customHeight="1">
      <c r="A30" s="63"/>
      <c r="B30" s="63"/>
      <c r="C30" s="64" t="s">
        <v>2124</v>
      </c>
      <c r="D30" s="63"/>
      <c r="E30" s="106"/>
      <c r="F30" s="63"/>
      <c r="G30" s="63"/>
      <c r="J30" s="63"/>
      <c r="K30" s="197"/>
      <c r="L30" s="63"/>
      <c r="M30" s="2"/>
    </row>
    <row r="31" spans="1:13" s="6" customFormat="1" ht="19.899999999999999" customHeight="1">
      <c r="A31" s="74"/>
      <c r="B31" s="63"/>
      <c r="C31" s="67"/>
      <c r="D31" s="63"/>
      <c r="E31" s="106"/>
      <c r="F31" s="63"/>
      <c r="G31" s="63"/>
      <c r="J31" s="63"/>
      <c r="K31" s="197"/>
      <c r="L31" s="63"/>
      <c r="M31" s="2"/>
    </row>
    <row r="32" spans="1:13" s="6" customFormat="1" ht="19.899999999999999" customHeight="1">
      <c r="A32" s="63">
        <v>28</v>
      </c>
      <c r="B32" s="82" t="s">
        <v>310</v>
      </c>
      <c r="C32" s="778" t="s">
        <v>2125</v>
      </c>
      <c r="D32" s="64" t="s">
        <v>2126</v>
      </c>
      <c r="E32" s="108">
        <v>10000</v>
      </c>
      <c r="F32" s="63"/>
      <c r="G32" s="63"/>
      <c r="J32" s="82" t="s">
        <v>2127</v>
      </c>
      <c r="K32" s="197"/>
      <c r="L32" s="64" t="s">
        <v>153</v>
      </c>
      <c r="M32" s="2"/>
    </row>
    <row r="33" spans="1:13" s="6" customFormat="1" ht="19.899999999999999" customHeight="1">
      <c r="A33" s="63"/>
      <c r="B33" s="64" t="s">
        <v>2128</v>
      </c>
      <c r="C33" s="64" t="s">
        <v>2129</v>
      </c>
      <c r="D33" s="63"/>
      <c r="E33" s="106" t="s">
        <v>2119</v>
      </c>
      <c r="F33" s="63"/>
      <c r="G33" s="63"/>
      <c r="J33" s="64" t="s">
        <v>2130</v>
      </c>
      <c r="K33" s="197"/>
      <c r="L33" s="63"/>
      <c r="M33" s="2"/>
    </row>
    <row r="34" spans="1:13" s="6" customFormat="1" ht="19.899999999999999" customHeight="1">
      <c r="A34" s="63"/>
      <c r="B34" s="64"/>
      <c r="C34" s="64" t="s">
        <v>2131</v>
      </c>
      <c r="D34" s="63"/>
      <c r="E34" s="106"/>
      <c r="F34" s="63"/>
      <c r="G34" s="63"/>
      <c r="J34" s="63"/>
      <c r="K34" s="197"/>
      <c r="L34" s="63"/>
      <c r="M34" s="2"/>
    </row>
    <row r="35" spans="1:13" s="6" customFormat="1" ht="19.899999999999999" customHeight="1">
      <c r="A35" s="63"/>
      <c r="B35" s="64"/>
      <c r="C35" s="64"/>
      <c r="D35" s="63"/>
      <c r="E35" s="106"/>
      <c r="F35" s="63"/>
      <c r="G35" s="63"/>
      <c r="J35" s="63"/>
      <c r="K35" s="197"/>
      <c r="L35" s="63"/>
      <c r="M35" s="2"/>
    </row>
    <row r="36" spans="1:13" s="6" customFormat="1" ht="19.899999999999999" customHeight="1">
      <c r="A36" s="63"/>
      <c r="B36" s="64"/>
      <c r="C36" s="64"/>
      <c r="D36" s="63"/>
      <c r="E36" s="106"/>
      <c r="F36" s="63"/>
      <c r="G36" s="63"/>
      <c r="J36" s="63"/>
      <c r="K36" s="197"/>
      <c r="L36" s="63"/>
      <c r="M36" s="2"/>
    </row>
    <row r="37" spans="1:13" s="6" customFormat="1" ht="19.899999999999999" customHeight="1">
      <c r="A37" s="63">
        <v>29</v>
      </c>
      <c r="B37" s="82" t="s">
        <v>2132</v>
      </c>
      <c r="C37" s="82" t="s">
        <v>2133</v>
      </c>
      <c r="D37" s="82" t="s">
        <v>2134</v>
      </c>
      <c r="E37" s="108">
        <v>10000</v>
      </c>
      <c r="F37" s="63"/>
      <c r="G37" s="63"/>
      <c r="J37" s="778" t="s">
        <v>2135</v>
      </c>
      <c r="K37" s="197"/>
      <c r="L37" s="64" t="s">
        <v>153</v>
      </c>
      <c r="M37" s="2"/>
    </row>
    <row r="38" spans="1:13" s="6" customFormat="1" ht="19.899999999999999" customHeight="1">
      <c r="A38" s="63"/>
      <c r="B38" s="82" t="s">
        <v>2136</v>
      </c>
      <c r="C38" s="82" t="s">
        <v>2137</v>
      </c>
      <c r="D38" s="82" t="s">
        <v>2138</v>
      </c>
      <c r="E38" s="106" t="s">
        <v>2139</v>
      </c>
      <c r="F38" s="63"/>
      <c r="G38" s="63"/>
      <c r="J38" s="778" t="s">
        <v>2140</v>
      </c>
      <c r="K38" s="197"/>
      <c r="L38" s="63"/>
      <c r="M38" s="2"/>
    </row>
    <row r="39" spans="1:13" s="6" customFormat="1" ht="19.899999999999999" customHeight="1">
      <c r="A39" s="63"/>
      <c r="B39" s="82"/>
      <c r="C39" s="82" t="s">
        <v>2141</v>
      </c>
      <c r="D39" s="63"/>
      <c r="E39" s="106"/>
      <c r="F39" s="63"/>
      <c r="G39" s="63"/>
      <c r="J39" s="778" t="s">
        <v>2142</v>
      </c>
      <c r="K39" s="197"/>
      <c r="L39" s="63"/>
      <c r="M39" s="2"/>
    </row>
    <row r="40" spans="1:13" s="6" customFormat="1" ht="19.899999999999999" customHeight="1">
      <c r="A40" s="63"/>
      <c r="B40" s="82"/>
      <c r="C40" s="82"/>
      <c r="D40" s="63"/>
      <c r="E40" s="106"/>
      <c r="F40" s="63"/>
      <c r="G40" s="63"/>
      <c r="J40" s="778"/>
      <c r="K40" s="197"/>
      <c r="L40" s="63"/>
      <c r="M40" s="2"/>
    </row>
    <row r="41" spans="1:13" s="6" customFormat="1" ht="19.899999999999999" customHeight="1">
      <c r="A41" s="63"/>
      <c r="B41" s="82"/>
      <c r="C41" s="82"/>
      <c r="D41" s="63"/>
      <c r="E41" s="106"/>
      <c r="F41" s="63"/>
      <c r="G41" s="63"/>
      <c r="J41" s="778"/>
      <c r="K41" s="197"/>
      <c r="L41" s="63"/>
      <c r="M41" s="2"/>
    </row>
    <row r="42" spans="1:13" s="6" customFormat="1" ht="19.899999999999999" customHeight="1">
      <c r="A42" s="63">
        <v>30</v>
      </c>
      <c r="B42" s="82" t="s">
        <v>310</v>
      </c>
      <c r="C42" s="82" t="s">
        <v>2143</v>
      </c>
      <c r="D42" s="64" t="s">
        <v>2115</v>
      </c>
      <c r="E42" s="779">
        <v>300000</v>
      </c>
      <c r="F42" s="63"/>
      <c r="G42" s="63"/>
      <c r="J42" s="64" t="s">
        <v>2144</v>
      </c>
      <c r="K42" s="197"/>
      <c r="L42" s="64" t="s">
        <v>153</v>
      </c>
      <c r="M42" s="2"/>
    </row>
    <row r="43" spans="1:13" s="6" customFormat="1" ht="19.899999999999999" customHeight="1">
      <c r="A43" s="63"/>
      <c r="B43" s="82" t="s">
        <v>2145</v>
      </c>
      <c r="C43" s="82" t="s">
        <v>2146</v>
      </c>
      <c r="D43" s="63"/>
      <c r="E43" s="780" t="s">
        <v>2139</v>
      </c>
      <c r="F43" s="63"/>
      <c r="G43" s="63"/>
      <c r="J43" s="63"/>
      <c r="K43" s="197"/>
      <c r="L43" s="63"/>
      <c r="M43" s="2"/>
    </row>
    <row r="44" spans="1:13" s="6" customFormat="1" ht="19.899999999999999" customHeight="1">
      <c r="A44" s="63"/>
      <c r="B44" s="82" t="s">
        <v>2147</v>
      </c>
      <c r="C44" s="82" t="s">
        <v>2148</v>
      </c>
      <c r="D44" s="63"/>
      <c r="E44" s="106"/>
      <c r="F44" s="63"/>
      <c r="G44" s="63"/>
      <c r="J44" s="63"/>
      <c r="K44" s="197"/>
      <c r="L44" s="63"/>
      <c r="M44" s="2"/>
    </row>
    <row r="45" spans="1:13" s="6" customFormat="1" ht="19.899999999999999" customHeight="1">
      <c r="A45" s="63"/>
      <c r="B45" s="63"/>
      <c r="C45" s="82" t="s">
        <v>2149</v>
      </c>
      <c r="D45" s="63"/>
      <c r="E45" s="106"/>
      <c r="F45" s="63"/>
      <c r="G45" s="63"/>
      <c r="J45" s="63"/>
      <c r="K45" s="197"/>
      <c r="L45" s="63"/>
      <c r="M45" s="2"/>
    </row>
    <row r="46" spans="1:13" s="6" customFormat="1" ht="19.899999999999999" customHeight="1">
      <c r="A46" s="63"/>
      <c r="B46" s="63"/>
      <c r="C46" s="82"/>
      <c r="D46" s="63"/>
      <c r="E46" s="106"/>
      <c r="F46" s="63"/>
      <c r="G46" s="63"/>
      <c r="J46" s="63"/>
      <c r="K46" s="197"/>
      <c r="L46" s="63"/>
      <c r="M46" s="2"/>
    </row>
    <row r="47" spans="1:13" s="6" customFormat="1" ht="19.899999999999999" customHeight="1">
      <c r="A47" s="74"/>
      <c r="B47" s="63"/>
      <c r="C47" s="67"/>
      <c r="D47" s="63"/>
      <c r="E47" s="106"/>
      <c r="F47" s="63"/>
      <c r="G47" s="63"/>
      <c r="J47" s="63"/>
      <c r="K47" s="197"/>
      <c r="M47" s="2"/>
    </row>
    <row r="48" spans="1:13" s="6" customFormat="1" ht="19.899999999999999" customHeight="1">
      <c r="A48" s="74"/>
      <c r="B48" s="63"/>
      <c r="C48" s="67"/>
      <c r="D48" s="63"/>
      <c r="E48" s="106"/>
      <c r="F48" s="63"/>
      <c r="G48" s="63"/>
      <c r="J48" s="63"/>
      <c r="K48" s="197"/>
      <c r="L48" s="63"/>
      <c r="M48" s="2"/>
    </row>
    <row r="49" spans="1:13" s="6" customFormat="1" ht="19.899999999999999" customHeight="1">
      <c r="A49" s="74"/>
      <c r="B49" s="63"/>
      <c r="C49" s="67"/>
      <c r="D49" s="63"/>
      <c r="E49" s="106"/>
      <c r="F49" s="63"/>
      <c r="G49" s="63"/>
      <c r="J49" s="63"/>
      <c r="K49" s="197"/>
      <c r="L49" s="63"/>
      <c r="M49" s="2"/>
    </row>
    <row r="50" spans="1:13" s="6" customFormat="1" ht="19.899999999999999" customHeight="1">
      <c r="A50" s="74"/>
      <c r="B50" s="63"/>
      <c r="C50" s="67"/>
      <c r="D50" s="63"/>
      <c r="E50" s="106"/>
      <c r="F50" s="63"/>
      <c r="G50" s="63"/>
      <c r="J50" s="63"/>
      <c r="K50" s="197"/>
      <c r="L50" s="63"/>
      <c r="M50" s="2"/>
    </row>
    <row r="51" spans="1:13" s="6" customFormat="1" ht="19.899999999999999" customHeight="1">
      <c r="A51" s="74"/>
      <c r="B51" s="63"/>
      <c r="C51" s="67"/>
      <c r="D51" s="63"/>
      <c r="E51" s="106"/>
      <c r="F51" s="63"/>
      <c r="G51" s="63"/>
      <c r="J51" s="63"/>
      <c r="K51" s="197"/>
      <c r="L51" s="63"/>
      <c r="M51" s="2"/>
    </row>
    <row r="52" spans="1:13" s="6" customFormat="1" ht="19.899999999999999" customHeight="1">
      <c r="A52" s="74"/>
      <c r="B52" s="63"/>
      <c r="C52" s="67"/>
      <c r="D52" s="63"/>
      <c r="E52" s="106"/>
      <c r="F52" s="63"/>
      <c r="G52" s="63"/>
      <c r="J52" s="63"/>
      <c r="K52" s="197"/>
      <c r="L52" s="63"/>
      <c r="M52" s="2"/>
    </row>
    <row r="53" spans="1:13" s="6" customFormat="1" ht="19.899999999999999" customHeight="1">
      <c r="A53" s="74"/>
      <c r="B53" s="63"/>
      <c r="C53" s="67"/>
      <c r="D53" s="63"/>
      <c r="E53" s="106"/>
      <c r="F53" s="63"/>
      <c r="G53" s="63"/>
      <c r="J53" s="63"/>
      <c r="K53" s="197"/>
      <c r="L53" s="63"/>
      <c r="M53" s="2"/>
    </row>
    <row r="54" spans="1:13" s="6" customFormat="1" ht="19.899999999999999" customHeight="1">
      <c r="A54" s="74"/>
      <c r="B54" s="63"/>
      <c r="C54" s="67"/>
      <c r="D54" s="63"/>
      <c r="E54" s="106"/>
      <c r="F54" s="63"/>
      <c r="G54" s="63"/>
      <c r="J54" s="63"/>
      <c r="K54" s="197"/>
      <c r="L54" s="63"/>
      <c r="M54" s="2"/>
    </row>
    <row r="55" spans="1:13" s="6" customFormat="1" ht="19.899999999999999" customHeight="1">
      <c r="A55" s="74"/>
      <c r="B55" s="63"/>
      <c r="C55" s="67"/>
      <c r="D55" s="63"/>
      <c r="E55" s="106"/>
      <c r="F55" s="63"/>
      <c r="G55" s="63"/>
      <c r="J55" s="63"/>
      <c r="K55" s="197"/>
      <c r="L55" s="63"/>
      <c r="M55" s="2"/>
    </row>
    <row r="56" spans="1:13" s="6" customFormat="1" ht="19.899999999999999" customHeight="1">
      <c r="A56" s="74"/>
      <c r="B56" s="63"/>
      <c r="C56" s="67"/>
      <c r="D56" s="63"/>
      <c r="E56" s="106"/>
      <c r="F56" s="63"/>
      <c r="G56" s="63"/>
      <c r="J56" s="63"/>
      <c r="K56" s="197"/>
      <c r="L56" s="63"/>
      <c r="M56" s="2"/>
    </row>
    <row r="57" spans="1:13" s="6" customFormat="1" ht="19.899999999999999" customHeight="1">
      <c r="A57" s="74"/>
      <c r="B57" s="63"/>
      <c r="C57" s="67"/>
      <c r="D57" s="63"/>
      <c r="E57" s="106"/>
      <c r="F57" s="63"/>
      <c r="G57" s="63"/>
      <c r="J57" s="63"/>
      <c r="K57" s="197"/>
      <c r="L57" s="63"/>
      <c r="M57" s="2"/>
    </row>
    <row r="58" spans="1:13" s="6" customFormat="1" ht="19.899999999999999" customHeight="1">
      <c r="A58" s="74"/>
      <c r="B58" s="63"/>
      <c r="C58" s="67"/>
      <c r="D58" s="63"/>
      <c r="E58" s="106"/>
      <c r="F58" s="63"/>
      <c r="G58" s="63"/>
      <c r="J58" s="63"/>
      <c r="K58" s="197"/>
      <c r="L58" s="63"/>
      <c r="M58" s="2"/>
    </row>
    <row r="59" spans="1:13" s="6" customFormat="1" ht="19.899999999999999" customHeight="1">
      <c r="A59" s="74"/>
      <c r="B59" s="63"/>
      <c r="C59" s="67"/>
      <c r="D59" s="63"/>
      <c r="E59" s="106"/>
      <c r="F59" s="63"/>
      <c r="G59" s="63"/>
      <c r="J59" s="63"/>
      <c r="K59" s="197"/>
      <c r="L59" s="63"/>
      <c r="M59" s="2"/>
    </row>
    <row r="60" spans="1:13" s="6" customFormat="1" ht="19.899999999999999" customHeight="1">
      <c r="A60" s="74"/>
      <c r="B60" s="63"/>
      <c r="C60" s="67"/>
      <c r="D60" s="63"/>
      <c r="E60" s="106"/>
      <c r="F60" s="63"/>
      <c r="G60" s="63"/>
      <c r="J60" s="63"/>
      <c r="K60" s="197"/>
      <c r="L60" s="63"/>
      <c r="M60" s="2"/>
    </row>
    <row r="61" spans="1:13" s="6" customFormat="1" ht="19.899999999999999" customHeight="1">
      <c r="A61" s="74"/>
      <c r="B61" s="63"/>
      <c r="C61" s="67"/>
      <c r="D61" s="63"/>
      <c r="E61" s="106"/>
      <c r="F61" s="63"/>
      <c r="G61" s="63"/>
      <c r="J61" s="63"/>
      <c r="K61" s="197"/>
      <c r="L61" s="63"/>
      <c r="M61" s="2"/>
    </row>
    <row r="62" spans="1:13" s="6" customFormat="1" ht="19.899999999999999" customHeight="1">
      <c r="A62" s="74"/>
      <c r="B62" s="63"/>
      <c r="C62" s="67"/>
      <c r="D62" s="63"/>
      <c r="E62" s="106"/>
      <c r="F62" s="63"/>
      <c r="G62" s="63"/>
      <c r="J62" s="63"/>
      <c r="K62" s="197"/>
      <c r="L62" s="63"/>
      <c r="M62" s="2"/>
    </row>
    <row r="63" spans="1:13" s="6" customFormat="1" ht="19.899999999999999" customHeight="1">
      <c r="A63" s="74"/>
      <c r="B63" s="63"/>
      <c r="C63" s="67"/>
      <c r="D63" s="63"/>
      <c r="E63" s="106"/>
      <c r="F63" s="63"/>
      <c r="G63" s="63"/>
      <c r="J63" s="63"/>
      <c r="K63" s="197"/>
      <c r="L63" s="63"/>
      <c r="M63" s="2"/>
    </row>
    <row r="64" spans="1:13" s="6" customFormat="1" ht="19.899999999999999" customHeight="1">
      <c r="A64" s="74"/>
      <c r="B64" s="63"/>
      <c r="C64" s="67"/>
      <c r="D64" s="63"/>
      <c r="E64" s="106"/>
      <c r="F64" s="63"/>
      <c r="G64" s="63"/>
      <c r="J64" s="63"/>
      <c r="K64" s="197"/>
      <c r="L64" s="63"/>
      <c r="M64" s="2"/>
    </row>
    <row r="65" spans="1:13" s="6" customFormat="1" ht="19.899999999999999" customHeight="1">
      <c r="A65" s="74"/>
      <c r="B65" s="63"/>
      <c r="C65" s="67"/>
      <c r="D65" s="63"/>
      <c r="E65" s="106"/>
      <c r="F65" s="63"/>
      <c r="G65" s="63"/>
      <c r="J65" s="63"/>
      <c r="K65" s="197"/>
      <c r="L65" s="63"/>
      <c r="M65" s="2"/>
    </row>
    <row r="66" spans="1:13" s="6" customFormat="1" ht="19.899999999999999" customHeight="1">
      <c r="A66" s="74"/>
      <c r="B66" s="63"/>
      <c r="C66" s="67"/>
      <c r="D66" s="63"/>
      <c r="E66" s="106"/>
      <c r="F66" s="63"/>
      <c r="G66" s="63"/>
      <c r="J66" s="63"/>
      <c r="K66" s="197"/>
      <c r="L66" s="63"/>
      <c r="M66" s="2"/>
    </row>
    <row r="67" spans="1:13" s="6" customFormat="1" ht="19.899999999999999" customHeight="1">
      <c r="A67" s="35"/>
      <c r="B67" s="10"/>
      <c r="C67" s="13"/>
      <c r="D67" s="10"/>
      <c r="E67" s="89"/>
      <c r="F67" s="31"/>
      <c r="G67" s="31"/>
      <c r="J67" s="775"/>
      <c r="K67" s="197"/>
      <c r="L67" s="10"/>
      <c r="M67" s="2"/>
    </row>
    <row r="68" spans="1:13" s="6" customFormat="1" ht="19.899999999999999" customHeight="1">
      <c r="A68" s="35"/>
      <c r="B68" s="10"/>
      <c r="C68" s="13"/>
      <c r="D68" s="20"/>
      <c r="E68" s="34"/>
      <c r="F68" s="34"/>
      <c r="G68" s="34"/>
      <c r="H68" s="34"/>
      <c r="I68" s="34"/>
      <c r="J68" s="10"/>
      <c r="K68" s="197"/>
      <c r="L68" s="46"/>
      <c r="M68" s="2"/>
    </row>
    <row r="69" spans="1:13" s="6" customFormat="1" ht="19.899999999999999" customHeight="1">
      <c r="A69" s="35"/>
      <c r="B69" s="10"/>
      <c r="C69" s="13"/>
      <c r="D69" s="20"/>
      <c r="E69" s="34"/>
      <c r="F69" s="34"/>
      <c r="G69" s="34"/>
      <c r="H69" s="34"/>
      <c r="I69" s="34"/>
      <c r="J69" s="10"/>
      <c r="K69" s="197"/>
      <c r="L69" s="46"/>
      <c r="M69" s="2"/>
    </row>
    <row r="70" spans="1:13" s="6" customFormat="1" ht="19.899999999999999" customHeight="1">
      <c r="A70" s="35"/>
      <c r="B70" s="10"/>
      <c r="C70" s="13"/>
      <c r="D70" s="20"/>
      <c r="E70" s="34"/>
      <c r="F70" s="34"/>
      <c r="G70" s="34"/>
      <c r="H70" s="34"/>
      <c r="I70" s="34"/>
      <c r="J70" s="10"/>
      <c r="K70" s="197"/>
      <c r="L70" s="46"/>
      <c r="M70" s="2"/>
    </row>
    <row r="71" spans="1:13" s="6" customFormat="1" ht="19.899999999999999" customHeight="1">
      <c r="A71" s="35"/>
      <c r="B71" s="10"/>
      <c r="C71" s="13"/>
      <c r="D71" s="20"/>
      <c r="E71" s="34"/>
      <c r="F71" s="34"/>
      <c r="G71" s="34"/>
      <c r="H71" s="34"/>
      <c r="I71" s="34"/>
      <c r="J71" s="10"/>
      <c r="K71" s="197"/>
      <c r="L71" s="46"/>
      <c r="M71" s="2"/>
    </row>
    <row r="72" spans="1:13" s="6" customFormat="1" ht="19.899999999999999" customHeight="1">
      <c r="A72" s="35"/>
      <c r="B72" s="10"/>
      <c r="C72" s="13"/>
      <c r="D72" s="20"/>
      <c r="E72" s="34"/>
      <c r="F72" s="34"/>
      <c r="G72" s="34"/>
      <c r="H72" s="34"/>
      <c r="I72" s="34"/>
      <c r="J72" s="10"/>
      <c r="K72" s="197"/>
      <c r="L72" s="46"/>
      <c r="M72" s="2"/>
    </row>
    <row r="73" spans="1:13" s="6" customFormat="1" ht="19.899999999999999" customHeight="1">
      <c r="A73" s="35"/>
      <c r="B73" s="10"/>
      <c r="C73" s="13"/>
      <c r="D73" s="20"/>
      <c r="E73" s="34"/>
      <c r="F73" s="34"/>
      <c r="G73" s="34"/>
      <c r="H73" s="34"/>
      <c r="I73" s="34"/>
      <c r="J73" s="10"/>
      <c r="K73" s="197"/>
      <c r="L73" s="46"/>
      <c r="M73" s="2"/>
    </row>
    <row r="74" spans="1:13" s="6" customFormat="1" ht="19.899999999999999" customHeight="1">
      <c r="A74" s="35"/>
      <c r="B74" s="10"/>
      <c r="C74" s="13"/>
      <c r="D74" s="20"/>
      <c r="E74" s="34"/>
      <c r="F74" s="34"/>
      <c r="G74" s="34"/>
      <c r="H74" s="34"/>
      <c r="I74" s="34"/>
      <c r="J74" s="10"/>
      <c r="K74" s="197"/>
      <c r="L74" s="46"/>
      <c r="M74" s="2"/>
    </row>
    <row r="75" spans="1:13" s="6" customFormat="1" ht="19.899999999999999" customHeight="1">
      <c r="A75" s="35"/>
      <c r="B75" s="10"/>
      <c r="C75" s="13"/>
      <c r="D75" s="20"/>
      <c r="E75" s="34"/>
      <c r="F75" s="34"/>
      <c r="G75" s="34"/>
      <c r="H75" s="34"/>
      <c r="I75" s="34"/>
      <c r="J75" s="10"/>
      <c r="K75" s="197"/>
      <c r="L75" s="46"/>
      <c r="M75" s="2"/>
    </row>
    <row r="76" spans="1:13" s="6" customFormat="1" ht="19.899999999999999" customHeight="1">
      <c r="A76" s="35"/>
      <c r="B76" s="10"/>
      <c r="C76" s="13"/>
      <c r="D76" s="20"/>
      <c r="E76" s="34"/>
      <c r="F76" s="34"/>
      <c r="G76" s="34"/>
      <c r="H76" s="34"/>
      <c r="I76" s="34"/>
      <c r="J76" s="10"/>
      <c r="K76" s="197"/>
      <c r="L76" s="46"/>
      <c r="M76" s="2"/>
    </row>
    <row r="77" spans="1:13" s="6" customFormat="1" ht="19.899999999999999" customHeight="1">
      <c r="A77" s="39"/>
      <c r="B77" s="10"/>
      <c r="C77" s="13"/>
      <c r="D77" s="10"/>
      <c r="E77" s="3"/>
      <c r="F77" s="3"/>
      <c r="G77" s="29"/>
      <c r="H77" s="3"/>
      <c r="I77" s="3"/>
      <c r="J77" s="10"/>
      <c r="K77" s="28"/>
      <c r="L77" s="28"/>
      <c r="M77" s="13"/>
    </row>
    <row r="78" spans="1:13" s="540" customFormat="1" ht="19.899999999999999" customHeight="1">
      <c r="A78" s="540" t="s">
        <v>129</v>
      </c>
      <c r="D78" s="536"/>
      <c r="E78" s="536"/>
      <c r="F78" s="536"/>
      <c r="G78" s="536"/>
      <c r="H78" s="536"/>
      <c r="I78" s="536"/>
      <c r="J78" s="536"/>
      <c r="K78" s="536"/>
      <c r="L78" s="536"/>
    </row>
    <row r="79" spans="1:13" s="540" customFormat="1" ht="19.899999999999999" customHeight="1">
      <c r="A79" s="540" t="s">
        <v>130</v>
      </c>
    </row>
    <row r="80" spans="1:13" s="540" customFormat="1" ht="19.899999999999999" customHeight="1">
      <c r="A80" s="540" t="s">
        <v>22</v>
      </c>
      <c r="C80" s="203"/>
      <c r="D80" s="203"/>
      <c r="E80" s="536"/>
      <c r="F80" s="32"/>
      <c r="G80" s="32"/>
      <c r="H80" s="32"/>
      <c r="I80" s="32"/>
    </row>
    <row r="81" spans="1:259" s="33" customFormat="1" ht="19.899999999999999" customHeight="1">
      <c r="A81" s="207" t="s">
        <v>29</v>
      </c>
      <c r="D81" s="207"/>
      <c r="E81" s="207"/>
      <c r="F81" s="207"/>
      <c r="G81" s="207"/>
      <c r="H81" s="207"/>
      <c r="I81" s="207"/>
      <c r="K81" s="204"/>
      <c r="L81" s="208"/>
      <c r="M81" s="209">
        <v>1</v>
      </c>
      <c r="N81" s="206">
        <f>E85</f>
        <v>60000</v>
      </c>
      <c r="O81" s="205">
        <v>4</v>
      </c>
      <c r="P81" s="206">
        <f>G85+G90+G95+G100</f>
        <v>0</v>
      </c>
      <c r="Q81" s="205">
        <v>4</v>
      </c>
      <c r="R81" s="206" t="e">
        <f>J85+H90+H95+H100</f>
        <v>#VALUE!</v>
      </c>
      <c r="S81" s="205"/>
    </row>
    <row r="82" spans="1:259" s="6" customFormat="1" ht="19.899999999999999" customHeight="1">
      <c r="A82" s="887" t="s">
        <v>102</v>
      </c>
      <c r="B82" s="887" t="s">
        <v>20</v>
      </c>
      <c r="C82" s="887" t="s">
        <v>103</v>
      </c>
      <c r="D82" s="40" t="s">
        <v>104</v>
      </c>
      <c r="E82" s="890" t="s">
        <v>3</v>
      </c>
      <c r="F82" s="891"/>
      <c r="G82" s="891"/>
      <c r="H82" s="892"/>
      <c r="I82" s="19" t="s">
        <v>124</v>
      </c>
      <c r="J82" s="40" t="s">
        <v>106</v>
      </c>
      <c r="K82" s="40" t="s">
        <v>108</v>
      </c>
      <c r="L82" s="28"/>
      <c r="M82" s="202"/>
      <c r="N82" s="56"/>
      <c r="O82" s="56"/>
      <c r="P82" s="56"/>
      <c r="Q82" s="56"/>
      <c r="R82" s="56"/>
      <c r="S82" s="56"/>
    </row>
    <row r="83" spans="1:259" s="59" customFormat="1" ht="19.899999999999999" customHeight="1">
      <c r="A83" s="888"/>
      <c r="B83" s="888"/>
      <c r="C83" s="888"/>
      <c r="D83" s="3" t="s">
        <v>105</v>
      </c>
      <c r="E83" s="19">
        <v>2559</v>
      </c>
      <c r="F83" s="19"/>
      <c r="G83" s="19">
        <v>2560</v>
      </c>
      <c r="H83" s="19">
        <v>2561</v>
      </c>
      <c r="I83" s="31" t="s">
        <v>125</v>
      </c>
      <c r="J83" s="3" t="s">
        <v>107</v>
      </c>
      <c r="K83" s="3" t="s">
        <v>109</v>
      </c>
      <c r="L83" s="28"/>
      <c r="M83" s="13"/>
      <c r="N83" s="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  <c r="HM83" s="51"/>
      <c r="HN83" s="51"/>
      <c r="HO83" s="51"/>
      <c r="HP83" s="51"/>
      <c r="HQ83" s="51"/>
      <c r="HR83" s="51"/>
      <c r="HS83" s="51"/>
      <c r="HT83" s="51"/>
      <c r="HU83" s="51"/>
      <c r="HV83" s="51"/>
      <c r="HW83" s="51"/>
      <c r="HX83" s="51"/>
      <c r="HY83" s="51"/>
      <c r="HZ83" s="51"/>
      <c r="IA83" s="51"/>
      <c r="IB83" s="51"/>
      <c r="IC83" s="51"/>
      <c r="ID83" s="51"/>
      <c r="IE83" s="51"/>
      <c r="IF83" s="51"/>
      <c r="IG83" s="51"/>
      <c r="IH83" s="51"/>
      <c r="II83" s="51"/>
      <c r="IJ83" s="51"/>
      <c r="IK83" s="51"/>
      <c r="IL83" s="51"/>
      <c r="IM83" s="51"/>
      <c r="IN83" s="51"/>
      <c r="IO83" s="51"/>
      <c r="IP83" s="51"/>
      <c r="IQ83" s="51"/>
      <c r="IR83" s="51"/>
      <c r="IS83" s="51"/>
      <c r="IT83" s="51"/>
      <c r="IU83" s="51"/>
      <c r="IV83" s="51"/>
      <c r="IW83" s="51"/>
      <c r="IX83" s="51"/>
      <c r="IY83" s="51"/>
    </row>
    <row r="84" spans="1:259" s="59" customFormat="1" ht="19.899999999999999" customHeight="1">
      <c r="A84" s="889"/>
      <c r="B84" s="889"/>
      <c r="C84" s="889"/>
      <c r="D84" s="4"/>
      <c r="E84" s="22" t="s">
        <v>17</v>
      </c>
      <c r="F84" s="22"/>
      <c r="G84" s="22" t="s">
        <v>17</v>
      </c>
      <c r="H84" s="22" t="s">
        <v>17</v>
      </c>
      <c r="I84" s="188"/>
      <c r="J84" s="4"/>
      <c r="K84" s="4"/>
      <c r="L84" s="25"/>
      <c r="M84" s="13"/>
      <c r="N84" s="62"/>
    </row>
    <row r="85" spans="1:259" s="68" customFormat="1" ht="19.899999999999999" customHeight="1">
      <c r="A85" s="269">
        <v>11</v>
      </c>
      <c r="B85" s="66" t="s">
        <v>1345</v>
      </c>
      <c r="C85" s="66" t="s">
        <v>1349</v>
      </c>
      <c r="D85" s="66" t="s">
        <v>1346</v>
      </c>
      <c r="E85" s="387">
        <v>60000</v>
      </c>
      <c r="F85" s="387"/>
      <c r="G85" s="387"/>
      <c r="H85" s="253"/>
      <c r="J85" s="66" t="s">
        <v>1351</v>
      </c>
      <c r="K85" s="64"/>
      <c r="L85" s="66" t="s">
        <v>352</v>
      </c>
      <c r="M85" s="67"/>
      <c r="N85" s="62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  <c r="FW85" s="59"/>
      <c r="FX85" s="59"/>
      <c r="FY85" s="59"/>
      <c r="FZ85" s="59"/>
      <c r="GA85" s="59"/>
      <c r="GB85" s="59"/>
      <c r="GC85" s="59"/>
      <c r="GD85" s="59"/>
      <c r="GE85" s="59"/>
      <c r="GF85" s="59"/>
      <c r="GG85" s="59"/>
      <c r="GH85" s="59"/>
      <c r="GI85" s="59"/>
      <c r="GJ85" s="59"/>
      <c r="GK85" s="59"/>
      <c r="GL85" s="59"/>
      <c r="GM85" s="59"/>
      <c r="GN85" s="59"/>
      <c r="GO85" s="59"/>
      <c r="GP85" s="59"/>
      <c r="GQ85" s="59"/>
      <c r="GR85" s="59"/>
      <c r="GS85" s="59"/>
      <c r="GT85" s="59"/>
      <c r="GU85" s="59"/>
      <c r="GV85" s="59"/>
      <c r="GW85" s="59"/>
      <c r="GX85" s="59"/>
      <c r="GY85" s="59"/>
      <c r="GZ85" s="59"/>
      <c r="HA85" s="59"/>
      <c r="HB85" s="59"/>
      <c r="HC85" s="59"/>
      <c r="HD85" s="59"/>
      <c r="HE85" s="59"/>
      <c r="HF85" s="59"/>
      <c r="HG85" s="59"/>
      <c r="HH85" s="59"/>
      <c r="HI85" s="59"/>
      <c r="HJ85" s="59"/>
      <c r="HK85" s="59"/>
      <c r="HL85" s="59"/>
      <c r="HM85" s="59"/>
      <c r="HN85" s="59"/>
      <c r="HO85" s="59"/>
      <c r="HP85" s="59"/>
      <c r="HQ85" s="59"/>
      <c r="HR85" s="59"/>
      <c r="HS85" s="59"/>
      <c r="HT85" s="59"/>
      <c r="HU85" s="59"/>
      <c r="HV85" s="59"/>
      <c r="HW85" s="59"/>
      <c r="HX85" s="59"/>
      <c r="HY85" s="59"/>
      <c r="HZ85" s="59"/>
      <c r="IA85" s="59"/>
      <c r="IB85" s="59"/>
      <c r="IC85" s="59"/>
      <c r="ID85" s="59"/>
      <c r="IE85" s="59"/>
      <c r="IF85" s="59"/>
      <c r="IG85" s="59"/>
      <c r="IH85" s="59"/>
      <c r="II85" s="59"/>
      <c r="IJ85" s="59"/>
      <c r="IK85" s="59"/>
      <c r="IL85" s="59"/>
      <c r="IM85" s="59"/>
      <c r="IN85" s="59"/>
      <c r="IO85" s="59"/>
      <c r="IP85" s="59"/>
      <c r="IQ85" s="59"/>
      <c r="IR85" s="59"/>
      <c r="IS85" s="59"/>
      <c r="IT85" s="59"/>
      <c r="IU85" s="59"/>
      <c r="IV85" s="59"/>
      <c r="IW85" s="59"/>
      <c r="IX85" s="59"/>
      <c r="IY85" s="59"/>
    </row>
    <row r="86" spans="1:259" s="69" customFormat="1" ht="19.899999999999999" customHeight="1">
      <c r="A86" s="63"/>
      <c r="B86" s="64" t="s">
        <v>1347</v>
      </c>
      <c r="C86" s="64" t="s">
        <v>1350</v>
      </c>
      <c r="D86" s="64"/>
      <c r="E86" s="113" t="s">
        <v>149</v>
      </c>
      <c r="F86" s="113"/>
      <c r="G86" s="113"/>
      <c r="H86" s="254"/>
      <c r="J86" s="64" t="s">
        <v>1352</v>
      </c>
      <c r="K86" s="64"/>
      <c r="L86" s="64"/>
      <c r="M86" s="67"/>
      <c r="N86" s="62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  <c r="GO86" s="59"/>
      <c r="GP86" s="59"/>
      <c r="GQ86" s="59"/>
      <c r="GR86" s="59"/>
      <c r="GS86" s="59"/>
      <c r="GT86" s="59"/>
      <c r="GU86" s="59"/>
      <c r="GV86" s="59"/>
      <c r="GW86" s="59"/>
      <c r="GX86" s="59"/>
      <c r="GY86" s="59"/>
      <c r="GZ86" s="59"/>
      <c r="HA86" s="59"/>
      <c r="HB86" s="59"/>
      <c r="HC86" s="59"/>
      <c r="HD86" s="59"/>
      <c r="HE86" s="59"/>
      <c r="HF86" s="59"/>
      <c r="HG86" s="59"/>
      <c r="HH86" s="59"/>
      <c r="HI86" s="59"/>
      <c r="HJ86" s="59"/>
      <c r="HK86" s="59"/>
      <c r="HL86" s="59"/>
      <c r="HM86" s="59"/>
      <c r="HN86" s="59"/>
      <c r="HO86" s="59"/>
      <c r="HP86" s="59"/>
      <c r="HQ86" s="59"/>
      <c r="HR86" s="59"/>
      <c r="HS86" s="59"/>
      <c r="HT86" s="59"/>
      <c r="HU86" s="59"/>
      <c r="HV86" s="59"/>
      <c r="HW86" s="59"/>
      <c r="HX86" s="59"/>
      <c r="HY86" s="59"/>
      <c r="HZ86" s="59"/>
      <c r="IA86" s="59"/>
      <c r="IB86" s="59"/>
      <c r="IC86" s="59"/>
      <c r="ID86" s="59"/>
      <c r="IE86" s="59"/>
      <c r="IF86" s="59"/>
      <c r="IG86" s="59"/>
      <c r="IH86" s="59"/>
      <c r="II86" s="59"/>
      <c r="IJ86" s="59"/>
      <c r="IK86" s="59"/>
      <c r="IL86" s="59"/>
      <c r="IM86" s="59"/>
      <c r="IN86" s="59"/>
      <c r="IO86" s="59"/>
      <c r="IP86" s="59"/>
      <c r="IQ86" s="59"/>
      <c r="IR86" s="59"/>
      <c r="IS86" s="59"/>
      <c r="IT86" s="59"/>
      <c r="IU86" s="59"/>
      <c r="IV86" s="59"/>
      <c r="IW86" s="59"/>
      <c r="IX86" s="59"/>
      <c r="IY86" s="59"/>
    </row>
    <row r="87" spans="1:259" s="69" customFormat="1" ht="19.899999999999999" customHeight="1">
      <c r="A87" s="63"/>
      <c r="B87" s="64" t="s">
        <v>1348</v>
      </c>
      <c r="C87" s="64"/>
      <c r="D87" s="64"/>
      <c r="E87" s="113"/>
      <c r="F87" s="113"/>
      <c r="G87" s="113"/>
      <c r="H87" s="254"/>
      <c r="J87" s="64" t="s">
        <v>1353</v>
      </c>
      <c r="K87" s="64"/>
      <c r="L87" s="64"/>
      <c r="M87" s="67"/>
      <c r="N87" s="62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  <c r="GG87" s="59"/>
      <c r="GH87" s="59"/>
      <c r="GI87" s="59"/>
      <c r="GJ87" s="59"/>
      <c r="GK87" s="59"/>
      <c r="GL87" s="59"/>
      <c r="GM87" s="59"/>
      <c r="GN87" s="59"/>
      <c r="GO87" s="59"/>
      <c r="GP87" s="59"/>
      <c r="GQ87" s="59"/>
      <c r="GR87" s="59"/>
      <c r="GS87" s="59"/>
      <c r="GT87" s="59"/>
      <c r="GU87" s="59"/>
      <c r="GV87" s="59"/>
      <c r="GW87" s="59"/>
      <c r="GX87" s="59"/>
      <c r="GY87" s="59"/>
      <c r="GZ87" s="59"/>
      <c r="HA87" s="59"/>
      <c r="HB87" s="59"/>
      <c r="HC87" s="59"/>
      <c r="HD87" s="59"/>
      <c r="HE87" s="59"/>
      <c r="HF87" s="59"/>
      <c r="HG87" s="59"/>
      <c r="HH87" s="59"/>
      <c r="HI87" s="59"/>
      <c r="HJ87" s="59"/>
      <c r="HK87" s="59"/>
      <c r="HL87" s="59"/>
      <c r="HM87" s="59"/>
      <c r="HN87" s="59"/>
      <c r="HO87" s="59"/>
      <c r="HP87" s="59"/>
      <c r="HQ87" s="59"/>
      <c r="HR87" s="59"/>
      <c r="HS87" s="59"/>
      <c r="HT87" s="59"/>
      <c r="HU87" s="59"/>
      <c r="HV87" s="59"/>
      <c r="HW87" s="59"/>
      <c r="HX87" s="59"/>
      <c r="HY87" s="59"/>
      <c r="HZ87" s="59"/>
      <c r="IA87" s="59"/>
      <c r="IB87" s="59"/>
      <c r="IC87" s="59"/>
      <c r="ID87" s="59"/>
      <c r="IE87" s="59"/>
      <c r="IF87" s="59"/>
      <c r="IG87" s="59"/>
      <c r="IH87" s="59"/>
      <c r="II87" s="59"/>
      <c r="IJ87" s="59"/>
      <c r="IK87" s="59"/>
      <c r="IL87" s="59"/>
      <c r="IM87" s="59"/>
      <c r="IN87" s="59"/>
      <c r="IO87" s="59"/>
      <c r="IP87" s="59"/>
      <c r="IQ87" s="59"/>
      <c r="IR87" s="59"/>
      <c r="IS87" s="59"/>
      <c r="IT87" s="59"/>
      <c r="IU87" s="59"/>
      <c r="IV87" s="59"/>
      <c r="IW87" s="59"/>
      <c r="IX87" s="59"/>
      <c r="IY87" s="59"/>
    </row>
    <row r="88" spans="1:259" s="69" customFormat="1" ht="19.899999999999999" customHeight="1">
      <c r="A88" s="63"/>
      <c r="B88" s="64"/>
      <c r="C88" s="64"/>
      <c r="D88" s="64"/>
      <c r="E88" s="113"/>
      <c r="F88" s="113"/>
      <c r="G88" s="113"/>
      <c r="H88" s="254"/>
      <c r="J88" s="64"/>
      <c r="K88" s="64"/>
      <c r="L88" s="64"/>
      <c r="M88" s="67"/>
      <c r="N88" s="62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59"/>
      <c r="FY88" s="59"/>
      <c r="FZ88" s="59"/>
      <c r="GA88" s="59"/>
      <c r="GB88" s="59"/>
      <c r="GC88" s="59"/>
      <c r="GD88" s="59"/>
      <c r="GE88" s="59"/>
      <c r="GF88" s="59"/>
      <c r="GG88" s="59"/>
      <c r="GH88" s="59"/>
      <c r="GI88" s="59"/>
      <c r="GJ88" s="59"/>
      <c r="GK88" s="59"/>
      <c r="GL88" s="59"/>
      <c r="GM88" s="59"/>
      <c r="GN88" s="59"/>
      <c r="GO88" s="59"/>
      <c r="GP88" s="59"/>
      <c r="GQ88" s="59"/>
      <c r="GR88" s="59"/>
      <c r="GS88" s="59"/>
      <c r="GT88" s="59"/>
      <c r="GU88" s="59"/>
      <c r="GV88" s="59"/>
      <c r="GW88" s="59"/>
      <c r="GX88" s="59"/>
      <c r="GY88" s="59"/>
      <c r="GZ88" s="59"/>
      <c r="HA88" s="59"/>
      <c r="HB88" s="59"/>
      <c r="HC88" s="59"/>
      <c r="HD88" s="59"/>
      <c r="HE88" s="59"/>
      <c r="HF88" s="59"/>
      <c r="HG88" s="59"/>
      <c r="HH88" s="59"/>
      <c r="HI88" s="59"/>
      <c r="HJ88" s="59"/>
      <c r="HK88" s="59"/>
      <c r="HL88" s="59"/>
      <c r="HM88" s="59"/>
      <c r="HN88" s="59"/>
      <c r="HO88" s="59"/>
      <c r="HP88" s="59"/>
      <c r="HQ88" s="59"/>
      <c r="HR88" s="59"/>
      <c r="HS88" s="59"/>
      <c r="HT88" s="59"/>
      <c r="HU88" s="59"/>
      <c r="HV88" s="59"/>
      <c r="HW88" s="59"/>
      <c r="HX88" s="59"/>
      <c r="HY88" s="59"/>
      <c r="HZ88" s="59"/>
      <c r="IA88" s="59"/>
      <c r="IB88" s="59"/>
      <c r="IC88" s="59"/>
      <c r="ID88" s="59"/>
      <c r="IE88" s="59"/>
      <c r="IF88" s="59"/>
      <c r="IG88" s="59"/>
      <c r="IH88" s="59"/>
      <c r="II88" s="59"/>
      <c r="IJ88" s="59"/>
      <c r="IK88" s="59"/>
      <c r="IL88" s="59"/>
      <c r="IM88" s="59"/>
      <c r="IN88" s="59"/>
      <c r="IO88" s="59"/>
      <c r="IP88" s="59"/>
      <c r="IQ88" s="59"/>
      <c r="IR88" s="59"/>
      <c r="IS88" s="59"/>
      <c r="IT88" s="59"/>
      <c r="IU88" s="59"/>
      <c r="IV88" s="59"/>
      <c r="IW88" s="59"/>
      <c r="IX88" s="59"/>
      <c r="IY88" s="59"/>
    </row>
    <row r="89" spans="1:259" s="70" customFormat="1" ht="19.899999999999999" customHeight="1">
      <c r="A89" s="115"/>
      <c r="B89" s="115"/>
      <c r="C89" s="115"/>
      <c r="D89" s="115"/>
      <c r="E89" s="588"/>
      <c r="F89" s="588"/>
      <c r="G89" s="588"/>
      <c r="H89" s="115"/>
      <c r="I89" s="252"/>
      <c r="J89" s="72"/>
      <c r="K89" s="72"/>
      <c r="L89" s="115"/>
      <c r="M89" s="67"/>
      <c r="N89" s="62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59"/>
      <c r="FY89" s="59"/>
      <c r="FZ89" s="59"/>
      <c r="GA89" s="59"/>
      <c r="GB89" s="59"/>
      <c r="GC89" s="59"/>
      <c r="GD89" s="59"/>
      <c r="GE89" s="59"/>
      <c r="GF89" s="59"/>
      <c r="GG89" s="59"/>
      <c r="GH89" s="59"/>
      <c r="GI89" s="59"/>
      <c r="GJ89" s="59"/>
      <c r="GK89" s="59"/>
      <c r="GL89" s="59"/>
      <c r="GM89" s="59"/>
      <c r="GN89" s="59"/>
      <c r="GO89" s="59"/>
      <c r="GP89" s="59"/>
      <c r="GQ89" s="59"/>
      <c r="GR89" s="59"/>
      <c r="GS89" s="59"/>
      <c r="GT89" s="59"/>
      <c r="GU89" s="59"/>
      <c r="GV89" s="59"/>
      <c r="GW89" s="59"/>
      <c r="GX89" s="59"/>
      <c r="GY89" s="59"/>
      <c r="GZ89" s="59"/>
      <c r="HA89" s="59"/>
      <c r="HB89" s="59"/>
      <c r="HC89" s="59"/>
      <c r="HD89" s="59"/>
      <c r="HE89" s="59"/>
      <c r="HF89" s="59"/>
      <c r="HG89" s="59"/>
      <c r="HH89" s="59"/>
      <c r="HI89" s="59"/>
      <c r="HJ89" s="59"/>
      <c r="HK89" s="59"/>
      <c r="HL89" s="59"/>
      <c r="HM89" s="59"/>
      <c r="HN89" s="59"/>
      <c r="HO89" s="59"/>
      <c r="HP89" s="59"/>
      <c r="HQ89" s="59"/>
      <c r="HR89" s="59"/>
      <c r="HS89" s="59"/>
      <c r="HT89" s="59"/>
      <c r="HU89" s="59"/>
      <c r="HV89" s="59"/>
      <c r="HW89" s="59"/>
      <c r="HX89" s="59"/>
      <c r="HY89" s="59"/>
      <c r="HZ89" s="59"/>
      <c r="IA89" s="59"/>
      <c r="IB89" s="59"/>
      <c r="IC89" s="59"/>
      <c r="ID89" s="59"/>
      <c r="IE89" s="59"/>
      <c r="IF89" s="59"/>
      <c r="IG89" s="59"/>
      <c r="IH89" s="59"/>
      <c r="II89" s="59"/>
      <c r="IJ89" s="59"/>
      <c r="IK89" s="59"/>
      <c r="IL89" s="59"/>
      <c r="IM89" s="59"/>
      <c r="IN89" s="59"/>
      <c r="IO89" s="59"/>
      <c r="IP89" s="59"/>
      <c r="IQ89" s="59"/>
      <c r="IR89" s="59"/>
      <c r="IS89" s="59"/>
      <c r="IT89" s="59"/>
      <c r="IU89" s="59"/>
      <c r="IV89" s="59"/>
      <c r="IW89" s="59"/>
      <c r="IX89" s="59"/>
      <c r="IY89" s="59"/>
    </row>
    <row r="90" spans="1:259" s="2" customFormat="1" ht="19.899999999999999" customHeight="1">
      <c r="A90" s="77"/>
      <c r="B90" s="67"/>
      <c r="C90" s="67"/>
      <c r="D90" s="67"/>
      <c r="E90" s="75"/>
      <c r="F90" s="75"/>
      <c r="G90" s="75"/>
      <c r="H90" s="75"/>
      <c r="I90" s="75"/>
      <c r="J90" s="67"/>
      <c r="K90" s="67"/>
      <c r="L90" s="67"/>
      <c r="M90" s="67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  <c r="FT90" s="69"/>
      <c r="FU90" s="69"/>
      <c r="FV90" s="69"/>
      <c r="FW90" s="69"/>
      <c r="FX90" s="69"/>
      <c r="FY90" s="69"/>
      <c r="FZ90" s="69"/>
      <c r="GA90" s="69"/>
      <c r="GB90" s="69"/>
      <c r="GC90" s="69"/>
      <c r="GD90" s="69"/>
      <c r="GE90" s="69"/>
      <c r="GF90" s="69"/>
      <c r="GG90" s="69"/>
      <c r="GH90" s="69"/>
      <c r="GI90" s="69"/>
      <c r="GJ90" s="69"/>
      <c r="GK90" s="69"/>
      <c r="GL90" s="69"/>
      <c r="GM90" s="69"/>
      <c r="GN90" s="69"/>
      <c r="GO90" s="69"/>
      <c r="GP90" s="69"/>
      <c r="GQ90" s="69"/>
      <c r="GR90" s="69"/>
      <c r="GS90" s="69"/>
      <c r="GT90" s="69"/>
      <c r="GU90" s="69"/>
      <c r="GV90" s="69"/>
      <c r="GW90" s="69"/>
      <c r="GX90" s="69"/>
      <c r="GY90" s="69"/>
      <c r="GZ90" s="69"/>
      <c r="HA90" s="69"/>
      <c r="HB90" s="69"/>
      <c r="HC90" s="69"/>
      <c r="HD90" s="69"/>
      <c r="HE90" s="69"/>
      <c r="HF90" s="69"/>
      <c r="HG90" s="69"/>
      <c r="HH90" s="69"/>
      <c r="HI90" s="69"/>
      <c r="HJ90" s="69"/>
      <c r="HK90" s="69"/>
      <c r="HL90" s="69"/>
      <c r="HM90" s="69"/>
      <c r="HN90" s="69"/>
      <c r="HO90" s="69"/>
      <c r="HP90" s="69"/>
      <c r="HQ90" s="69"/>
      <c r="HR90" s="69"/>
      <c r="HS90" s="69"/>
      <c r="HT90" s="69"/>
      <c r="HU90" s="69"/>
      <c r="HV90" s="69"/>
      <c r="HW90" s="69"/>
      <c r="HX90" s="69"/>
      <c r="HY90" s="69"/>
      <c r="HZ90" s="69"/>
      <c r="IA90" s="69"/>
      <c r="IB90" s="69"/>
      <c r="IC90" s="69"/>
      <c r="ID90" s="69"/>
      <c r="IE90" s="69"/>
      <c r="IF90" s="69"/>
      <c r="IG90" s="69"/>
      <c r="IH90" s="69"/>
      <c r="II90" s="69"/>
      <c r="IJ90" s="69"/>
      <c r="IK90" s="69"/>
      <c r="IL90" s="69"/>
      <c r="IM90" s="69"/>
      <c r="IN90" s="69"/>
      <c r="IO90" s="69"/>
      <c r="IP90" s="69"/>
      <c r="IQ90" s="69"/>
      <c r="IR90" s="69"/>
      <c r="IS90" s="69"/>
      <c r="IT90" s="69"/>
      <c r="IU90" s="69"/>
      <c r="IV90" s="69"/>
      <c r="IW90" s="69"/>
      <c r="IX90" s="69"/>
      <c r="IY90" s="69"/>
    </row>
    <row r="91" spans="1:259" s="2" customFormat="1" ht="19.899999999999999" customHeight="1">
      <c r="A91" s="77"/>
      <c r="B91" s="67"/>
      <c r="C91" s="67"/>
      <c r="D91" s="67"/>
      <c r="E91" s="77"/>
      <c r="F91" s="77"/>
      <c r="G91" s="77"/>
      <c r="H91" s="77"/>
      <c r="I91" s="77"/>
      <c r="J91" s="67"/>
      <c r="K91" s="67"/>
      <c r="L91" s="67"/>
      <c r="M91" s="67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  <c r="GA91" s="69"/>
      <c r="GB91" s="69"/>
      <c r="GC91" s="69"/>
      <c r="GD91" s="69"/>
      <c r="GE91" s="69"/>
      <c r="GF91" s="69"/>
      <c r="GG91" s="69"/>
      <c r="GH91" s="69"/>
      <c r="GI91" s="69"/>
      <c r="GJ91" s="69"/>
      <c r="GK91" s="69"/>
      <c r="GL91" s="69"/>
      <c r="GM91" s="69"/>
      <c r="GN91" s="69"/>
      <c r="GO91" s="69"/>
      <c r="GP91" s="69"/>
      <c r="GQ91" s="69"/>
      <c r="GR91" s="69"/>
      <c r="GS91" s="69"/>
      <c r="GT91" s="69"/>
      <c r="GU91" s="69"/>
      <c r="GV91" s="69"/>
      <c r="GW91" s="69"/>
      <c r="GX91" s="69"/>
      <c r="GY91" s="69"/>
      <c r="GZ91" s="69"/>
      <c r="HA91" s="69"/>
      <c r="HB91" s="69"/>
      <c r="HC91" s="69"/>
      <c r="HD91" s="69"/>
      <c r="HE91" s="69"/>
      <c r="HF91" s="69"/>
      <c r="HG91" s="69"/>
      <c r="HH91" s="69"/>
      <c r="HI91" s="69"/>
      <c r="HJ91" s="69"/>
      <c r="HK91" s="69"/>
      <c r="HL91" s="69"/>
      <c r="HM91" s="69"/>
      <c r="HN91" s="69"/>
      <c r="HO91" s="69"/>
      <c r="HP91" s="69"/>
      <c r="HQ91" s="69"/>
      <c r="HR91" s="69"/>
      <c r="HS91" s="69"/>
      <c r="HT91" s="69"/>
      <c r="HU91" s="69"/>
      <c r="HV91" s="69"/>
      <c r="HW91" s="69"/>
      <c r="HX91" s="69"/>
      <c r="HY91" s="69"/>
      <c r="HZ91" s="69"/>
      <c r="IA91" s="69"/>
      <c r="IB91" s="69"/>
      <c r="IC91" s="69"/>
      <c r="ID91" s="69"/>
      <c r="IE91" s="69"/>
      <c r="IF91" s="69"/>
      <c r="IG91" s="69"/>
      <c r="IH91" s="69"/>
      <c r="II91" s="69"/>
      <c r="IJ91" s="69"/>
      <c r="IK91" s="69"/>
      <c r="IL91" s="69"/>
      <c r="IM91" s="69"/>
      <c r="IN91" s="69"/>
      <c r="IO91" s="69"/>
      <c r="IP91" s="69"/>
      <c r="IQ91" s="69"/>
      <c r="IR91" s="69"/>
      <c r="IS91" s="69"/>
      <c r="IT91" s="69"/>
      <c r="IU91" s="69"/>
      <c r="IV91" s="69"/>
      <c r="IW91" s="69"/>
      <c r="IX91" s="69"/>
      <c r="IY91" s="69"/>
    </row>
    <row r="92" spans="1:259" s="2" customFormat="1" ht="19.899999999999999" customHeight="1">
      <c r="A92" s="77"/>
      <c r="B92" s="67"/>
      <c r="C92" s="67"/>
      <c r="D92" s="67"/>
      <c r="E92" s="77"/>
      <c r="F92" s="77"/>
      <c r="G92" s="77"/>
      <c r="H92" s="77"/>
      <c r="I92" s="77"/>
      <c r="J92" s="67"/>
      <c r="K92" s="67"/>
      <c r="L92" s="67"/>
      <c r="M92" s="67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69"/>
      <c r="FK92" s="69"/>
      <c r="FL92" s="69"/>
      <c r="FM92" s="69"/>
      <c r="FN92" s="69"/>
      <c r="FO92" s="69"/>
      <c r="FP92" s="69"/>
      <c r="FQ92" s="69"/>
      <c r="FR92" s="69"/>
      <c r="FS92" s="69"/>
      <c r="FT92" s="69"/>
      <c r="FU92" s="69"/>
      <c r="FV92" s="69"/>
      <c r="FW92" s="69"/>
      <c r="FX92" s="69"/>
      <c r="FY92" s="69"/>
      <c r="FZ92" s="69"/>
      <c r="GA92" s="69"/>
      <c r="GB92" s="69"/>
      <c r="GC92" s="69"/>
      <c r="GD92" s="69"/>
      <c r="GE92" s="69"/>
      <c r="GF92" s="69"/>
      <c r="GG92" s="69"/>
      <c r="GH92" s="69"/>
      <c r="GI92" s="69"/>
      <c r="GJ92" s="69"/>
      <c r="GK92" s="69"/>
      <c r="GL92" s="69"/>
      <c r="GM92" s="69"/>
      <c r="GN92" s="69"/>
      <c r="GO92" s="69"/>
      <c r="GP92" s="69"/>
      <c r="GQ92" s="69"/>
      <c r="GR92" s="69"/>
      <c r="GS92" s="69"/>
      <c r="GT92" s="69"/>
      <c r="GU92" s="69"/>
      <c r="GV92" s="69"/>
      <c r="GW92" s="69"/>
      <c r="GX92" s="69"/>
      <c r="GY92" s="69"/>
      <c r="GZ92" s="69"/>
      <c r="HA92" s="69"/>
      <c r="HB92" s="69"/>
      <c r="HC92" s="69"/>
      <c r="HD92" s="69"/>
      <c r="HE92" s="69"/>
      <c r="HF92" s="69"/>
      <c r="HG92" s="69"/>
      <c r="HH92" s="69"/>
      <c r="HI92" s="69"/>
      <c r="HJ92" s="69"/>
      <c r="HK92" s="69"/>
      <c r="HL92" s="69"/>
      <c r="HM92" s="69"/>
      <c r="HN92" s="69"/>
      <c r="HO92" s="69"/>
      <c r="HP92" s="69"/>
      <c r="HQ92" s="69"/>
      <c r="HR92" s="69"/>
      <c r="HS92" s="69"/>
      <c r="HT92" s="69"/>
      <c r="HU92" s="69"/>
      <c r="HV92" s="69"/>
      <c r="HW92" s="69"/>
      <c r="HX92" s="69"/>
      <c r="HY92" s="69"/>
      <c r="HZ92" s="69"/>
      <c r="IA92" s="69"/>
      <c r="IB92" s="69"/>
      <c r="IC92" s="69"/>
      <c r="ID92" s="69"/>
      <c r="IE92" s="69"/>
      <c r="IF92" s="69"/>
      <c r="IG92" s="69"/>
      <c r="IH92" s="69"/>
      <c r="II92" s="69"/>
      <c r="IJ92" s="69"/>
      <c r="IK92" s="69"/>
      <c r="IL92" s="69"/>
      <c r="IM92" s="69"/>
      <c r="IN92" s="69"/>
      <c r="IO92" s="69"/>
      <c r="IP92" s="69"/>
      <c r="IQ92" s="69"/>
      <c r="IR92" s="69"/>
      <c r="IS92" s="69"/>
      <c r="IT92" s="69"/>
      <c r="IU92" s="69"/>
      <c r="IV92" s="69"/>
      <c r="IW92" s="69"/>
      <c r="IX92" s="69"/>
      <c r="IY92" s="69"/>
    </row>
    <row r="93" spans="1:259" s="2" customFormat="1" ht="19.899999999999999" customHeight="1">
      <c r="A93" s="77"/>
      <c r="B93" s="67"/>
      <c r="C93" s="67"/>
      <c r="D93" s="67"/>
      <c r="E93" s="77"/>
      <c r="F93" s="77"/>
      <c r="G93" s="77"/>
      <c r="H93" s="77"/>
      <c r="I93" s="77"/>
      <c r="J93" s="67"/>
      <c r="K93" s="67"/>
      <c r="L93" s="67"/>
      <c r="M93" s="67"/>
    </row>
    <row r="94" spans="1:259" s="2" customFormat="1" ht="19.899999999999999" customHeight="1">
      <c r="A94" s="77"/>
      <c r="B94" s="67"/>
      <c r="C94" s="67"/>
      <c r="D94" s="67"/>
      <c r="E94" s="77"/>
      <c r="F94" s="77"/>
      <c r="G94" s="77"/>
      <c r="H94" s="77"/>
      <c r="I94" s="77"/>
      <c r="J94" s="67"/>
      <c r="K94" s="67"/>
      <c r="L94" s="67"/>
      <c r="M94" s="67"/>
    </row>
    <row r="95" spans="1:259" s="2" customFormat="1" ht="19.899999999999999" customHeight="1">
      <c r="A95" s="77"/>
      <c r="B95" s="587"/>
      <c r="C95" s="67"/>
      <c r="D95" s="67"/>
      <c r="E95" s="75"/>
      <c r="F95" s="75"/>
      <c r="G95" s="75"/>
      <c r="H95" s="75"/>
      <c r="I95" s="75"/>
      <c r="J95" s="67"/>
      <c r="K95" s="67"/>
      <c r="L95" s="67"/>
      <c r="M95" s="67"/>
    </row>
    <row r="96" spans="1:259" s="2" customFormat="1" ht="19.899999999999999" customHeight="1">
      <c r="A96" s="77"/>
      <c r="B96" s="67"/>
      <c r="C96" s="67"/>
      <c r="D96" s="67"/>
      <c r="E96" s="77"/>
      <c r="F96" s="77"/>
      <c r="G96" s="77"/>
      <c r="H96" s="77"/>
      <c r="I96" s="77"/>
      <c r="J96" s="67"/>
      <c r="K96" s="67"/>
      <c r="L96" s="67"/>
      <c r="M96" s="67"/>
    </row>
    <row r="97" spans="1:259" s="2" customFormat="1" ht="19.899999999999999" customHeight="1">
      <c r="A97" s="77"/>
      <c r="B97" s="67"/>
      <c r="C97" s="67"/>
      <c r="D97" s="67"/>
      <c r="E97" s="77"/>
      <c r="F97" s="77"/>
      <c r="G97" s="77"/>
      <c r="H97" s="77"/>
      <c r="I97" s="77"/>
      <c r="J97" s="67"/>
      <c r="K97" s="67"/>
      <c r="L97" s="67"/>
      <c r="M97" s="67"/>
    </row>
    <row r="98" spans="1:259" s="67" customFormat="1" ht="19.899999999999999" customHeight="1">
      <c r="A98" s="77"/>
      <c r="E98" s="77"/>
      <c r="F98" s="77"/>
      <c r="G98" s="77"/>
      <c r="H98" s="77"/>
      <c r="I98" s="77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</row>
    <row r="99" spans="1:259" s="67" customFormat="1" ht="19.899999999999999" customHeight="1">
      <c r="A99" s="29"/>
      <c r="B99" s="2"/>
      <c r="C99" s="2"/>
      <c r="D99" s="2"/>
      <c r="E99" s="546"/>
      <c r="F99" s="546"/>
      <c r="G99" s="546"/>
      <c r="H99" s="546"/>
      <c r="I99" s="546"/>
      <c r="J99" s="2"/>
      <c r="K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</row>
    <row r="100" spans="1:259" s="67" customFormat="1" ht="19.899999999999999" customHeight="1">
      <c r="A100" s="77"/>
      <c r="E100" s="75"/>
      <c r="F100" s="75"/>
      <c r="G100" s="75"/>
      <c r="H100" s="75"/>
      <c r="I100" s="75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</row>
    <row r="101" spans="1:259" s="67" customFormat="1" ht="19.899999999999999" customHeight="1">
      <c r="A101" s="77"/>
      <c r="E101" s="77"/>
      <c r="F101" s="77"/>
      <c r="G101" s="77"/>
      <c r="H101" s="77"/>
      <c r="I101" s="77"/>
      <c r="N101" s="13"/>
    </row>
    <row r="102" spans="1:259" s="67" customFormat="1" ht="19.899999999999999" customHeight="1">
      <c r="A102" s="77"/>
      <c r="E102" s="77"/>
      <c r="F102" s="77"/>
      <c r="G102" s="77"/>
      <c r="H102" s="77"/>
      <c r="I102" s="77"/>
      <c r="N102" s="13"/>
    </row>
    <row r="103" spans="1:259" s="67" customFormat="1" ht="19.899999999999999" customHeight="1">
      <c r="A103" s="77"/>
      <c r="E103" s="77"/>
      <c r="F103" s="77"/>
      <c r="G103" s="77"/>
      <c r="H103" s="77"/>
      <c r="I103" s="77"/>
      <c r="N103" s="13"/>
    </row>
    <row r="104" spans="1:259" s="540" customFormat="1" ht="19.899999999999999" customHeight="1">
      <c r="A104" s="540" t="s">
        <v>129</v>
      </c>
      <c r="D104" s="536"/>
      <c r="E104" s="536"/>
      <c r="F104" s="536"/>
      <c r="G104" s="536"/>
      <c r="H104" s="536"/>
      <c r="I104" s="536"/>
      <c r="J104" s="536"/>
      <c r="K104" s="536"/>
      <c r="L104" s="536"/>
    </row>
    <row r="105" spans="1:259" s="540" customFormat="1" ht="19.899999999999999" customHeight="1">
      <c r="A105" s="540" t="s">
        <v>130</v>
      </c>
    </row>
    <row r="106" spans="1:259" s="540" customFormat="1" ht="19.899999999999999" customHeight="1">
      <c r="A106" s="540" t="s">
        <v>22</v>
      </c>
      <c r="C106" s="203"/>
      <c r="D106" s="203"/>
      <c r="E106" s="536"/>
      <c r="F106" s="32"/>
      <c r="G106" s="32"/>
      <c r="H106" s="32"/>
      <c r="I106" s="32"/>
    </row>
    <row r="107" spans="1:259" s="33" customFormat="1" ht="19.899999999999999" customHeight="1">
      <c r="A107" s="207" t="s">
        <v>113</v>
      </c>
      <c r="D107" s="207"/>
      <c r="E107" s="207"/>
      <c r="F107" s="207"/>
      <c r="G107" s="207"/>
      <c r="H107" s="207"/>
      <c r="I107" s="207"/>
      <c r="J107" s="43"/>
      <c r="K107" s="43"/>
      <c r="L107" s="43"/>
      <c r="M107" s="205">
        <v>3</v>
      </c>
      <c r="N107" s="206">
        <f>E111+E116+E126</f>
        <v>200000</v>
      </c>
      <c r="O107" s="205">
        <v>5</v>
      </c>
      <c r="P107" s="206" t="e">
        <f>G111+G116+G121+G126+#REF!</f>
        <v>#REF!</v>
      </c>
      <c r="Q107" s="205">
        <v>3</v>
      </c>
      <c r="R107" s="206" t="e">
        <f>J111+J116+H126</f>
        <v>#VALUE!</v>
      </c>
      <c r="S107" s="205"/>
    </row>
    <row r="108" spans="1:259" s="6" customFormat="1" ht="19.899999999999999" customHeight="1">
      <c r="A108" s="537"/>
      <c r="B108" s="14"/>
      <c r="C108" s="14"/>
      <c r="D108" s="40" t="s">
        <v>104</v>
      </c>
      <c r="E108" s="15" t="s">
        <v>118</v>
      </c>
      <c r="F108" s="16"/>
      <c r="G108" s="16"/>
      <c r="H108" s="17"/>
      <c r="I108" s="19" t="s">
        <v>124</v>
      </c>
      <c r="J108" s="40" t="s">
        <v>106</v>
      </c>
      <c r="K108" s="18" t="s">
        <v>108</v>
      </c>
      <c r="L108" s="40" t="s">
        <v>111</v>
      </c>
      <c r="M108" s="29"/>
    </row>
    <row r="109" spans="1:259" s="6" customFormat="1" ht="19.899999999999999" customHeight="1">
      <c r="A109" s="538" t="s">
        <v>102</v>
      </c>
      <c r="B109" s="538" t="s">
        <v>20</v>
      </c>
      <c r="C109" s="538" t="s">
        <v>103</v>
      </c>
      <c r="D109" s="3" t="s">
        <v>105</v>
      </c>
      <c r="E109" s="19">
        <v>2559</v>
      </c>
      <c r="F109" s="19"/>
      <c r="G109" s="19">
        <v>2560</v>
      </c>
      <c r="H109" s="19">
        <v>2561</v>
      </c>
      <c r="I109" s="31" t="s">
        <v>125</v>
      </c>
      <c r="J109" s="3" t="s">
        <v>107</v>
      </c>
      <c r="K109" s="20" t="s">
        <v>109</v>
      </c>
      <c r="L109" s="3" t="s">
        <v>112</v>
      </c>
      <c r="M109" s="29"/>
    </row>
    <row r="110" spans="1:259" s="6" customFormat="1" ht="19.899999999999999" customHeight="1">
      <c r="A110" s="539"/>
      <c r="B110" s="21"/>
      <c r="C110" s="21"/>
      <c r="D110" s="4"/>
      <c r="E110" s="22" t="s">
        <v>17</v>
      </c>
      <c r="F110" s="22"/>
      <c r="G110" s="22" t="s">
        <v>17</v>
      </c>
      <c r="H110" s="22" t="s">
        <v>17</v>
      </c>
      <c r="I110" s="188"/>
      <c r="J110" s="23"/>
      <c r="K110" s="23"/>
      <c r="L110" s="23"/>
      <c r="M110" s="2"/>
    </row>
    <row r="111" spans="1:259" s="6" customFormat="1" ht="19.899999999999999" customHeight="1">
      <c r="A111" s="40">
        <v>4</v>
      </c>
      <c r="B111" s="12" t="s">
        <v>365</v>
      </c>
      <c r="C111" s="12" t="s">
        <v>367</v>
      </c>
      <c r="D111" s="12" t="s">
        <v>363</v>
      </c>
      <c r="E111" s="96">
        <v>100000</v>
      </c>
      <c r="F111" s="12"/>
      <c r="G111" s="12"/>
      <c r="H111" s="12"/>
      <c r="J111" s="12" t="s">
        <v>371</v>
      </c>
      <c r="K111" s="197"/>
      <c r="L111" s="12" t="s">
        <v>352</v>
      </c>
      <c r="M111" s="2"/>
    </row>
    <row r="112" spans="1:259" s="6" customFormat="1" ht="19.899999999999999" customHeight="1">
      <c r="A112" s="250"/>
      <c r="B112" s="10" t="s">
        <v>366</v>
      </c>
      <c r="C112" s="10" t="s">
        <v>368</v>
      </c>
      <c r="D112" s="10"/>
      <c r="E112" s="538" t="s">
        <v>149</v>
      </c>
      <c r="F112" s="10"/>
      <c r="G112" s="10"/>
      <c r="H112" s="10"/>
      <c r="J112" s="10" t="s">
        <v>372</v>
      </c>
      <c r="K112" s="197"/>
      <c r="L112" s="10"/>
      <c r="M112" s="2"/>
    </row>
    <row r="113" spans="1:259" s="6" customFormat="1" ht="19.899999999999999" customHeight="1">
      <c r="A113" s="250"/>
      <c r="B113" s="10"/>
      <c r="C113" s="10" t="s">
        <v>369</v>
      </c>
      <c r="D113" s="10"/>
      <c r="E113" s="251"/>
      <c r="F113" s="251"/>
      <c r="G113" s="251"/>
      <c r="H113" s="10"/>
      <c r="J113" s="10" t="s">
        <v>373</v>
      </c>
      <c r="K113" s="3"/>
      <c r="L113" s="10"/>
      <c r="M113" s="2"/>
    </row>
    <row r="114" spans="1:259" s="6" customFormat="1" ht="19.899999999999999" customHeight="1">
      <c r="A114" s="3"/>
      <c r="B114" s="10"/>
      <c r="C114" s="10" t="s">
        <v>370</v>
      </c>
      <c r="D114" s="10"/>
      <c r="E114" s="538"/>
      <c r="F114" s="538"/>
      <c r="G114" s="538"/>
      <c r="H114" s="10"/>
      <c r="J114" s="10" t="s">
        <v>219</v>
      </c>
      <c r="K114" s="197"/>
      <c r="L114" s="10"/>
      <c r="M114" s="2"/>
    </row>
    <row r="115" spans="1:259" s="6" customFormat="1" ht="19.899999999999999" customHeight="1">
      <c r="A115" s="4"/>
      <c r="B115" s="11"/>
      <c r="C115" s="11"/>
      <c r="D115" s="11"/>
      <c r="E115" s="539"/>
      <c r="F115" s="539"/>
      <c r="G115" s="539"/>
      <c r="H115" s="11"/>
      <c r="I115" s="11"/>
      <c r="J115" s="11"/>
      <c r="K115" s="197"/>
      <c r="L115" s="11"/>
      <c r="M115" s="29"/>
    </row>
    <row r="116" spans="1:259" s="6" customFormat="1" ht="19.899999999999999" customHeight="1">
      <c r="A116" s="40">
        <v>5</v>
      </c>
      <c r="B116" s="12" t="s">
        <v>1354</v>
      </c>
      <c r="C116" s="12" t="s">
        <v>1357</v>
      </c>
      <c r="D116" s="12" t="s">
        <v>374</v>
      </c>
      <c r="E116" s="248">
        <v>100000</v>
      </c>
      <c r="F116" s="537"/>
      <c r="G116" s="537"/>
      <c r="H116" s="12"/>
      <c r="J116" s="12" t="s">
        <v>1360</v>
      </c>
      <c r="K116" s="40"/>
      <c r="L116" s="12" t="s">
        <v>352</v>
      </c>
      <c r="M116" s="13"/>
    </row>
    <row r="117" spans="1:259" s="6" customFormat="1" ht="19.899999999999999" customHeight="1">
      <c r="A117" s="3"/>
      <c r="B117" s="10" t="s">
        <v>1355</v>
      </c>
      <c r="C117" s="10" t="s">
        <v>1358</v>
      </c>
      <c r="D117" s="10"/>
      <c r="E117" s="538" t="s">
        <v>149</v>
      </c>
      <c r="F117" s="538"/>
      <c r="G117" s="538"/>
      <c r="H117" s="10"/>
      <c r="J117" s="10" t="s">
        <v>1361</v>
      </c>
      <c r="K117" s="10"/>
      <c r="L117" s="10"/>
      <c r="M117" s="13"/>
    </row>
    <row r="118" spans="1:259" s="6" customFormat="1" ht="19.899999999999999" customHeight="1">
      <c r="A118" s="3"/>
      <c r="B118" s="10" t="s">
        <v>1356</v>
      </c>
      <c r="C118" s="10" t="s">
        <v>1359</v>
      </c>
      <c r="D118" s="10"/>
      <c r="E118" s="538"/>
      <c r="F118" s="538"/>
      <c r="G118" s="538"/>
      <c r="H118" s="10"/>
      <c r="J118" s="10" t="s">
        <v>1362</v>
      </c>
      <c r="K118" s="10"/>
      <c r="L118" s="10"/>
      <c r="M118" s="13"/>
    </row>
    <row r="119" spans="1:259" s="6" customFormat="1" ht="19.899999999999999" customHeight="1">
      <c r="A119" s="3"/>
      <c r="B119" s="10"/>
      <c r="C119" s="10"/>
      <c r="D119" s="10"/>
      <c r="E119" s="538"/>
      <c r="F119" s="538"/>
      <c r="G119" s="538"/>
      <c r="H119" s="10"/>
      <c r="J119" s="10"/>
      <c r="K119" s="10"/>
      <c r="L119" s="10"/>
      <c r="M119" s="13"/>
    </row>
    <row r="120" spans="1:259" s="6" customFormat="1" ht="19.899999999999999" customHeight="1">
      <c r="A120" s="4"/>
      <c r="B120" s="11"/>
      <c r="C120" s="11"/>
      <c r="D120" s="11"/>
      <c r="E120" s="4"/>
      <c r="F120" s="4"/>
      <c r="G120" s="4"/>
      <c r="H120" s="4"/>
      <c r="I120" s="586"/>
      <c r="J120" s="11"/>
      <c r="K120" s="11"/>
      <c r="L120" s="11"/>
      <c r="M120" s="13"/>
    </row>
    <row r="121" spans="1:259" s="6" customFormat="1" ht="19.899999999999999" customHeight="1">
      <c r="A121" s="269">
        <v>10</v>
      </c>
      <c r="B121" s="66" t="s">
        <v>1368</v>
      </c>
      <c r="C121" s="12" t="s">
        <v>1363</v>
      </c>
      <c r="D121" s="66" t="s">
        <v>394</v>
      </c>
      <c r="E121" s="589">
        <v>100000</v>
      </c>
      <c r="F121" s="589"/>
      <c r="G121" s="589"/>
      <c r="H121" s="10"/>
      <c r="J121" s="66" t="s">
        <v>1366</v>
      </c>
      <c r="K121" s="12"/>
      <c r="L121" s="66" t="s">
        <v>352</v>
      </c>
      <c r="M121" s="13"/>
    </row>
    <row r="122" spans="1:259" s="6" customFormat="1" ht="19.899999999999999" customHeight="1">
      <c r="A122" s="63"/>
      <c r="B122" s="64" t="s">
        <v>1369</v>
      </c>
      <c r="C122" s="10" t="s">
        <v>1364</v>
      </c>
      <c r="D122" s="64" t="s">
        <v>395</v>
      </c>
      <c r="E122" s="113" t="s">
        <v>149</v>
      </c>
      <c r="F122" s="113"/>
      <c r="G122" s="113"/>
      <c r="H122" s="10"/>
      <c r="J122" s="64" t="s">
        <v>1367</v>
      </c>
      <c r="K122" s="10"/>
      <c r="L122" s="64"/>
      <c r="M122" s="13"/>
    </row>
    <row r="123" spans="1:259" s="6" customFormat="1" ht="19.899999999999999" customHeight="1">
      <c r="A123" s="111"/>
      <c r="B123" s="64"/>
      <c r="C123" s="64" t="s">
        <v>1365</v>
      </c>
      <c r="D123" s="64"/>
      <c r="E123" s="63"/>
      <c r="F123" s="64"/>
      <c r="G123" s="64"/>
      <c r="H123" s="10"/>
      <c r="J123" s="64" t="s">
        <v>574</v>
      </c>
      <c r="K123" s="10"/>
      <c r="L123" s="111"/>
      <c r="M123" s="13"/>
    </row>
    <row r="124" spans="1:259" s="6" customFormat="1" ht="19.899999999999999" customHeight="1">
      <c r="A124" s="111"/>
      <c r="B124" s="64"/>
      <c r="C124" s="64" t="s">
        <v>219</v>
      </c>
      <c r="D124" s="64"/>
      <c r="E124" s="63"/>
      <c r="F124" s="64"/>
      <c r="G124" s="64"/>
      <c r="H124" s="10"/>
      <c r="J124" s="64"/>
      <c r="K124" s="10"/>
      <c r="L124" s="111"/>
      <c r="M124" s="13"/>
    </row>
    <row r="125" spans="1:259" s="6" customFormat="1" ht="19.899999999999999" customHeight="1">
      <c r="A125" s="72"/>
      <c r="B125" s="72"/>
      <c r="C125" s="72"/>
      <c r="D125" s="72"/>
      <c r="E125" s="72"/>
      <c r="F125" s="72"/>
      <c r="G125" s="72"/>
      <c r="H125" s="11"/>
      <c r="I125" s="24"/>
      <c r="J125" s="72"/>
      <c r="K125" s="11"/>
      <c r="L125" s="72"/>
      <c r="M125" s="13"/>
    </row>
    <row r="126" spans="1:259" s="2" customFormat="1" ht="19.899999999999999" customHeight="1">
      <c r="A126" s="574"/>
      <c r="B126" s="30"/>
      <c r="C126" s="30"/>
      <c r="D126" s="30"/>
      <c r="E126" s="590"/>
      <c r="F126" s="590"/>
      <c r="G126" s="590"/>
      <c r="H126" s="590"/>
      <c r="I126" s="590"/>
      <c r="J126" s="30"/>
      <c r="K126" s="30"/>
      <c r="L126" s="100"/>
      <c r="M126" s="100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  <c r="IW126" s="13"/>
      <c r="IX126" s="13"/>
      <c r="IY126" s="13"/>
    </row>
    <row r="127" spans="1:259" s="2" customFormat="1" ht="19.899999999999999" customHeight="1">
      <c r="A127" s="574"/>
      <c r="B127" s="30"/>
      <c r="C127" s="30"/>
      <c r="D127" s="30"/>
      <c r="E127" s="77"/>
      <c r="F127" s="77"/>
      <c r="G127" s="77"/>
      <c r="H127" s="77"/>
      <c r="I127" s="77"/>
      <c r="J127" s="30"/>
      <c r="K127" s="30"/>
      <c r="L127" s="30"/>
      <c r="M127" s="30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  <c r="IW127" s="13"/>
      <c r="IX127" s="13"/>
      <c r="IY127" s="13"/>
    </row>
    <row r="128" spans="1:259" s="2" customFormat="1" ht="19.899999999999999" customHeight="1">
      <c r="A128" s="591"/>
      <c r="B128" s="592"/>
      <c r="C128" s="592"/>
      <c r="D128" s="592"/>
      <c r="E128" s="592"/>
      <c r="F128" s="592"/>
      <c r="G128" s="592"/>
      <c r="H128" s="592"/>
      <c r="I128" s="592"/>
      <c r="J128" s="592"/>
      <c r="K128" s="30"/>
      <c r="L128" s="30"/>
      <c r="M128" s="30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  <c r="IW128" s="13"/>
      <c r="IX128" s="13"/>
      <c r="IY128" s="13"/>
    </row>
    <row r="129" spans="1:259" s="2" customFormat="1" ht="19.899999999999999" customHeight="1">
      <c r="A129" s="591"/>
      <c r="B129" s="592"/>
      <c r="C129" s="592"/>
      <c r="D129" s="592"/>
      <c r="E129" s="592"/>
      <c r="F129" s="592"/>
      <c r="G129" s="592"/>
      <c r="H129" s="592"/>
      <c r="I129" s="592"/>
      <c r="J129" s="592"/>
      <c r="K129" s="30"/>
      <c r="L129" s="30"/>
      <c r="M129" s="30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  <c r="IW129" s="13"/>
      <c r="IX129" s="13"/>
      <c r="IY129" s="13"/>
    </row>
    <row r="130" spans="1:259" s="540" customFormat="1" ht="19.899999999999999" customHeight="1">
      <c r="A130" s="540" t="s">
        <v>129</v>
      </c>
      <c r="D130" s="536"/>
      <c r="E130" s="536"/>
      <c r="F130" s="536"/>
      <c r="G130" s="536"/>
      <c r="H130" s="536"/>
      <c r="I130" s="536"/>
      <c r="J130" s="536"/>
      <c r="K130" s="536"/>
      <c r="L130" s="536"/>
    </row>
    <row r="131" spans="1:259" s="540" customFormat="1" ht="19.899999999999999" customHeight="1">
      <c r="A131" s="540" t="s">
        <v>130</v>
      </c>
    </row>
    <row r="132" spans="1:259" s="540" customFormat="1" ht="19.899999999999999" customHeight="1">
      <c r="A132" s="540" t="s">
        <v>22</v>
      </c>
      <c r="C132" s="203"/>
      <c r="D132" s="203"/>
      <c r="E132" s="536"/>
      <c r="F132" s="32"/>
      <c r="G132" s="32"/>
      <c r="H132" s="32"/>
      <c r="I132" s="32"/>
    </row>
    <row r="133" spans="1:259" s="33" customFormat="1" ht="19.899999999999999" customHeight="1">
      <c r="A133" s="207" t="s">
        <v>4</v>
      </c>
      <c r="D133" s="207"/>
      <c r="E133" s="207"/>
      <c r="F133" s="207"/>
      <c r="G133" s="207"/>
      <c r="H133" s="207"/>
      <c r="I133" s="207"/>
      <c r="J133" s="43"/>
      <c r="K133" s="43"/>
      <c r="L133" s="43"/>
      <c r="M133" s="205">
        <v>2</v>
      </c>
      <c r="N133" s="210">
        <f>E137+E147</f>
        <v>100000</v>
      </c>
      <c r="O133" s="211">
        <v>6</v>
      </c>
      <c r="P133" s="210" t="e">
        <f>G137+G142+G147+#REF!+#REF!+#REF!</f>
        <v>#REF!</v>
      </c>
      <c r="Q133" s="211">
        <v>5</v>
      </c>
      <c r="R133" s="210" t="e">
        <f>J137+H142+H147+#REF!+#REF!</f>
        <v>#VALUE!</v>
      </c>
      <c r="S133" s="211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  <c r="BI133" s="212"/>
      <c r="BJ133" s="212"/>
      <c r="BK133" s="212"/>
      <c r="BL133" s="212"/>
      <c r="BM133" s="212"/>
      <c r="BN133" s="212"/>
      <c r="BO133" s="212"/>
      <c r="BP133" s="212"/>
      <c r="BQ133" s="212"/>
      <c r="BR133" s="212"/>
      <c r="BS133" s="212"/>
      <c r="BT133" s="212"/>
      <c r="BU133" s="212"/>
      <c r="BV133" s="212"/>
      <c r="BW133" s="212"/>
      <c r="BX133" s="212"/>
      <c r="BY133" s="212"/>
      <c r="BZ133" s="212"/>
      <c r="CA133" s="212"/>
      <c r="CB133" s="212"/>
      <c r="CC133" s="212"/>
      <c r="CD133" s="212"/>
      <c r="CE133" s="212"/>
      <c r="CF133" s="212"/>
      <c r="CG133" s="212"/>
      <c r="CH133" s="212"/>
      <c r="CI133" s="212"/>
      <c r="CJ133" s="212"/>
      <c r="CK133" s="212"/>
      <c r="CL133" s="212"/>
      <c r="CM133" s="212"/>
      <c r="CN133" s="212"/>
      <c r="CO133" s="212"/>
      <c r="CP133" s="212"/>
      <c r="CQ133" s="212"/>
      <c r="CR133" s="212"/>
      <c r="CS133" s="212"/>
      <c r="CT133" s="212"/>
      <c r="CU133" s="212"/>
      <c r="CV133" s="212"/>
      <c r="CW133" s="212"/>
      <c r="CX133" s="212"/>
      <c r="CY133" s="212"/>
      <c r="CZ133" s="212"/>
      <c r="DA133" s="212"/>
      <c r="DB133" s="212"/>
      <c r="DC133" s="212"/>
      <c r="DD133" s="212"/>
      <c r="DE133" s="212"/>
      <c r="DF133" s="212"/>
      <c r="DG133" s="212"/>
      <c r="DH133" s="212"/>
      <c r="DI133" s="212"/>
      <c r="DJ133" s="212"/>
      <c r="DK133" s="212"/>
      <c r="DL133" s="212"/>
      <c r="DM133" s="212"/>
      <c r="DN133" s="212"/>
      <c r="DO133" s="212"/>
      <c r="DP133" s="212"/>
      <c r="DQ133" s="212"/>
      <c r="DR133" s="212"/>
      <c r="DS133" s="212"/>
      <c r="DT133" s="212"/>
      <c r="DU133" s="212"/>
      <c r="DV133" s="212"/>
      <c r="DW133" s="212"/>
      <c r="DX133" s="212"/>
      <c r="DY133" s="212"/>
      <c r="DZ133" s="212"/>
      <c r="EA133" s="212"/>
      <c r="EB133" s="212"/>
      <c r="EC133" s="212"/>
      <c r="ED133" s="212"/>
      <c r="EE133" s="212"/>
      <c r="EF133" s="212"/>
      <c r="EG133" s="212"/>
      <c r="EH133" s="212"/>
      <c r="EI133" s="212"/>
      <c r="EJ133" s="212"/>
      <c r="EK133" s="212"/>
      <c r="EL133" s="212"/>
      <c r="EM133" s="212"/>
      <c r="EN133" s="212"/>
      <c r="EO133" s="212"/>
      <c r="EP133" s="212"/>
      <c r="EQ133" s="212"/>
      <c r="ER133" s="212"/>
      <c r="ES133" s="212"/>
      <c r="ET133" s="212"/>
      <c r="EU133" s="212"/>
      <c r="EV133" s="212"/>
      <c r="EW133" s="212"/>
      <c r="EX133" s="212"/>
      <c r="EY133" s="212"/>
      <c r="EZ133" s="212"/>
      <c r="FA133" s="212"/>
      <c r="FB133" s="212"/>
      <c r="FC133" s="212"/>
      <c r="FD133" s="212"/>
      <c r="FE133" s="212"/>
      <c r="FF133" s="212"/>
      <c r="FG133" s="212"/>
      <c r="FH133" s="212"/>
      <c r="FI133" s="212"/>
      <c r="FJ133" s="212"/>
      <c r="FK133" s="212"/>
      <c r="FL133" s="212"/>
      <c r="FM133" s="212"/>
      <c r="FN133" s="212"/>
      <c r="FO133" s="212"/>
      <c r="FP133" s="212"/>
      <c r="FQ133" s="212"/>
      <c r="FR133" s="212"/>
      <c r="FS133" s="212"/>
      <c r="FT133" s="212"/>
      <c r="FU133" s="212"/>
      <c r="FV133" s="212"/>
      <c r="FW133" s="212"/>
      <c r="FX133" s="212"/>
      <c r="FY133" s="212"/>
      <c r="FZ133" s="212"/>
      <c r="GA133" s="212"/>
      <c r="GB133" s="212"/>
      <c r="GC133" s="212"/>
      <c r="GD133" s="212"/>
      <c r="GE133" s="212"/>
      <c r="GF133" s="212"/>
      <c r="GG133" s="212"/>
      <c r="GH133" s="212"/>
      <c r="GI133" s="212"/>
      <c r="GJ133" s="212"/>
      <c r="GK133" s="212"/>
      <c r="GL133" s="212"/>
      <c r="GM133" s="212"/>
      <c r="GN133" s="212"/>
      <c r="GO133" s="212"/>
      <c r="GP133" s="212"/>
      <c r="GQ133" s="212"/>
      <c r="GR133" s="212"/>
      <c r="GS133" s="212"/>
      <c r="GT133" s="212"/>
      <c r="GU133" s="212"/>
      <c r="GV133" s="212"/>
      <c r="GW133" s="212"/>
      <c r="GX133" s="212"/>
      <c r="GY133" s="212"/>
      <c r="GZ133" s="212"/>
      <c r="HA133" s="212"/>
      <c r="HB133" s="212"/>
      <c r="HC133" s="212"/>
      <c r="HD133" s="212"/>
      <c r="HE133" s="212"/>
      <c r="HF133" s="212"/>
      <c r="HG133" s="212"/>
      <c r="HH133" s="212"/>
      <c r="HI133" s="212"/>
      <c r="HJ133" s="212"/>
      <c r="HK133" s="212"/>
      <c r="HL133" s="212"/>
      <c r="HM133" s="212"/>
      <c r="HN133" s="212"/>
      <c r="HO133" s="212"/>
      <c r="HP133" s="212"/>
      <c r="HQ133" s="212"/>
      <c r="HR133" s="212"/>
      <c r="HS133" s="212"/>
      <c r="HT133" s="212"/>
      <c r="HU133" s="212"/>
      <c r="HV133" s="212"/>
      <c r="HW133" s="212"/>
      <c r="HX133" s="212"/>
      <c r="HY133" s="212"/>
      <c r="HZ133" s="212"/>
      <c r="IA133" s="212"/>
      <c r="IB133" s="212"/>
      <c r="IC133" s="212"/>
      <c r="ID133" s="212"/>
      <c r="IE133" s="212"/>
      <c r="IF133" s="212"/>
      <c r="IG133" s="212"/>
      <c r="IH133" s="212"/>
      <c r="II133" s="212"/>
      <c r="IJ133" s="212"/>
      <c r="IK133" s="212"/>
      <c r="IL133" s="212"/>
      <c r="IM133" s="212"/>
      <c r="IN133" s="212"/>
      <c r="IO133" s="212"/>
      <c r="IP133" s="212"/>
      <c r="IQ133" s="212"/>
      <c r="IR133" s="212"/>
      <c r="IS133" s="212"/>
      <c r="IT133" s="212"/>
      <c r="IU133" s="212"/>
      <c r="IV133" s="212"/>
      <c r="IW133" s="212"/>
      <c r="IX133" s="212"/>
      <c r="IY133" s="212"/>
    </row>
    <row r="134" spans="1:259" s="6" customFormat="1" ht="19.899999999999999" customHeight="1">
      <c r="A134" s="537"/>
      <c r="B134" s="14"/>
      <c r="C134" s="14"/>
      <c r="D134" s="40" t="s">
        <v>104</v>
      </c>
      <c r="E134" s="15" t="s">
        <v>118</v>
      </c>
      <c r="F134" s="16"/>
      <c r="G134" s="16"/>
      <c r="H134" s="17"/>
      <c r="I134" s="19" t="s">
        <v>124</v>
      </c>
      <c r="J134" s="40" t="s">
        <v>106</v>
      </c>
      <c r="K134" s="18" t="s">
        <v>108</v>
      </c>
      <c r="L134" s="40" t="s">
        <v>111</v>
      </c>
      <c r="M134" s="29"/>
      <c r="N134" s="26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  <c r="IY134" s="5"/>
    </row>
    <row r="135" spans="1:259" ht="19.899999999999999" customHeight="1">
      <c r="A135" s="538" t="s">
        <v>102</v>
      </c>
      <c r="B135" s="538" t="s">
        <v>20</v>
      </c>
      <c r="C135" s="538" t="s">
        <v>103</v>
      </c>
      <c r="D135" s="3" t="s">
        <v>105</v>
      </c>
      <c r="E135" s="19">
        <v>2559</v>
      </c>
      <c r="F135" s="19"/>
      <c r="G135" s="19">
        <v>2560</v>
      </c>
      <c r="H135" s="19">
        <v>2561</v>
      </c>
      <c r="I135" s="31" t="s">
        <v>125</v>
      </c>
      <c r="J135" s="3" t="s">
        <v>107</v>
      </c>
      <c r="K135" s="20" t="s">
        <v>109</v>
      </c>
      <c r="L135" s="3" t="s">
        <v>112</v>
      </c>
      <c r="M135" s="29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  <c r="IW135" s="6"/>
      <c r="IX135" s="6"/>
      <c r="IY135" s="6"/>
    </row>
    <row r="136" spans="1:259" ht="19.899999999999999" customHeight="1">
      <c r="A136" s="539"/>
      <c r="B136" s="21"/>
      <c r="C136" s="21"/>
      <c r="D136" s="4"/>
      <c r="E136" s="22" t="s">
        <v>17</v>
      </c>
      <c r="F136" s="22"/>
      <c r="G136" s="22" t="s">
        <v>17</v>
      </c>
      <c r="H136" s="22" t="s">
        <v>17</v>
      </c>
      <c r="I136" s="188"/>
      <c r="J136" s="23"/>
      <c r="K136" s="23"/>
      <c r="L136" s="23"/>
      <c r="M136" s="2"/>
    </row>
    <row r="137" spans="1:259" ht="19.899999999999999" customHeight="1">
      <c r="A137" s="40">
        <v>3</v>
      </c>
      <c r="B137" s="12" t="s">
        <v>354</v>
      </c>
      <c r="C137" s="12" t="s">
        <v>357</v>
      </c>
      <c r="D137" s="12" t="s">
        <v>185</v>
      </c>
      <c r="E137" s="248">
        <v>100000</v>
      </c>
      <c r="F137" s="248"/>
      <c r="G137" s="248"/>
      <c r="H137" s="246"/>
      <c r="J137" s="12" t="s">
        <v>360</v>
      </c>
      <c r="K137" s="64"/>
      <c r="L137" s="12" t="s">
        <v>352</v>
      </c>
      <c r="M137" s="67"/>
    </row>
    <row r="138" spans="1:259" s="51" customFormat="1" ht="19.899999999999999" customHeight="1">
      <c r="A138" s="3"/>
      <c r="B138" s="10" t="s">
        <v>355</v>
      </c>
      <c r="C138" s="10" t="s">
        <v>358</v>
      </c>
      <c r="D138" s="10"/>
      <c r="E138" s="538" t="s">
        <v>149</v>
      </c>
      <c r="F138" s="538"/>
      <c r="G138" s="538"/>
      <c r="H138" s="119"/>
      <c r="J138" s="10" t="s">
        <v>361</v>
      </c>
      <c r="K138" s="64"/>
      <c r="L138" s="10"/>
      <c r="M138" s="67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</row>
    <row r="139" spans="1:259" s="51" customFormat="1" ht="19.899999999999999" customHeight="1">
      <c r="A139" s="3"/>
      <c r="B139" s="10" t="s">
        <v>356</v>
      </c>
      <c r="C139" s="10" t="s">
        <v>359</v>
      </c>
      <c r="D139" s="10"/>
      <c r="E139" s="249"/>
      <c r="F139" s="538"/>
      <c r="G139" s="538"/>
      <c r="H139" s="119"/>
      <c r="J139" s="10" t="s">
        <v>362</v>
      </c>
      <c r="K139" s="64"/>
      <c r="L139" s="10"/>
      <c r="M139" s="67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</row>
    <row r="140" spans="1:259" s="51" customFormat="1" ht="19.899999999999999" customHeight="1">
      <c r="A140" s="3"/>
      <c r="B140" s="10" t="s">
        <v>57</v>
      </c>
      <c r="C140" s="10"/>
      <c r="D140" s="10"/>
      <c r="E140" s="538"/>
      <c r="F140" s="538"/>
      <c r="G140" s="538"/>
      <c r="H140" s="119"/>
      <c r="J140" s="10"/>
      <c r="K140" s="64"/>
      <c r="L140" s="10"/>
      <c r="M140" s="67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</row>
    <row r="141" spans="1:259" s="51" customFormat="1" ht="19.899999999999999" customHeight="1">
      <c r="A141" s="71"/>
      <c r="B141" s="72"/>
      <c r="C141" s="72"/>
      <c r="D141" s="72"/>
      <c r="E141" s="107"/>
      <c r="F141" s="107"/>
      <c r="G141" s="107"/>
      <c r="H141" s="121"/>
      <c r="I141" s="247"/>
      <c r="J141" s="107"/>
      <c r="K141" s="72"/>
      <c r="L141" s="107"/>
      <c r="M141" s="67"/>
      <c r="N141" s="1"/>
    </row>
    <row r="142" spans="1:259" s="67" customFormat="1" ht="19.899999999999999" customHeight="1">
      <c r="A142" s="63"/>
      <c r="B142" s="64"/>
      <c r="C142" s="64"/>
      <c r="D142" s="64"/>
      <c r="E142" s="106"/>
      <c r="F142" s="106"/>
      <c r="G142" s="108"/>
      <c r="H142" s="108"/>
      <c r="I142" s="108"/>
      <c r="J142" s="64"/>
      <c r="K142" s="64"/>
      <c r="L142" s="66"/>
      <c r="N142" s="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/>
      <c r="EY142" s="51"/>
      <c r="EZ142" s="51"/>
      <c r="FA142" s="51"/>
      <c r="FB142" s="51"/>
      <c r="FC142" s="51"/>
      <c r="FD142" s="51"/>
      <c r="FE142" s="51"/>
      <c r="FF142" s="51"/>
      <c r="FG142" s="51"/>
      <c r="FH142" s="51"/>
      <c r="FI142" s="51"/>
      <c r="FJ142" s="51"/>
      <c r="FK142" s="51"/>
      <c r="FL142" s="51"/>
      <c r="FM142" s="51"/>
      <c r="FN142" s="51"/>
      <c r="FO142" s="51"/>
      <c r="FP142" s="51"/>
      <c r="FQ142" s="51"/>
      <c r="FR142" s="51"/>
      <c r="FS142" s="51"/>
      <c r="FT142" s="51"/>
      <c r="FU142" s="51"/>
      <c r="FV142" s="51"/>
      <c r="FW142" s="51"/>
      <c r="FX142" s="51"/>
      <c r="FY142" s="51"/>
      <c r="FZ142" s="51"/>
      <c r="GA142" s="51"/>
      <c r="GB142" s="51"/>
      <c r="GC142" s="51"/>
      <c r="GD142" s="51"/>
      <c r="GE142" s="51"/>
      <c r="GF142" s="51"/>
      <c r="GG142" s="51"/>
      <c r="GH142" s="51"/>
      <c r="GI142" s="51"/>
      <c r="GJ142" s="51"/>
      <c r="GK142" s="51"/>
      <c r="GL142" s="51"/>
      <c r="GM142" s="51"/>
      <c r="GN142" s="51"/>
      <c r="GO142" s="51"/>
      <c r="GP142" s="51"/>
      <c r="GQ142" s="51"/>
      <c r="GR142" s="51"/>
      <c r="GS142" s="51"/>
      <c r="GT142" s="51"/>
      <c r="GU142" s="51"/>
      <c r="GV142" s="51"/>
      <c r="GW142" s="51"/>
      <c r="GX142" s="51"/>
      <c r="GY142" s="51"/>
      <c r="GZ142" s="51"/>
      <c r="HA142" s="51"/>
      <c r="HB142" s="51"/>
      <c r="HC142" s="51"/>
      <c r="HD142" s="51"/>
      <c r="HE142" s="51"/>
      <c r="HF142" s="51"/>
      <c r="HG142" s="51"/>
      <c r="HH142" s="51"/>
      <c r="HI142" s="51"/>
      <c r="HJ142" s="51"/>
      <c r="HK142" s="51"/>
      <c r="HL142" s="51"/>
      <c r="HM142" s="51"/>
      <c r="HN142" s="51"/>
      <c r="HO142" s="51"/>
      <c r="HP142" s="51"/>
      <c r="HQ142" s="51"/>
      <c r="HR142" s="51"/>
      <c r="HS142" s="51"/>
      <c r="HT142" s="51"/>
      <c r="HU142" s="51"/>
      <c r="HV142" s="51"/>
      <c r="HW142" s="51"/>
      <c r="HX142" s="51"/>
      <c r="HY142" s="51"/>
      <c r="HZ142" s="51"/>
      <c r="IA142" s="51"/>
      <c r="IB142" s="51"/>
      <c r="IC142" s="51"/>
      <c r="ID142" s="51"/>
      <c r="IE142" s="51"/>
      <c r="IF142" s="51"/>
      <c r="IG142" s="51"/>
      <c r="IH142" s="51"/>
      <c r="II142" s="51"/>
      <c r="IJ142" s="51"/>
      <c r="IK142" s="51"/>
      <c r="IL142" s="51"/>
      <c r="IM142" s="51"/>
      <c r="IN142" s="51"/>
      <c r="IO142" s="51"/>
      <c r="IP142" s="51"/>
      <c r="IQ142" s="51"/>
      <c r="IR142" s="51"/>
      <c r="IS142" s="51"/>
      <c r="IT142" s="51"/>
      <c r="IU142" s="51"/>
      <c r="IV142" s="51"/>
      <c r="IW142" s="51"/>
      <c r="IX142" s="51"/>
      <c r="IY142" s="51"/>
    </row>
    <row r="143" spans="1:259" s="67" customFormat="1" ht="19.899999999999999" customHeight="1">
      <c r="A143" s="63"/>
      <c r="B143" s="64"/>
      <c r="C143" s="64"/>
      <c r="D143" s="64"/>
      <c r="E143" s="106"/>
      <c r="F143" s="106"/>
      <c r="G143" s="106"/>
      <c r="H143" s="106"/>
      <c r="I143" s="106"/>
      <c r="J143" s="64"/>
      <c r="K143" s="64"/>
      <c r="L143" s="64"/>
      <c r="N143" s="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1"/>
      <c r="DY143" s="51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1"/>
      <c r="EL143" s="51"/>
      <c r="EM143" s="51"/>
      <c r="EN143" s="51"/>
      <c r="EO143" s="51"/>
      <c r="EP143" s="51"/>
      <c r="EQ143" s="51"/>
      <c r="ER143" s="51"/>
      <c r="ES143" s="51"/>
      <c r="ET143" s="51"/>
      <c r="EU143" s="51"/>
      <c r="EV143" s="51"/>
      <c r="EW143" s="51"/>
      <c r="EX143" s="51"/>
      <c r="EY143" s="51"/>
      <c r="EZ143" s="51"/>
      <c r="FA143" s="51"/>
      <c r="FB143" s="51"/>
      <c r="FC143" s="51"/>
      <c r="FD143" s="51"/>
      <c r="FE143" s="51"/>
      <c r="FF143" s="51"/>
      <c r="FG143" s="51"/>
      <c r="FH143" s="51"/>
      <c r="FI143" s="51"/>
      <c r="FJ143" s="51"/>
      <c r="FK143" s="51"/>
      <c r="FL143" s="51"/>
      <c r="FM143" s="51"/>
      <c r="FN143" s="51"/>
      <c r="FO143" s="51"/>
      <c r="FP143" s="51"/>
      <c r="FQ143" s="51"/>
      <c r="FR143" s="51"/>
      <c r="FS143" s="51"/>
      <c r="FT143" s="51"/>
      <c r="FU143" s="51"/>
      <c r="FV143" s="51"/>
      <c r="FW143" s="51"/>
      <c r="FX143" s="51"/>
      <c r="FY143" s="51"/>
      <c r="FZ143" s="51"/>
      <c r="GA143" s="51"/>
      <c r="GB143" s="51"/>
      <c r="GC143" s="51"/>
      <c r="GD143" s="51"/>
      <c r="GE143" s="51"/>
      <c r="GF143" s="51"/>
      <c r="GG143" s="51"/>
      <c r="GH143" s="51"/>
      <c r="GI143" s="51"/>
      <c r="GJ143" s="51"/>
      <c r="GK143" s="51"/>
      <c r="GL143" s="51"/>
      <c r="GM143" s="51"/>
      <c r="GN143" s="51"/>
      <c r="GO143" s="51"/>
      <c r="GP143" s="51"/>
      <c r="GQ143" s="51"/>
      <c r="GR143" s="51"/>
      <c r="GS143" s="51"/>
      <c r="GT143" s="51"/>
      <c r="GU143" s="51"/>
      <c r="GV143" s="51"/>
      <c r="GW143" s="51"/>
      <c r="GX143" s="51"/>
      <c r="GY143" s="51"/>
      <c r="GZ143" s="51"/>
      <c r="HA143" s="51"/>
      <c r="HB143" s="51"/>
      <c r="HC143" s="51"/>
      <c r="HD143" s="51"/>
      <c r="HE143" s="51"/>
      <c r="HF143" s="51"/>
      <c r="HG143" s="51"/>
      <c r="HH143" s="51"/>
      <c r="HI143" s="51"/>
      <c r="HJ143" s="51"/>
      <c r="HK143" s="51"/>
      <c r="HL143" s="51"/>
      <c r="HM143" s="51"/>
      <c r="HN143" s="51"/>
      <c r="HO143" s="51"/>
      <c r="HP143" s="51"/>
      <c r="HQ143" s="51"/>
      <c r="HR143" s="51"/>
      <c r="HS143" s="51"/>
      <c r="HT143" s="51"/>
      <c r="HU143" s="51"/>
      <c r="HV143" s="51"/>
      <c r="HW143" s="51"/>
      <c r="HX143" s="51"/>
      <c r="HY143" s="51"/>
      <c r="HZ143" s="51"/>
      <c r="IA143" s="51"/>
      <c r="IB143" s="51"/>
      <c r="IC143" s="51"/>
      <c r="ID143" s="51"/>
      <c r="IE143" s="51"/>
      <c r="IF143" s="51"/>
      <c r="IG143" s="51"/>
      <c r="IH143" s="51"/>
      <c r="II143" s="51"/>
      <c r="IJ143" s="51"/>
      <c r="IK143" s="51"/>
      <c r="IL143" s="51"/>
      <c r="IM143" s="51"/>
      <c r="IN143" s="51"/>
      <c r="IO143" s="51"/>
      <c r="IP143" s="51"/>
      <c r="IQ143" s="51"/>
      <c r="IR143" s="51"/>
      <c r="IS143" s="51"/>
      <c r="IT143" s="51"/>
      <c r="IU143" s="51"/>
      <c r="IV143" s="51"/>
      <c r="IW143" s="51"/>
      <c r="IX143" s="51"/>
      <c r="IY143" s="51"/>
    </row>
    <row r="144" spans="1:259" s="51" customFormat="1" ht="19.899999999999999" customHeight="1">
      <c r="A144" s="63"/>
      <c r="B144" s="64"/>
      <c r="C144" s="64"/>
      <c r="D144" s="64"/>
      <c r="E144" s="106"/>
      <c r="F144" s="106"/>
      <c r="G144" s="106"/>
      <c r="H144" s="106"/>
      <c r="I144" s="106"/>
      <c r="J144" s="64"/>
      <c r="K144" s="64"/>
      <c r="L144" s="64"/>
      <c r="M144" s="67"/>
      <c r="N144" s="1"/>
    </row>
    <row r="145" spans="1:259" s="51" customFormat="1" ht="19.899999999999999" customHeight="1">
      <c r="A145" s="63"/>
      <c r="B145" s="64"/>
      <c r="C145" s="64"/>
      <c r="D145" s="64"/>
      <c r="E145" s="106"/>
      <c r="F145" s="106"/>
      <c r="G145" s="106"/>
      <c r="H145" s="106"/>
      <c r="I145" s="106"/>
      <c r="J145" s="64"/>
      <c r="K145" s="64"/>
      <c r="L145" s="64"/>
      <c r="M145" s="67"/>
      <c r="N145" s="13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  <c r="FO145" s="67"/>
      <c r="FP145" s="67"/>
      <c r="FQ145" s="67"/>
      <c r="FR145" s="67"/>
      <c r="FS145" s="67"/>
      <c r="FT145" s="67"/>
      <c r="FU145" s="67"/>
      <c r="FV145" s="67"/>
      <c r="FW145" s="67"/>
      <c r="FX145" s="67"/>
      <c r="FY145" s="67"/>
      <c r="FZ145" s="67"/>
      <c r="GA145" s="67"/>
      <c r="GB145" s="67"/>
      <c r="GC145" s="67"/>
      <c r="GD145" s="67"/>
      <c r="GE145" s="67"/>
      <c r="GF145" s="67"/>
      <c r="GG145" s="67"/>
      <c r="GH145" s="67"/>
      <c r="GI145" s="67"/>
      <c r="GJ145" s="67"/>
      <c r="GK145" s="67"/>
      <c r="GL145" s="67"/>
      <c r="GM145" s="67"/>
      <c r="GN145" s="67"/>
      <c r="GO145" s="67"/>
      <c r="GP145" s="67"/>
      <c r="GQ145" s="67"/>
      <c r="GR145" s="67"/>
      <c r="GS145" s="67"/>
      <c r="GT145" s="67"/>
      <c r="GU145" s="67"/>
      <c r="GV145" s="67"/>
      <c r="GW145" s="67"/>
      <c r="GX145" s="67"/>
      <c r="GY145" s="67"/>
      <c r="GZ145" s="67"/>
      <c r="HA145" s="67"/>
      <c r="HB145" s="67"/>
      <c r="HC145" s="67"/>
      <c r="HD145" s="67"/>
      <c r="HE145" s="67"/>
      <c r="HF145" s="67"/>
      <c r="HG145" s="67"/>
      <c r="HH145" s="67"/>
      <c r="HI145" s="67"/>
      <c r="HJ145" s="67"/>
      <c r="HK145" s="67"/>
      <c r="HL145" s="67"/>
      <c r="HM145" s="67"/>
      <c r="HN145" s="67"/>
      <c r="HO145" s="67"/>
      <c r="HP145" s="67"/>
      <c r="HQ145" s="67"/>
      <c r="HR145" s="67"/>
      <c r="HS145" s="67"/>
      <c r="HT145" s="67"/>
      <c r="HU145" s="67"/>
      <c r="HV145" s="67"/>
      <c r="HW145" s="67"/>
      <c r="HX145" s="67"/>
      <c r="HY145" s="67"/>
      <c r="HZ145" s="67"/>
      <c r="IA145" s="67"/>
      <c r="IB145" s="67"/>
      <c r="IC145" s="67"/>
      <c r="ID145" s="67"/>
      <c r="IE145" s="67"/>
      <c r="IF145" s="67"/>
      <c r="IG145" s="67"/>
      <c r="IH145" s="67"/>
      <c r="II145" s="67"/>
      <c r="IJ145" s="67"/>
      <c r="IK145" s="67"/>
      <c r="IL145" s="67"/>
      <c r="IM145" s="67"/>
      <c r="IN145" s="67"/>
      <c r="IO145" s="67"/>
      <c r="IP145" s="67"/>
      <c r="IQ145" s="67"/>
      <c r="IR145" s="67"/>
      <c r="IS145" s="67"/>
      <c r="IT145" s="67"/>
      <c r="IU145" s="67"/>
      <c r="IV145" s="67"/>
      <c r="IW145" s="67"/>
      <c r="IX145" s="67"/>
      <c r="IY145" s="67"/>
    </row>
    <row r="146" spans="1:259" s="51" customFormat="1" ht="19.899999999999999" customHeight="1">
      <c r="A146" s="71"/>
      <c r="B146" s="72"/>
      <c r="C146" s="72"/>
      <c r="D146" s="72"/>
      <c r="E146" s="107"/>
      <c r="F146" s="107"/>
      <c r="G146" s="107"/>
      <c r="H146" s="107"/>
      <c r="I146" s="107"/>
      <c r="J146" s="72"/>
      <c r="K146" s="72"/>
      <c r="L146" s="72"/>
      <c r="M146" s="67"/>
      <c r="N146" s="13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  <c r="FO146" s="67"/>
      <c r="FP146" s="67"/>
      <c r="FQ146" s="67"/>
      <c r="FR146" s="67"/>
      <c r="FS146" s="67"/>
      <c r="FT146" s="67"/>
      <c r="FU146" s="67"/>
      <c r="FV146" s="67"/>
      <c r="FW146" s="67"/>
      <c r="FX146" s="67"/>
      <c r="FY146" s="67"/>
      <c r="FZ146" s="67"/>
      <c r="GA146" s="67"/>
      <c r="GB146" s="67"/>
      <c r="GC146" s="67"/>
      <c r="GD146" s="67"/>
      <c r="GE146" s="67"/>
      <c r="GF146" s="67"/>
      <c r="GG146" s="67"/>
      <c r="GH146" s="67"/>
      <c r="GI146" s="67"/>
      <c r="GJ146" s="67"/>
      <c r="GK146" s="67"/>
      <c r="GL146" s="67"/>
      <c r="GM146" s="67"/>
      <c r="GN146" s="67"/>
      <c r="GO146" s="67"/>
      <c r="GP146" s="67"/>
      <c r="GQ146" s="67"/>
      <c r="GR146" s="67"/>
      <c r="GS146" s="67"/>
      <c r="GT146" s="67"/>
      <c r="GU146" s="67"/>
      <c r="GV146" s="67"/>
      <c r="GW146" s="67"/>
      <c r="GX146" s="67"/>
      <c r="GY146" s="67"/>
      <c r="GZ146" s="67"/>
      <c r="HA146" s="67"/>
      <c r="HB146" s="67"/>
      <c r="HC146" s="67"/>
      <c r="HD146" s="67"/>
      <c r="HE146" s="67"/>
      <c r="HF146" s="67"/>
      <c r="HG146" s="67"/>
      <c r="HH146" s="67"/>
      <c r="HI146" s="67"/>
      <c r="HJ146" s="67"/>
      <c r="HK146" s="67"/>
      <c r="HL146" s="67"/>
      <c r="HM146" s="67"/>
      <c r="HN146" s="67"/>
      <c r="HO146" s="67"/>
      <c r="HP146" s="67"/>
      <c r="HQ146" s="67"/>
      <c r="HR146" s="67"/>
      <c r="HS146" s="67"/>
      <c r="HT146" s="67"/>
      <c r="HU146" s="67"/>
      <c r="HV146" s="67"/>
      <c r="HW146" s="67"/>
      <c r="HX146" s="67"/>
      <c r="HY146" s="67"/>
      <c r="HZ146" s="67"/>
      <c r="IA146" s="67"/>
      <c r="IB146" s="67"/>
      <c r="IC146" s="67"/>
      <c r="ID146" s="67"/>
      <c r="IE146" s="67"/>
      <c r="IF146" s="67"/>
      <c r="IG146" s="67"/>
      <c r="IH146" s="67"/>
      <c r="II146" s="67"/>
      <c r="IJ146" s="67"/>
      <c r="IK146" s="67"/>
      <c r="IL146" s="67"/>
      <c r="IM146" s="67"/>
      <c r="IN146" s="67"/>
      <c r="IO146" s="67"/>
      <c r="IP146" s="67"/>
      <c r="IQ146" s="67"/>
      <c r="IR146" s="67"/>
      <c r="IS146" s="67"/>
      <c r="IT146" s="67"/>
      <c r="IU146" s="67"/>
      <c r="IV146" s="67"/>
      <c r="IW146" s="67"/>
      <c r="IX146" s="67"/>
      <c r="IY146" s="67"/>
    </row>
    <row r="147" spans="1:259" s="120" customFormat="1" ht="19.899999999999999" customHeight="1">
      <c r="A147" s="77"/>
      <c r="B147" s="67"/>
      <c r="C147" s="67"/>
      <c r="D147" s="67"/>
      <c r="E147" s="593"/>
      <c r="F147" s="593"/>
      <c r="G147" s="593"/>
      <c r="H147" s="593"/>
      <c r="I147" s="593"/>
      <c r="J147" s="67"/>
      <c r="K147" s="67"/>
      <c r="L147" s="67"/>
      <c r="M147" s="67"/>
      <c r="N147" s="13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  <c r="FO147" s="67"/>
      <c r="FP147" s="67"/>
      <c r="FQ147" s="67"/>
      <c r="FR147" s="67"/>
      <c r="FS147" s="67"/>
      <c r="FT147" s="67"/>
      <c r="FU147" s="67"/>
      <c r="FV147" s="67"/>
      <c r="FW147" s="67"/>
      <c r="FX147" s="67"/>
      <c r="FY147" s="67"/>
      <c r="FZ147" s="67"/>
      <c r="GA147" s="67"/>
      <c r="GB147" s="67"/>
      <c r="GC147" s="67"/>
      <c r="GD147" s="67"/>
      <c r="GE147" s="67"/>
      <c r="GF147" s="67"/>
      <c r="GG147" s="67"/>
      <c r="GH147" s="67"/>
      <c r="GI147" s="67"/>
      <c r="GJ147" s="67"/>
      <c r="GK147" s="67"/>
      <c r="GL147" s="67"/>
      <c r="GM147" s="67"/>
      <c r="GN147" s="67"/>
      <c r="GO147" s="67"/>
      <c r="GP147" s="67"/>
      <c r="GQ147" s="67"/>
      <c r="GR147" s="67"/>
      <c r="GS147" s="67"/>
      <c r="GT147" s="67"/>
      <c r="GU147" s="67"/>
      <c r="GV147" s="67"/>
      <c r="GW147" s="67"/>
      <c r="GX147" s="67"/>
      <c r="GY147" s="67"/>
      <c r="GZ147" s="67"/>
      <c r="HA147" s="67"/>
      <c r="HB147" s="67"/>
      <c r="HC147" s="67"/>
      <c r="HD147" s="67"/>
      <c r="HE147" s="67"/>
      <c r="HF147" s="67"/>
      <c r="HG147" s="67"/>
      <c r="HH147" s="67"/>
      <c r="HI147" s="67"/>
      <c r="HJ147" s="67"/>
      <c r="HK147" s="67"/>
      <c r="HL147" s="67"/>
      <c r="HM147" s="67"/>
      <c r="HN147" s="67"/>
      <c r="HO147" s="67"/>
      <c r="HP147" s="67"/>
      <c r="HQ147" s="67"/>
      <c r="HR147" s="67"/>
      <c r="HS147" s="67"/>
      <c r="HT147" s="67"/>
      <c r="HU147" s="67"/>
      <c r="HV147" s="67"/>
      <c r="HW147" s="67"/>
      <c r="HX147" s="67"/>
      <c r="HY147" s="67"/>
      <c r="HZ147" s="67"/>
      <c r="IA147" s="67"/>
      <c r="IB147" s="67"/>
      <c r="IC147" s="67"/>
      <c r="ID147" s="67"/>
      <c r="IE147" s="67"/>
      <c r="IF147" s="67"/>
      <c r="IG147" s="67"/>
      <c r="IH147" s="67"/>
      <c r="II147" s="67"/>
      <c r="IJ147" s="67"/>
      <c r="IK147" s="67"/>
      <c r="IL147" s="67"/>
      <c r="IM147" s="67"/>
      <c r="IN147" s="67"/>
      <c r="IO147" s="67"/>
      <c r="IP147" s="67"/>
      <c r="IQ147" s="67"/>
      <c r="IR147" s="67"/>
      <c r="IS147" s="67"/>
      <c r="IT147" s="67"/>
      <c r="IU147" s="67"/>
      <c r="IV147" s="67"/>
      <c r="IW147" s="67"/>
      <c r="IX147" s="67"/>
      <c r="IY147" s="67"/>
    </row>
    <row r="148" spans="1:259" s="13" customFormat="1" ht="19.899999999999999" customHeight="1">
      <c r="A148" s="594"/>
      <c r="B148" s="594"/>
      <c r="C148" s="595"/>
      <c r="D148" s="594"/>
      <c r="E148" s="596"/>
      <c r="F148" s="596"/>
      <c r="G148" s="596"/>
      <c r="H148" s="596"/>
      <c r="I148" s="596"/>
      <c r="J148" s="597"/>
      <c r="K148" s="594"/>
      <c r="L148" s="67"/>
      <c r="M148" s="67"/>
    </row>
    <row r="149" spans="1:259" s="13" customFormat="1" ht="19.899999999999999" customHeight="1">
      <c r="A149" s="50"/>
      <c r="B149" s="120"/>
      <c r="C149" s="120"/>
      <c r="D149" s="120"/>
      <c r="E149" s="122"/>
      <c r="F149" s="122"/>
      <c r="G149" s="122"/>
      <c r="H149" s="122"/>
      <c r="I149" s="122"/>
      <c r="J149" s="120"/>
      <c r="K149" s="120"/>
      <c r="L149" s="67"/>
      <c r="M149" s="67"/>
    </row>
    <row r="150" spans="1:259" s="13" customFormat="1" ht="19.899999999999999" customHeight="1">
      <c r="A150" s="50"/>
      <c r="B150" s="120"/>
      <c r="C150" s="120"/>
      <c r="D150" s="120"/>
      <c r="E150" s="122"/>
      <c r="F150" s="122"/>
      <c r="G150" s="122"/>
      <c r="H150" s="122"/>
      <c r="I150" s="122"/>
      <c r="J150" s="120"/>
      <c r="K150" s="120"/>
      <c r="L150" s="120"/>
      <c r="M150" s="120"/>
    </row>
  </sheetData>
  <mergeCells count="7">
    <mergeCell ref="B1:L1"/>
    <mergeCell ref="B2:L2"/>
    <mergeCell ref="B3:L3"/>
    <mergeCell ref="A82:A84"/>
    <mergeCell ref="B82:B84"/>
    <mergeCell ref="C82:C84"/>
    <mergeCell ref="E82:H82"/>
  </mergeCells>
  <printOptions horizontalCentered="1"/>
  <pageMargins left="0.39370078740157483" right="0.39370078740157483" top="0.82677165354330717" bottom="0.59055118110236227" header="0" footer="0.19685039370078741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00FF"/>
  </sheetPr>
  <dimension ref="A1:IY722"/>
  <sheetViews>
    <sheetView view="pageBreakPreview" topLeftCell="A40" zoomScaleSheetLayoutView="100" workbookViewId="0">
      <selection activeCell="B58" sqref="B58"/>
    </sheetView>
  </sheetViews>
  <sheetFormatPr defaultColWidth="9.140625" defaultRowHeight="19.899999999999999" customHeight="1"/>
  <cols>
    <col min="1" max="1" width="3.28515625" style="8" customWidth="1"/>
    <col min="2" max="4" width="20.7109375" style="1" customWidth="1"/>
    <col min="5" max="5" width="10.7109375" style="42" customWidth="1"/>
    <col min="6" max="6" width="1.7109375" style="42" customWidth="1"/>
    <col min="7" max="9" width="10.7109375" style="42" customWidth="1"/>
    <col min="10" max="10" width="20.7109375" style="1" customWidth="1"/>
    <col min="11" max="11" width="12.7109375" style="1" hidden="1" customWidth="1"/>
    <col min="12" max="12" width="10.7109375" style="1" customWidth="1"/>
    <col min="13" max="13" width="12.28515625" style="1" customWidth="1"/>
    <col min="14" max="14" width="11.85546875" style="1" customWidth="1"/>
    <col min="15" max="15" width="11.7109375" style="1" customWidth="1"/>
    <col min="16" max="16" width="12.5703125" style="1" customWidth="1"/>
    <col min="17" max="17" width="9.140625" style="1"/>
    <col min="18" max="18" width="11" style="1" bestFit="1" customWidth="1"/>
    <col min="19" max="16384" width="9.140625" style="1"/>
  </cols>
  <sheetData>
    <row r="1" spans="1:18" ht="19.899999999999999" customHeight="1">
      <c r="A1" s="261" t="s">
        <v>121</v>
      </c>
      <c r="B1" s="886" t="s">
        <v>126</v>
      </c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261"/>
    </row>
    <row r="2" spans="1:18" ht="19.899999999999999" customHeight="1">
      <c r="A2" s="261" t="s">
        <v>122</v>
      </c>
      <c r="B2" s="886" t="s">
        <v>136</v>
      </c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261"/>
    </row>
    <row r="3" spans="1:18" ht="19.899999999999999" customHeight="1">
      <c r="A3" s="261" t="s">
        <v>120</v>
      </c>
      <c r="B3" s="886" t="s">
        <v>110</v>
      </c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261"/>
    </row>
    <row r="4" spans="1:18" ht="19.899999999999999" customHeight="1">
      <c r="A4" s="261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61"/>
    </row>
    <row r="5" spans="1:18" ht="19.899999999999999" customHeight="1">
      <c r="A5" s="261" t="s">
        <v>131</v>
      </c>
      <c r="D5" s="257"/>
      <c r="E5" s="257"/>
      <c r="F5" s="257"/>
      <c r="G5" s="257"/>
      <c r="H5" s="257"/>
      <c r="I5" s="257"/>
      <c r="J5" s="257"/>
      <c r="K5" s="257"/>
      <c r="L5" s="257"/>
      <c r="M5" s="261"/>
    </row>
    <row r="6" spans="1:18" ht="19.899999999999999" customHeight="1">
      <c r="A6" s="261" t="s">
        <v>140</v>
      </c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18" ht="19.899999999999999" customHeight="1">
      <c r="A7" s="261" t="s">
        <v>96</v>
      </c>
      <c r="C7" s="32"/>
      <c r="D7" s="203"/>
      <c r="E7" s="8"/>
      <c r="F7" s="6"/>
      <c r="G7" s="6"/>
      <c r="H7" s="6"/>
      <c r="I7" s="6"/>
      <c r="J7" s="261"/>
      <c r="K7" s="261"/>
      <c r="L7" s="261"/>
      <c r="M7" s="261"/>
    </row>
    <row r="8" spans="1:18" s="43" customFormat="1" ht="19.899999999999999" customHeight="1">
      <c r="A8" s="33" t="s">
        <v>56</v>
      </c>
      <c r="D8" s="213"/>
      <c r="E8" s="213"/>
      <c r="F8" s="213"/>
      <c r="G8" s="213"/>
      <c r="H8" s="213"/>
      <c r="I8" s="213"/>
      <c r="M8" s="205">
        <v>5</v>
      </c>
      <c r="N8" s="206" t="e">
        <f>E12+#REF!+#REF!+#REF!+#REF!</f>
        <v>#REF!</v>
      </c>
      <c r="O8" s="205">
        <v>6</v>
      </c>
      <c r="P8" s="206" t="e">
        <f>G12+#REF!+#REF!+#REF!+#REF!+#REF!</f>
        <v>#REF!</v>
      </c>
      <c r="Q8" s="205">
        <v>13</v>
      </c>
      <c r="R8" s="206" t="e">
        <f>J12+#REF!+#REF!+#REF!+#REF!+#REF!+#REF!+#REF!+#REF!+#REF!+#REF!+#REF!+#REF!</f>
        <v>#VALUE!</v>
      </c>
    </row>
    <row r="9" spans="1:18" ht="19.899999999999999" customHeight="1">
      <c r="A9" s="258"/>
      <c r="B9" s="14"/>
      <c r="C9" s="14"/>
      <c r="D9" s="40" t="s">
        <v>104</v>
      </c>
      <c r="E9" s="15" t="s">
        <v>118</v>
      </c>
      <c r="F9" s="16"/>
      <c r="G9" s="16"/>
      <c r="H9" s="17"/>
      <c r="I9" s="19" t="s">
        <v>124</v>
      </c>
      <c r="J9" s="40" t="s">
        <v>106</v>
      </c>
      <c r="K9" s="18" t="s">
        <v>108</v>
      </c>
      <c r="L9" s="40" t="s">
        <v>111</v>
      </c>
      <c r="M9" s="29"/>
    </row>
    <row r="10" spans="1:18" ht="19.899999999999999" customHeight="1">
      <c r="A10" s="259" t="s">
        <v>102</v>
      </c>
      <c r="B10" s="259" t="s">
        <v>20</v>
      </c>
      <c r="C10" s="259" t="s">
        <v>103</v>
      </c>
      <c r="D10" s="3" t="s">
        <v>105</v>
      </c>
      <c r="E10" s="19">
        <v>2559</v>
      </c>
      <c r="F10" s="19"/>
      <c r="G10" s="19">
        <v>2560</v>
      </c>
      <c r="H10" s="19">
        <v>2561</v>
      </c>
      <c r="I10" s="31" t="s">
        <v>125</v>
      </c>
      <c r="J10" s="3" t="s">
        <v>107</v>
      </c>
      <c r="K10" s="20" t="s">
        <v>109</v>
      </c>
      <c r="L10" s="3" t="s">
        <v>112</v>
      </c>
      <c r="M10" s="29"/>
    </row>
    <row r="11" spans="1:18" ht="19.899999999999999" customHeight="1">
      <c r="A11" s="260"/>
      <c r="B11" s="21"/>
      <c r="C11" s="21"/>
      <c r="D11" s="4"/>
      <c r="E11" s="22" t="s">
        <v>17</v>
      </c>
      <c r="F11" s="22"/>
      <c r="G11" s="22" t="s">
        <v>17</v>
      </c>
      <c r="H11" s="22" t="s">
        <v>17</v>
      </c>
      <c r="I11" s="22"/>
      <c r="J11" s="23"/>
      <c r="K11" s="23"/>
      <c r="L11" s="23"/>
      <c r="M11" s="2"/>
    </row>
    <row r="12" spans="1:18" s="45" customFormat="1" ht="19.899999999999999" customHeight="1">
      <c r="A12" s="267">
        <v>15</v>
      </c>
      <c r="B12" s="268" t="s">
        <v>1370</v>
      </c>
      <c r="C12" s="268" t="s">
        <v>1374</v>
      </c>
      <c r="D12" s="268" t="s">
        <v>536</v>
      </c>
      <c r="E12" s="400">
        <v>150000</v>
      </c>
      <c r="F12" s="270"/>
      <c r="G12" s="63"/>
      <c r="H12" s="91"/>
      <c r="I12" s="91"/>
      <c r="J12" s="598" t="s">
        <v>1394</v>
      </c>
      <c r="K12" s="44"/>
      <c r="L12" s="271" t="s">
        <v>441</v>
      </c>
      <c r="M12" s="2"/>
      <c r="N12" s="6"/>
    </row>
    <row r="13" spans="1:18" s="45" customFormat="1" ht="19.899999999999999" customHeight="1">
      <c r="A13" s="267"/>
      <c r="B13" s="163" t="s">
        <v>1371</v>
      </c>
      <c r="C13" s="163" t="s">
        <v>1375</v>
      </c>
      <c r="D13" s="163" t="s">
        <v>537</v>
      </c>
      <c r="E13" s="106" t="s">
        <v>149</v>
      </c>
      <c r="F13" s="63"/>
      <c r="G13" s="63"/>
      <c r="H13" s="163"/>
      <c r="I13" s="163"/>
      <c r="J13" s="28" t="s">
        <v>1290</v>
      </c>
      <c r="K13" s="44"/>
      <c r="L13" s="46"/>
      <c r="M13" s="2"/>
      <c r="N13" s="6"/>
    </row>
    <row r="14" spans="1:18" s="45" customFormat="1" ht="19.899999999999999" customHeight="1">
      <c r="A14" s="267"/>
      <c r="B14" s="163" t="s">
        <v>1372</v>
      </c>
      <c r="C14" s="163"/>
      <c r="D14" s="163"/>
      <c r="E14" s="106"/>
      <c r="F14" s="63"/>
      <c r="G14" s="63"/>
      <c r="H14" s="163"/>
      <c r="I14" s="163"/>
      <c r="J14" s="28"/>
      <c r="K14" s="44"/>
      <c r="L14" s="46"/>
      <c r="M14" s="2"/>
      <c r="N14" s="6"/>
    </row>
    <row r="15" spans="1:18" s="45" customFormat="1" ht="19.899999999999999" customHeight="1">
      <c r="A15" s="273"/>
      <c r="B15" s="163" t="s">
        <v>1373</v>
      </c>
      <c r="C15" s="551"/>
      <c r="D15" s="163"/>
      <c r="E15" s="106"/>
      <c r="F15" s="63"/>
      <c r="G15" s="63"/>
      <c r="H15" s="163"/>
      <c r="I15" s="163"/>
      <c r="J15" s="28"/>
      <c r="K15" s="44"/>
      <c r="L15" s="46"/>
      <c r="M15" s="2"/>
      <c r="N15" s="6"/>
    </row>
    <row r="16" spans="1:18" s="45" customFormat="1" ht="19.899999999999999" customHeight="1">
      <c r="A16" s="273"/>
      <c r="B16" s="163" t="s">
        <v>1376</v>
      </c>
      <c r="C16" s="551"/>
      <c r="D16" s="163"/>
      <c r="E16" s="63"/>
      <c r="F16" s="63"/>
      <c r="G16" s="63"/>
      <c r="H16" s="163"/>
      <c r="I16" s="163"/>
      <c r="J16" s="28"/>
      <c r="K16" s="44"/>
      <c r="L16" s="46"/>
      <c r="M16" s="2"/>
      <c r="N16" s="6"/>
    </row>
    <row r="17" spans="1:14" s="45" customFormat="1" ht="19.899999999999999" customHeight="1">
      <c r="A17" s="273"/>
      <c r="B17" s="163" t="s">
        <v>1377</v>
      </c>
      <c r="C17" s="551"/>
      <c r="D17" s="163"/>
      <c r="E17" s="63"/>
      <c r="F17" s="63"/>
      <c r="G17" s="63"/>
      <c r="H17" s="163"/>
      <c r="I17" s="163"/>
      <c r="J17" s="28"/>
      <c r="K17" s="44"/>
      <c r="L17" s="46"/>
      <c r="M17" s="2"/>
      <c r="N17" s="6"/>
    </row>
    <row r="18" spans="1:14" s="45" customFormat="1" ht="19.899999999999999" customHeight="1">
      <c r="A18" s="273"/>
      <c r="B18" s="141"/>
      <c r="C18" s="274"/>
      <c r="D18" s="141"/>
      <c r="E18" s="275"/>
      <c r="F18" s="71"/>
      <c r="G18" s="71"/>
      <c r="H18" s="141"/>
      <c r="I18" s="141"/>
      <c r="J18" s="28"/>
      <c r="K18" s="44"/>
      <c r="L18" s="46"/>
      <c r="M18" s="2"/>
      <c r="N18" s="6"/>
    </row>
    <row r="19" spans="1:14" s="45" customFormat="1" ht="19.899999999999999" customHeight="1">
      <c r="A19" s="277">
        <v>30</v>
      </c>
      <c r="B19" s="268" t="s">
        <v>1378</v>
      </c>
      <c r="C19" s="268" t="s">
        <v>1380</v>
      </c>
      <c r="D19" s="268" t="s">
        <v>1382</v>
      </c>
      <c r="E19" s="400">
        <v>800000</v>
      </c>
      <c r="F19" s="270"/>
      <c r="G19" s="63"/>
      <c r="H19" s="91"/>
      <c r="I19" s="91"/>
      <c r="J19" s="598" t="s">
        <v>1395</v>
      </c>
      <c r="K19" s="44"/>
      <c r="L19" s="289" t="s">
        <v>441</v>
      </c>
      <c r="M19" s="2"/>
      <c r="N19" s="6"/>
    </row>
    <row r="20" spans="1:14" s="45" customFormat="1" ht="19.899999999999999" customHeight="1">
      <c r="A20" s="267"/>
      <c r="B20" s="163" t="s">
        <v>1379</v>
      </c>
      <c r="C20" s="163" t="s">
        <v>1381</v>
      </c>
      <c r="D20" s="163"/>
      <c r="E20" s="106" t="s">
        <v>149</v>
      </c>
      <c r="F20" s="63"/>
      <c r="G20" s="63"/>
      <c r="H20" s="91"/>
      <c r="I20" s="91"/>
      <c r="J20" s="551" t="s">
        <v>1396</v>
      </c>
      <c r="K20" s="44"/>
      <c r="L20" s="290"/>
      <c r="M20" s="2"/>
      <c r="N20" s="6"/>
    </row>
    <row r="21" spans="1:14" s="45" customFormat="1" ht="19.899999999999999" customHeight="1">
      <c r="A21" s="267"/>
      <c r="B21" s="163"/>
      <c r="C21" s="163"/>
      <c r="D21" s="163"/>
      <c r="E21" s="106"/>
      <c r="F21" s="63"/>
      <c r="G21" s="63"/>
      <c r="H21" s="91"/>
      <c r="I21" s="91"/>
      <c r="J21" s="551"/>
      <c r="K21" s="44"/>
      <c r="L21" s="290"/>
      <c r="M21" s="2"/>
      <c r="N21" s="6"/>
    </row>
    <row r="22" spans="1:14" s="45" customFormat="1" ht="19.899999999999999" customHeight="1">
      <c r="A22" s="267"/>
      <c r="B22" s="163"/>
      <c r="C22" s="163"/>
      <c r="D22" s="163"/>
      <c r="E22" s="106"/>
      <c r="F22" s="63"/>
      <c r="G22" s="63"/>
      <c r="H22" s="91"/>
      <c r="I22" s="91"/>
      <c r="J22" s="551"/>
      <c r="K22" s="44"/>
      <c r="L22" s="290"/>
      <c r="M22" s="2"/>
      <c r="N22" s="6"/>
    </row>
    <row r="23" spans="1:14" s="45" customFormat="1" ht="19.899999999999999" customHeight="1">
      <c r="A23" s="280"/>
      <c r="B23" s="141"/>
      <c r="C23" s="141"/>
      <c r="D23" s="141"/>
      <c r="E23" s="600"/>
      <c r="F23" s="71"/>
      <c r="G23" s="71"/>
      <c r="H23" s="604"/>
      <c r="I23" s="604"/>
      <c r="J23" s="274"/>
      <c r="K23" s="603"/>
      <c r="L23" s="291"/>
      <c r="M23" s="2"/>
      <c r="N23" s="6"/>
    </row>
    <row r="24" spans="1:14" s="45" customFormat="1" ht="19.899999999999999" customHeight="1">
      <c r="A24" s="101"/>
      <c r="B24" s="795" t="s">
        <v>2307</v>
      </c>
      <c r="C24" s="796" t="s">
        <v>2308</v>
      </c>
      <c r="D24" s="795" t="s">
        <v>2309</v>
      </c>
      <c r="E24" s="797">
        <v>6720000</v>
      </c>
      <c r="F24" s="798"/>
      <c r="G24" s="798"/>
      <c r="J24" s="402" t="s">
        <v>2303</v>
      </c>
      <c r="K24" s="601"/>
      <c r="L24" s="794" t="s">
        <v>441</v>
      </c>
      <c r="M24" s="2"/>
      <c r="N24" s="6"/>
    </row>
    <row r="25" spans="1:14" s="45" customFormat="1" ht="19.899999999999999" customHeight="1">
      <c r="A25" s="101"/>
      <c r="B25" s="795" t="s">
        <v>2310</v>
      </c>
      <c r="C25" s="796" t="s">
        <v>2311</v>
      </c>
      <c r="D25" s="402" t="s">
        <v>2312</v>
      </c>
      <c r="E25" s="101" t="s">
        <v>2313</v>
      </c>
      <c r="F25" s="798"/>
      <c r="G25" s="798"/>
      <c r="J25" s="402" t="s">
        <v>2306</v>
      </c>
      <c r="K25" s="601"/>
      <c r="L25" s="794"/>
      <c r="M25" s="2"/>
      <c r="N25" s="6"/>
    </row>
    <row r="26" spans="1:14" s="45" customFormat="1" ht="19.899999999999999" customHeight="1">
      <c r="A26" s="101"/>
      <c r="B26" s="795" t="s">
        <v>2314</v>
      </c>
      <c r="C26" s="796" t="s">
        <v>2315</v>
      </c>
      <c r="D26" s="402" t="s">
        <v>2316</v>
      </c>
      <c r="E26" s="798"/>
      <c r="F26" s="798"/>
      <c r="G26" s="798"/>
      <c r="J26" s="798"/>
      <c r="K26" s="601"/>
      <c r="L26" s="799"/>
      <c r="M26" s="2"/>
      <c r="N26" s="6"/>
    </row>
    <row r="27" spans="1:14" s="45" customFormat="1" ht="19.899999999999999" customHeight="1">
      <c r="A27" s="101"/>
      <c r="B27" s="795"/>
      <c r="C27" s="796"/>
      <c r="D27" s="402"/>
      <c r="E27" s="798"/>
      <c r="F27" s="798"/>
      <c r="G27" s="798"/>
      <c r="J27" s="798"/>
      <c r="K27" s="601"/>
      <c r="L27" s="799"/>
      <c r="M27" s="2"/>
      <c r="N27" s="6"/>
    </row>
    <row r="28" spans="1:14" s="45" customFormat="1" ht="19.899999999999999" customHeight="1">
      <c r="A28" s="3"/>
      <c r="B28" s="10"/>
      <c r="C28" s="10"/>
      <c r="D28" s="10"/>
      <c r="E28" s="3"/>
      <c r="F28" s="3"/>
      <c r="G28" s="3"/>
      <c r="J28" s="10"/>
      <c r="K28" s="601"/>
      <c r="L28" s="10"/>
      <c r="M28" s="2"/>
      <c r="N28" s="6"/>
    </row>
    <row r="29" spans="1:14" s="45" customFormat="1" ht="19.899999999999999" customHeight="1">
      <c r="A29" s="3"/>
      <c r="B29" s="10"/>
      <c r="C29" s="10"/>
      <c r="D29" s="10"/>
      <c r="E29" s="3"/>
      <c r="F29" s="3"/>
      <c r="G29" s="3"/>
      <c r="J29" s="10"/>
      <c r="K29" s="601"/>
      <c r="L29" s="10"/>
      <c r="M29" s="2"/>
      <c r="N29" s="6"/>
    </row>
    <row r="30" spans="1:14" s="45" customFormat="1" ht="19.899999999999999" customHeight="1">
      <c r="A30" s="3"/>
      <c r="B30" s="795" t="s">
        <v>2307</v>
      </c>
      <c r="C30" s="796" t="s">
        <v>2308</v>
      </c>
      <c r="D30" s="795" t="s">
        <v>2309</v>
      </c>
      <c r="E30" s="797">
        <v>5280000</v>
      </c>
      <c r="F30" s="798"/>
      <c r="G30" s="798"/>
      <c r="J30" s="402" t="s">
        <v>2303</v>
      </c>
      <c r="K30" s="601"/>
      <c r="L30" s="794" t="s">
        <v>441</v>
      </c>
      <c r="M30" s="2"/>
      <c r="N30" s="6"/>
    </row>
    <row r="31" spans="1:14" s="45" customFormat="1" ht="19.899999999999999" customHeight="1">
      <c r="A31" s="3"/>
      <c r="B31" s="795" t="s">
        <v>2317</v>
      </c>
      <c r="C31" s="796" t="s">
        <v>2311</v>
      </c>
      <c r="D31" s="402" t="s">
        <v>2312</v>
      </c>
      <c r="E31" s="101" t="s">
        <v>2313</v>
      </c>
      <c r="F31" s="798"/>
      <c r="G31" s="798"/>
      <c r="J31" s="402" t="s">
        <v>2306</v>
      </c>
      <c r="K31" s="601"/>
      <c r="L31" s="794"/>
      <c r="M31" s="2"/>
      <c r="N31" s="6"/>
    </row>
    <row r="32" spans="1:14" s="45" customFormat="1" ht="19.899999999999999" customHeight="1">
      <c r="A32" s="3"/>
      <c r="B32" s="795" t="s">
        <v>2318</v>
      </c>
      <c r="C32" s="796" t="s">
        <v>2315</v>
      </c>
      <c r="D32" s="402" t="s">
        <v>2319</v>
      </c>
      <c r="E32" s="798"/>
      <c r="F32" s="798"/>
      <c r="G32" s="798"/>
      <c r="J32" s="798"/>
      <c r="K32" s="601"/>
      <c r="L32" s="799"/>
      <c r="M32" s="2"/>
      <c r="N32" s="6"/>
    </row>
    <row r="33" spans="1:14" s="45" customFormat="1" ht="19.899999999999999" customHeight="1">
      <c r="A33" s="3"/>
      <c r="B33" s="795"/>
      <c r="C33" s="796"/>
      <c r="D33" s="402"/>
      <c r="E33" s="798"/>
      <c r="F33" s="798"/>
      <c r="G33" s="798"/>
      <c r="J33" s="798"/>
      <c r="K33" s="601"/>
      <c r="L33" s="799"/>
      <c r="M33" s="2"/>
      <c r="N33" s="6"/>
    </row>
    <row r="34" spans="1:14" s="45" customFormat="1" ht="19.899999999999999" customHeight="1">
      <c r="A34" s="3"/>
      <c r="B34" s="10"/>
      <c r="C34" s="10"/>
      <c r="D34" s="10"/>
      <c r="E34" s="3"/>
      <c r="F34" s="3"/>
      <c r="G34" s="3"/>
      <c r="J34" s="10"/>
      <c r="K34" s="601"/>
      <c r="L34" s="10"/>
      <c r="M34" s="2"/>
      <c r="N34" s="6"/>
    </row>
    <row r="35" spans="1:14" s="45" customFormat="1" ht="19.899999999999999" customHeight="1">
      <c r="A35" s="3"/>
      <c r="B35" s="10" t="s">
        <v>2307</v>
      </c>
      <c r="C35" s="10" t="s">
        <v>2308</v>
      </c>
      <c r="D35" s="10" t="s">
        <v>2309</v>
      </c>
      <c r="E35" s="779">
        <v>3600000</v>
      </c>
      <c r="F35" s="3"/>
      <c r="G35" s="3"/>
      <c r="J35" s="402" t="s">
        <v>2303</v>
      </c>
      <c r="K35" s="601"/>
      <c r="L35" s="794" t="s">
        <v>441</v>
      </c>
      <c r="M35" s="2"/>
      <c r="N35" s="6"/>
    </row>
    <row r="36" spans="1:14" s="45" customFormat="1" ht="19.899999999999999" customHeight="1">
      <c r="A36" s="3"/>
      <c r="B36" s="10" t="s">
        <v>2320</v>
      </c>
      <c r="C36" s="10" t="s">
        <v>2311</v>
      </c>
      <c r="D36" s="10" t="s">
        <v>2312</v>
      </c>
      <c r="E36" s="101" t="s">
        <v>2313</v>
      </c>
      <c r="F36" s="3"/>
      <c r="G36" s="3"/>
      <c r="J36" s="402" t="s">
        <v>2306</v>
      </c>
      <c r="K36" s="601"/>
      <c r="L36" s="794"/>
      <c r="M36" s="2"/>
      <c r="N36" s="6"/>
    </row>
    <row r="37" spans="1:14" s="45" customFormat="1" ht="19.899999999999999" customHeight="1">
      <c r="A37" s="3"/>
      <c r="B37" s="10" t="s">
        <v>2321</v>
      </c>
      <c r="C37" s="10" t="s">
        <v>2315</v>
      </c>
      <c r="D37" s="10" t="s">
        <v>2322</v>
      </c>
      <c r="E37" s="3"/>
      <c r="F37" s="3"/>
      <c r="G37" s="3"/>
      <c r="J37" s="10"/>
      <c r="K37" s="601"/>
      <c r="L37" s="10"/>
      <c r="M37" s="2"/>
      <c r="N37" s="6"/>
    </row>
    <row r="38" spans="1:14" s="45" customFormat="1" ht="19.899999999999999" customHeight="1">
      <c r="A38" s="3"/>
      <c r="B38" s="10" t="s">
        <v>2323</v>
      </c>
      <c r="C38" s="10"/>
      <c r="D38" s="10"/>
      <c r="E38" s="3"/>
      <c r="F38" s="3"/>
      <c r="G38" s="3"/>
      <c r="J38" s="10"/>
      <c r="K38" s="601"/>
      <c r="L38" s="10"/>
      <c r="M38" s="2"/>
      <c r="N38" s="6"/>
    </row>
    <row r="39" spans="1:14" s="45" customFormat="1" ht="19.899999999999999" customHeight="1">
      <c r="A39" s="3"/>
      <c r="B39" s="10"/>
      <c r="C39" s="10"/>
      <c r="D39" s="10"/>
      <c r="E39" s="3"/>
      <c r="F39" s="3"/>
      <c r="G39" s="3"/>
      <c r="J39" s="10"/>
      <c r="K39" s="601"/>
      <c r="L39" s="10"/>
      <c r="M39" s="2"/>
      <c r="N39" s="6"/>
    </row>
    <row r="40" spans="1:14" s="45" customFormat="1" ht="19.899999999999999" customHeight="1">
      <c r="A40" s="3"/>
      <c r="B40" s="10"/>
      <c r="C40" s="10"/>
      <c r="D40" s="10"/>
      <c r="E40" s="3"/>
      <c r="F40" s="3"/>
      <c r="G40" s="3"/>
      <c r="J40" s="10"/>
      <c r="K40" s="601"/>
      <c r="L40" s="10"/>
      <c r="M40" s="2"/>
      <c r="N40" s="6"/>
    </row>
    <row r="41" spans="1:14" s="45" customFormat="1" ht="19.899999999999999" customHeight="1">
      <c r="A41" s="3"/>
      <c r="B41" s="10" t="s">
        <v>2307</v>
      </c>
      <c r="C41" s="10" t="s">
        <v>2308</v>
      </c>
      <c r="D41" s="10" t="s">
        <v>2309</v>
      </c>
      <c r="E41" s="779">
        <v>6480000</v>
      </c>
      <c r="F41" s="3"/>
      <c r="G41" s="3"/>
      <c r="J41" s="402" t="s">
        <v>2303</v>
      </c>
      <c r="K41" s="601"/>
      <c r="L41" s="794" t="s">
        <v>441</v>
      </c>
      <c r="M41" s="2"/>
      <c r="N41" s="6"/>
    </row>
    <row r="42" spans="1:14" s="45" customFormat="1" ht="19.899999999999999" customHeight="1">
      <c r="A42" s="3"/>
      <c r="B42" s="10" t="s">
        <v>2324</v>
      </c>
      <c r="C42" s="10" t="s">
        <v>2311</v>
      </c>
      <c r="D42" s="10" t="s">
        <v>2312</v>
      </c>
      <c r="E42" s="101" t="s">
        <v>2313</v>
      </c>
      <c r="F42" s="3"/>
      <c r="G42" s="3"/>
      <c r="J42" s="402" t="s">
        <v>2306</v>
      </c>
      <c r="K42" s="601"/>
      <c r="L42" s="794"/>
      <c r="M42" s="2"/>
      <c r="N42" s="6"/>
    </row>
    <row r="43" spans="1:14" s="45" customFormat="1" ht="19.899999999999999" customHeight="1">
      <c r="A43" s="3"/>
      <c r="B43" s="10" t="s">
        <v>2325</v>
      </c>
      <c r="C43" s="10" t="s">
        <v>2315</v>
      </c>
      <c r="D43" s="10" t="s">
        <v>2326</v>
      </c>
      <c r="E43" s="3"/>
      <c r="F43" s="3"/>
      <c r="G43" s="3"/>
      <c r="J43" s="10"/>
      <c r="K43" s="601"/>
      <c r="L43" s="10"/>
      <c r="M43" s="2"/>
      <c r="N43" s="6"/>
    </row>
    <row r="44" spans="1:14" s="45" customFormat="1" ht="19.899999999999999" customHeight="1">
      <c r="A44" s="3"/>
      <c r="B44" s="10"/>
      <c r="C44" s="10"/>
      <c r="D44" s="10"/>
      <c r="E44" s="3"/>
      <c r="F44" s="3"/>
      <c r="G44" s="3"/>
      <c r="J44" s="10"/>
      <c r="K44" s="601"/>
      <c r="L44" s="10"/>
      <c r="M44" s="2"/>
      <c r="N44" s="6"/>
    </row>
    <row r="45" spans="1:14" s="45" customFormat="1" ht="19.899999999999999" customHeight="1">
      <c r="A45" s="3"/>
      <c r="B45" s="10" t="s">
        <v>2307</v>
      </c>
      <c r="C45" s="10" t="s">
        <v>2308</v>
      </c>
      <c r="D45" s="10" t="s">
        <v>2309</v>
      </c>
      <c r="E45" s="779">
        <v>3840000</v>
      </c>
      <c r="F45" s="3"/>
      <c r="G45" s="3"/>
      <c r="J45" s="402" t="s">
        <v>2303</v>
      </c>
      <c r="K45" s="601"/>
      <c r="L45" s="794" t="s">
        <v>441</v>
      </c>
      <c r="M45" s="2"/>
      <c r="N45" s="6"/>
    </row>
    <row r="46" spans="1:14" s="45" customFormat="1" ht="19.899999999999999" customHeight="1">
      <c r="A46" s="3"/>
      <c r="B46" s="10" t="s">
        <v>2327</v>
      </c>
      <c r="C46" s="10" t="s">
        <v>2311</v>
      </c>
      <c r="D46" s="10" t="s">
        <v>2312</v>
      </c>
      <c r="E46" s="800" t="s">
        <v>2313</v>
      </c>
      <c r="F46" s="3"/>
      <c r="G46" s="3"/>
      <c r="J46" s="402" t="s">
        <v>2306</v>
      </c>
      <c r="K46" s="601"/>
      <c r="L46" s="794"/>
      <c r="M46" s="2"/>
      <c r="N46" s="6"/>
    </row>
    <row r="47" spans="1:14" s="45" customFormat="1" ht="19.899999999999999" customHeight="1">
      <c r="A47" s="3"/>
      <c r="B47" s="10" t="s">
        <v>2328</v>
      </c>
      <c r="C47" s="10" t="s">
        <v>2315</v>
      </c>
      <c r="D47" s="10" t="s">
        <v>2329</v>
      </c>
      <c r="E47" s="3"/>
      <c r="F47" s="3"/>
      <c r="G47" s="3"/>
      <c r="J47" s="10"/>
      <c r="K47" s="601"/>
      <c r="L47" s="10"/>
      <c r="M47" s="2"/>
      <c r="N47" s="6"/>
    </row>
    <row r="48" spans="1:14" s="45" customFormat="1" ht="19.899999999999999" customHeight="1">
      <c r="A48" s="3"/>
      <c r="B48" s="10"/>
      <c r="C48" s="10"/>
      <c r="D48" s="10"/>
      <c r="E48" s="3"/>
      <c r="F48" s="3"/>
      <c r="G48" s="3"/>
      <c r="J48" s="10"/>
      <c r="K48" s="601"/>
      <c r="L48" s="10"/>
      <c r="M48" s="2"/>
      <c r="N48" s="6"/>
    </row>
    <row r="49" spans="1:14" s="45" customFormat="1" ht="19.899999999999999" customHeight="1">
      <c r="A49" s="3"/>
      <c r="B49" s="10"/>
      <c r="C49" s="10"/>
      <c r="D49" s="10"/>
      <c r="E49" s="3"/>
      <c r="F49" s="3"/>
      <c r="G49" s="3"/>
      <c r="J49" s="10"/>
      <c r="K49" s="601"/>
      <c r="L49" s="10"/>
      <c r="M49" s="2"/>
      <c r="N49" s="6"/>
    </row>
    <row r="50" spans="1:14" s="45" customFormat="1" ht="19.899999999999999" customHeight="1">
      <c r="A50" s="3"/>
      <c r="B50" s="10" t="s">
        <v>2307</v>
      </c>
      <c r="C50" s="10" t="s">
        <v>2308</v>
      </c>
      <c r="D50" s="10" t="s">
        <v>2309</v>
      </c>
      <c r="E50" s="779">
        <v>2400000</v>
      </c>
      <c r="F50" s="3"/>
      <c r="G50" s="3"/>
      <c r="J50" s="402" t="s">
        <v>2303</v>
      </c>
      <c r="K50" s="601"/>
      <c r="L50" s="794" t="s">
        <v>441</v>
      </c>
      <c r="M50" s="2"/>
      <c r="N50" s="6"/>
    </row>
    <row r="51" spans="1:14" s="45" customFormat="1" ht="19.899999999999999" customHeight="1">
      <c r="A51" s="3"/>
      <c r="B51" s="10" t="s">
        <v>2330</v>
      </c>
      <c r="C51" s="10" t="s">
        <v>2311</v>
      </c>
      <c r="D51" s="10" t="s">
        <v>2312</v>
      </c>
      <c r="E51" s="800" t="s">
        <v>2313</v>
      </c>
      <c r="F51" s="3"/>
      <c r="G51" s="3"/>
      <c r="J51" s="402" t="s">
        <v>2306</v>
      </c>
      <c r="K51" s="601"/>
      <c r="L51" s="794"/>
      <c r="M51" s="2"/>
      <c r="N51" s="6"/>
    </row>
    <row r="52" spans="1:14" s="45" customFormat="1" ht="19.899999999999999" customHeight="1">
      <c r="A52" s="3"/>
      <c r="B52" s="10" t="s">
        <v>2331</v>
      </c>
      <c r="C52" s="10" t="s">
        <v>2315</v>
      </c>
      <c r="D52" s="10" t="s">
        <v>2332</v>
      </c>
      <c r="E52" s="3"/>
      <c r="F52" s="3"/>
      <c r="G52" s="3"/>
      <c r="J52" s="10"/>
      <c r="K52" s="601"/>
      <c r="L52" s="10"/>
      <c r="M52" s="2"/>
      <c r="N52" s="6"/>
    </row>
    <row r="53" spans="1:14" s="45" customFormat="1" ht="19.899999999999999" customHeight="1">
      <c r="A53" s="3"/>
      <c r="B53" s="10"/>
      <c r="C53" s="10"/>
      <c r="D53" s="10"/>
      <c r="E53" s="3"/>
      <c r="F53" s="3"/>
      <c r="G53" s="3"/>
      <c r="J53" s="10"/>
      <c r="K53" s="601"/>
      <c r="L53" s="10"/>
      <c r="M53" s="2"/>
      <c r="N53" s="6"/>
    </row>
    <row r="54" spans="1:14" s="45" customFormat="1" ht="19.899999999999999" customHeight="1">
      <c r="A54" s="3"/>
      <c r="B54" s="10"/>
      <c r="C54" s="10"/>
      <c r="D54" s="10"/>
      <c r="E54" s="3"/>
      <c r="F54" s="3"/>
      <c r="G54" s="3"/>
      <c r="J54" s="10"/>
      <c r="K54" s="601"/>
      <c r="L54" s="10"/>
      <c r="M54" s="2"/>
      <c r="N54" s="6"/>
    </row>
    <row r="55" spans="1:14" s="45" customFormat="1" ht="19.899999999999999" customHeight="1">
      <c r="A55" s="3"/>
      <c r="B55" s="10" t="s">
        <v>2307</v>
      </c>
      <c r="C55" s="10" t="s">
        <v>2308</v>
      </c>
      <c r="D55" s="10" t="s">
        <v>2309</v>
      </c>
      <c r="E55" s="779">
        <v>2240000</v>
      </c>
      <c r="F55" s="3"/>
      <c r="G55" s="3"/>
      <c r="J55" s="402" t="s">
        <v>2303</v>
      </c>
      <c r="K55" s="601"/>
      <c r="L55" s="794" t="s">
        <v>441</v>
      </c>
      <c r="M55" s="2"/>
      <c r="N55" s="6"/>
    </row>
    <row r="56" spans="1:14" s="45" customFormat="1" ht="19.899999999999999" customHeight="1">
      <c r="A56" s="3"/>
      <c r="B56" s="10" t="s">
        <v>2333</v>
      </c>
      <c r="C56" s="10" t="s">
        <v>2311</v>
      </c>
      <c r="D56" s="10" t="s">
        <v>2334</v>
      </c>
      <c r="E56" s="800" t="s">
        <v>2313</v>
      </c>
      <c r="F56" s="3"/>
      <c r="G56" s="3"/>
      <c r="J56" s="402" t="s">
        <v>2306</v>
      </c>
      <c r="K56" s="601"/>
      <c r="L56" s="794"/>
      <c r="M56" s="2"/>
      <c r="N56" s="6"/>
    </row>
    <row r="57" spans="1:14" s="45" customFormat="1" ht="19.899999999999999" customHeight="1">
      <c r="A57" s="3"/>
      <c r="B57" s="10" t="s">
        <v>2335</v>
      </c>
      <c r="C57" s="10" t="s">
        <v>2315</v>
      </c>
      <c r="D57" s="10" t="s">
        <v>2336</v>
      </c>
      <c r="E57" s="3"/>
      <c r="F57" s="3"/>
      <c r="G57" s="3"/>
      <c r="J57" s="10"/>
      <c r="K57" s="601"/>
      <c r="L57" s="10"/>
      <c r="M57" s="2"/>
      <c r="N57" s="6"/>
    </row>
    <row r="58" spans="1:14" s="45" customFormat="1" ht="19.899999999999999" customHeight="1">
      <c r="A58" s="3"/>
      <c r="B58" s="10" t="s">
        <v>2337</v>
      </c>
      <c r="C58" s="10"/>
      <c r="D58" s="10"/>
      <c r="E58" s="3"/>
      <c r="F58" s="3"/>
      <c r="G58" s="3"/>
      <c r="J58" s="10"/>
      <c r="K58" s="601"/>
      <c r="L58" s="10"/>
      <c r="M58" s="2"/>
      <c r="N58" s="6"/>
    </row>
    <row r="59" spans="1:14" s="45" customFormat="1" ht="19.899999999999999" customHeight="1">
      <c r="A59" s="29"/>
      <c r="B59" s="13"/>
      <c r="C59" s="13"/>
      <c r="D59" s="13"/>
      <c r="E59" s="29"/>
      <c r="F59" s="29"/>
      <c r="G59" s="29"/>
      <c r="J59" s="13"/>
      <c r="K59" s="601"/>
      <c r="L59" s="13"/>
      <c r="M59" s="2"/>
      <c r="N59" s="6"/>
    </row>
    <row r="60" spans="1:14" s="45" customFormat="1" ht="19.899999999999999" customHeight="1">
      <c r="A60" s="821">
        <v>1</v>
      </c>
      <c r="B60" s="821" t="s">
        <v>2372</v>
      </c>
      <c r="C60" s="821" t="s">
        <v>2373</v>
      </c>
      <c r="D60" s="821" t="s">
        <v>2348</v>
      </c>
      <c r="E60" s="824">
        <v>752000</v>
      </c>
      <c r="F60" s="821"/>
      <c r="G60" s="821"/>
      <c r="H60" s="821"/>
      <c r="I60" s="821" t="s">
        <v>2374</v>
      </c>
      <c r="J60" s="821" t="s">
        <v>2349</v>
      </c>
      <c r="K60" s="825" t="s">
        <v>441</v>
      </c>
      <c r="L60" s="825" t="s">
        <v>441</v>
      </c>
      <c r="M60" s="2"/>
      <c r="N60" s="6"/>
    </row>
    <row r="61" spans="1:14" s="45" customFormat="1" ht="19.899999999999999" customHeight="1">
      <c r="A61" s="823"/>
      <c r="B61" s="821" t="s">
        <v>2375</v>
      </c>
      <c r="C61" s="821" t="s">
        <v>2376</v>
      </c>
      <c r="D61" s="821" t="s">
        <v>2377</v>
      </c>
      <c r="E61" s="826" t="s">
        <v>149</v>
      </c>
      <c r="F61" s="821"/>
      <c r="G61" s="821"/>
      <c r="H61" s="821"/>
      <c r="I61" s="821" t="s">
        <v>2378</v>
      </c>
      <c r="J61" s="821" t="s">
        <v>2353</v>
      </c>
      <c r="K61" s="821"/>
      <c r="L61" s="821"/>
      <c r="M61" s="2"/>
      <c r="N61" s="6"/>
    </row>
    <row r="62" spans="1:14" s="45" customFormat="1" ht="19.899999999999999" customHeight="1">
      <c r="A62" s="823"/>
      <c r="B62" s="821"/>
      <c r="C62" s="821" t="s">
        <v>2379</v>
      </c>
      <c r="D62" s="821" t="s">
        <v>2355</v>
      </c>
      <c r="E62" s="826"/>
      <c r="F62" s="821"/>
      <c r="G62" s="821"/>
      <c r="H62" s="821"/>
      <c r="I62" s="823"/>
      <c r="J62" s="821"/>
      <c r="K62" s="821"/>
      <c r="L62" s="821"/>
      <c r="M62" s="2"/>
      <c r="N62" s="6"/>
    </row>
    <row r="63" spans="1:14" s="45" customFormat="1" ht="19.899999999999999" customHeight="1">
      <c r="A63" s="823"/>
      <c r="B63" s="821"/>
      <c r="C63" s="821"/>
      <c r="D63" s="821"/>
      <c r="E63" s="826"/>
      <c r="F63" s="821"/>
      <c r="G63" s="821"/>
      <c r="H63" s="821"/>
      <c r="I63" s="823"/>
      <c r="J63" s="821"/>
      <c r="K63" s="821"/>
      <c r="L63" s="821"/>
      <c r="M63" s="2"/>
      <c r="N63" s="6"/>
    </row>
    <row r="64" spans="1:14" s="45" customFormat="1" ht="19.899999999999999" customHeight="1">
      <c r="A64" s="825">
        <v>2</v>
      </c>
      <c r="B64" s="825" t="s">
        <v>2380</v>
      </c>
      <c r="C64" s="825" t="s">
        <v>2373</v>
      </c>
      <c r="D64" s="825" t="s">
        <v>2348</v>
      </c>
      <c r="E64" s="827">
        <v>684000</v>
      </c>
      <c r="F64" s="825"/>
      <c r="G64" s="825"/>
      <c r="H64" s="825"/>
      <c r="I64" s="821" t="s">
        <v>2374</v>
      </c>
      <c r="J64" s="825" t="s">
        <v>2349</v>
      </c>
      <c r="K64" s="825" t="s">
        <v>441</v>
      </c>
      <c r="L64" s="825" t="s">
        <v>441</v>
      </c>
      <c r="M64" s="2"/>
      <c r="N64" s="6"/>
    </row>
    <row r="65" spans="1:14" s="45" customFormat="1" ht="19.899999999999999" customHeight="1">
      <c r="A65" s="825"/>
      <c r="B65" s="825" t="s">
        <v>2381</v>
      </c>
      <c r="C65" s="825" t="s">
        <v>2382</v>
      </c>
      <c r="D65" s="825" t="s">
        <v>2383</v>
      </c>
      <c r="E65" s="828" t="s">
        <v>149</v>
      </c>
      <c r="F65" s="825"/>
      <c r="G65" s="825"/>
      <c r="H65" s="825"/>
      <c r="I65" s="821" t="s">
        <v>2378</v>
      </c>
      <c r="J65" s="825" t="s">
        <v>2353</v>
      </c>
      <c r="K65" s="825"/>
      <c r="L65" s="825"/>
      <c r="M65" s="2"/>
      <c r="N65" s="6"/>
    </row>
    <row r="66" spans="1:14" s="45" customFormat="1" ht="19.899999999999999" customHeight="1">
      <c r="A66" s="825"/>
      <c r="B66" s="829"/>
      <c r="C66" s="825" t="s">
        <v>2379</v>
      </c>
      <c r="D66" s="825" t="s">
        <v>2355</v>
      </c>
      <c r="E66" s="829"/>
      <c r="F66" s="825"/>
      <c r="G66" s="825"/>
      <c r="H66" s="825"/>
      <c r="I66" s="830"/>
      <c r="J66" s="829"/>
      <c r="K66" s="825"/>
      <c r="L66" s="825"/>
      <c r="M66" s="2"/>
      <c r="N66" s="6"/>
    </row>
    <row r="67" spans="1:14" s="45" customFormat="1" ht="19.899999999999999" customHeight="1">
      <c r="A67" s="825"/>
      <c r="B67" s="829"/>
      <c r="C67" s="825"/>
      <c r="D67" s="825"/>
      <c r="E67" s="829"/>
      <c r="F67" s="825"/>
      <c r="G67" s="825"/>
      <c r="H67" s="825"/>
      <c r="I67" s="830"/>
      <c r="J67" s="829"/>
      <c r="K67" s="825"/>
      <c r="L67" s="825"/>
      <c r="M67" s="2"/>
      <c r="N67" s="6"/>
    </row>
    <row r="68" spans="1:14" s="45" customFormat="1" ht="19.899999999999999" customHeight="1">
      <c r="A68" s="822">
        <v>3</v>
      </c>
      <c r="B68" s="825" t="s">
        <v>2372</v>
      </c>
      <c r="C68" s="825" t="s">
        <v>2373</v>
      </c>
      <c r="D68" s="825" t="s">
        <v>2348</v>
      </c>
      <c r="E68" s="827">
        <v>912000</v>
      </c>
      <c r="F68" s="825"/>
      <c r="G68" s="825"/>
      <c r="H68" s="825"/>
      <c r="I68" s="821" t="s">
        <v>2374</v>
      </c>
      <c r="J68" s="825" t="s">
        <v>2349</v>
      </c>
      <c r="K68" s="825" t="s">
        <v>441</v>
      </c>
      <c r="L68" s="825" t="s">
        <v>441</v>
      </c>
      <c r="M68" s="2"/>
      <c r="N68" s="6"/>
    </row>
    <row r="69" spans="1:14" s="45" customFormat="1" ht="19.899999999999999" customHeight="1">
      <c r="A69" s="825"/>
      <c r="B69" s="825" t="s">
        <v>2384</v>
      </c>
      <c r="C69" s="825" t="s">
        <v>2376</v>
      </c>
      <c r="D69" s="825" t="s">
        <v>2385</v>
      </c>
      <c r="E69" s="825" t="s">
        <v>149</v>
      </c>
      <c r="F69" s="825"/>
      <c r="G69" s="825"/>
      <c r="H69" s="825"/>
      <c r="I69" s="821" t="s">
        <v>2378</v>
      </c>
      <c r="J69" s="825" t="s">
        <v>2353</v>
      </c>
      <c r="K69" s="825"/>
      <c r="L69" s="825"/>
      <c r="M69" s="2"/>
      <c r="N69" s="6"/>
    </row>
    <row r="70" spans="1:14" s="45" customFormat="1" ht="19.899999999999999" customHeight="1">
      <c r="A70" s="825"/>
      <c r="B70" s="825"/>
      <c r="C70" s="825" t="s">
        <v>2379</v>
      </c>
      <c r="D70" s="825" t="s">
        <v>2355</v>
      </c>
      <c r="E70" s="825"/>
      <c r="F70" s="825"/>
      <c r="G70" s="825"/>
      <c r="H70" s="825"/>
      <c r="I70" s="821"/>
      <c r="J70" s="825"/>
      <c r="K70" s="825"/>
      <c r="L70" s="825"/>
      <c r="M70" s="2"/>
      <c r="N70" s="6"/>
    </row>
    <row r="71" spans="1:14" s="45" customFormat="1" ht="19.899999999999999" customHeight="1">
      <c r="A71" s="825"/>
      <c r="B71" s="825"/>
      <c r="C71" s="825"/>
      <c r="D71" s="825"/>
      <c r="E71" s="828"/>
      <c r="F71" s="825"/>
      <c r="G71" s="825"/>
      <c r="H71" s="825"/>
      <c r="I71" s="823"/>
      <c r="J71" s="825"/>
      <c r="K71" s="825"/>
      <c r="L71" s="825"/>
      <c r="M71" s="2"/>
      <c r="N71" s="6"/>
    </row>
    <row r="72" spans="1:14" s="45" customFormat="1" ht="19.899999999999999" customHeight="1">
      <c r="A72" s="825">
        <v>4</v>
      </c>
      <c r="B72" s="825" t="s">
        <v>2389</v>
      </c>
      <c r="C72" s="825" t="s">
        <v>2373</v>
      </c>
      <c r="D72" s="825" t="s">
        <v>2348</v>
      </c>
      <c r="E72" s="824">
        <v>307800</v>
      </c>
      <c r="F72" s="825"/>
      <c r="G72" s="825"/>
      <c r="H72" s="825"/>
      <c r="I72" s="821" t="s">
        <v>2374</v>
      </c>
      <c r="J72" s="821" t="s">
        <v>2349</v>
      </c>
      <c r="K72" s="821" t="s">
        <v>441</v>
      </c>
      <c r="L72" s="821" t="s">
        <v>441</v>
      </c>
      <c r="M72" s="2"/>
      <c r="N72" s="6"/>
    </row>
    <row r="73" spans="1:14" s="45" customFormat="1" ht="19.899999999999999" customHeight="1">
      <c r="A73" s="825"/>
      <c r="B73" s="825" t="s">
        <v>2386</v>
      </c>
      <c r="C73" s="825" t="s">
        <v>2376</v>
      </c>
      <c r="D73" s="825" t="s">
        <v>2387</v>
      </c>
      <c r="E73" s="826" t="s">
        <v>149</v>
      </c>
      <c r="F73" s="825"/>
      <c r="G73" s="825"/>
      <c r="H73" s="825"/>
      <c r="I73" s="821" t="s">
        <v>2378</v>
      </c>
      <c r="J73" s="821" t="s">
        <v>2353</v>
      </c>
      <c r="K73" s="821"/>
      <c r="L73" s="821"/>
      <c r="M73" s="2"/>
      <c r="N73" s="6"/>
    </row>
    <row r="74" spans="1:14" s="45" customFormat="1" ht="19.899999999999999" customHeight="1">
      <c r="A74" s="831"/>
      <c r="B74" s="831"/>
      <c r="C74" s="825" t="s">
        <v>2379</v>
      </c>
      <c r="D74" s="825" t="s">
        <v>2388</v>
      </c>
      <c r="E74" s="823"/>
      <c r="F74" s="831"/>
      <c r="G74" s="831"/>
      <c r="H74" s="831"/>
      <c r="I74" s="823"/>
      <c r="J74" s="823"/>
      <c r="K74" s="823"/>
      <c r="L74" s="823"/>
      <c r="M74" s="2"/>
      <c r="N74" s="6"/>
    </row>
    <row r="75" spans="1:14" s="45" customFormat="1" ht="19.899999999999999" customHeight="1">
      <c r="A75" s="825"/>
      <c r="B75" s="825"/>
      <c r="C75" s="831"/>
      <c r="D75" s="831"/>
      <c r="E75" s="821"/>
      <c r="F75" s="825"/>
      <c r="G75" s="825"/>
      <c r="H75" s="825"/>
      <c r="I75" s="823"/>
      <c r="J75" s="821"/>
      <c r="K75" s="821"/>
      <c r="L75" s="821"/>
      <c r="M75" s="2"/>
      <c r="N75" s="6"/>
    </row>
    <row r="76" spans="1:14" s="45" customFormat="1" ht="19.899999999999999" customHeight="1">
      <c r="A76" s="825">
        <v>5</v>
      </c>
      <c r="B76" s="825" t="s">
        <v>2389</v>
      </c>
      <c r="C76" s="825" t="s">
        <v>2373</v>
      </c>
      <c r="D76" s="825" t="s">
        <v>2390</v>
      </c>
      <c r="E76" s="824">
        <v>912000</v>
      </c>
      <c r="F76" s="825"/>
      <c r="G76" s="831"/>
      <c r="H76" s="825"/>
      <c r="I76" s="821" t="s">
        <v>2374</v>
      </c>
      <c r="J76" s="821" t="s">
        <v>2349</v>
      </c>
      <c r="K76" s="821" t="s">
        <v>441</v>
      </c>
      <c r="L76" s="821" t="s">
        <v>441</v>
      </c>
      <c r="M76" s="2"/>
      <c r="N76" s="6"/>
    </row>
    <row r="77" spans="1:14" s="45" customFormat="1" ht="19.899999999999999" customHeight="1">
      <c r="A77" s="825"/>
      <c r="B77" s="825" t="s">
        <v>2391</v>
      </c>
      <c r="C77" s="825" t="s">
        <v>2382</v>
      </c>
      <c r="D77" s="821" t="s">
        <v>2392</v>
      </c>
      <c r="E77" s="826" t="s">
        <v>149</v>
      </c>
      <c r="F77" s="825"/>
      <c r="G77" s="831"/>
      <c r="H77" s="825"/>
      <c r="I77" s="821" t="s">
        <v>2378</v>
      </c>
      <c r="J77" s="821" t="s">
        <v>2353</v>
      </c>
      <c r="K77" s="821"/>
      <c r="L77" s="821"/>
      <c r="M77" s="2"/>
      <c r="N77" s="6"/>
    </row>
    <row r="78" spans="1:14" s="45" customFormat="1" ht="19.899999999999999" customHeight="1">
      <c r="A78" s="831"/>
      <c r="B78" s="825"/>
      <c r="C78" s="825" t="s">
        <v>2379</v>
      </c>
      <c r="D78" s="821" t="s">
        <v>2393</v>
      </c>
      <c r="E78" s="821"/>
      <c r="F78" s="825"/>
      <c r="G78" s="831"/>
      <c r="H78" s="825"/>
      <c r="I78" s="823"/>
      <c r="J78" s="821"/>
      <c r="K78" s="821"/>
      <c r="L78" s="821"/>
      <c r="M78" s="2"/>
      <c r="N78" s="6"/>
    </row>
    <row r="79" spans="1:14" s="45" customFormat="1" ht="19.899999999999999" customHeight="1">
      <c r="A79" s="831"/>
      <c r="B79" s="825"/>
      <c r="C79" s="825"/>
      <c r="D79" s="821"/>
      <c r="E79" s="821"/>
      <c r="F79" s="825"/>
      <c r="G79" s="831"/>
      <c r="H79" s="825"/>
      <c r="I79" s="823"/>
      <c r="J79" s="821"/>
      <c r="K79" s="821"/>
      <c r="L79" s="821"/>
      <c r="M79" s="2"/>
      <c r="N79" s="6"/>
    </row>
    <row r="80" spans="1:14" s="45" customFormat="1" ht="19.899999999999999" customHeight="1">
      <c r="A80" s="825">
        <v>6</v>
      </c>
      <c r="B80" s="825" t="s">
        <v>2394</v>
      </c>
      <c r="C80" s="825" t="s">
        <v>2373</v>
      </c>
      <c r="D80" s="821" t="s">
        <v>2390</v>
      </c>
      <c r="E80" s="826" t="s">
        <v>2395</v>
      </c>
      <c r="F80" s="821"/>
      <c r="G80" s="823"/>
      <c r="H80" s="821"/>
      <c r="I80" s="821" t="s">
        <v>2374</v>
      </c>
      <c r="J80" s="821" t="s">
        <v>2349</v>
      </c>
      <c r="K80" s="821" t="s">
        <v>2396</v>
      </c>
      <c r="L80" s="821" t="s">
        <v>2396</v>
      </c>
      <c r="M80" s="2"/>
      <c r="N80" s="6"/>
    </row>
    <row r="81" spans="1:14" s="45" customFormat="1" ht="19.899999999999999" customHeight="1">
      <c r="A81" s="825"/>
      <c r="B81" s="825" t="s">
        <v>2397</v>
      </c>
      <c r="C81" s="825" t="s">
        <v>2382</v>
      </c>
      <c r="D81" s="821" t="s">
        <v>2392</v>
      </c>
      <c r="E81" s="826" t="s">
        <v>149</v>
      </c>
      <c r="F81" s="821"/>
      <c r="G81" s="821"/>
      <c r="H81" s="821"/>
      <c r="I81" s="821" t="s">
        <v>2378</v>
      </c>
      <c r="J81" s="821" t="s">
        <v>2353</v>
      </c>
      <c r="K81" s="821"/>
      <c r="L81" s="821"/>
      <c r="M81" s="2"/>
      <c r="N81" s="6"/>
    </row>
    <row r="82" spans="1:14" s="45" customFormat="1" ht="19.899999999999999" customHeight="1">
      <c r="A82" s="825"/>
      <c r="B82" s="825"/>
      <c r="C82" s="825" t="s">
        <v>2379</v>
      </c>
      <c r="D82" s="821" t="s">
        <v>2398</v>
      </c>
      <c r="E82" s="828"/>
      <c r="F82" s="825"/>
      <c r="G82" s="825"/>
      <c r="H82" s="825"/>
      <c r="I82" s="823"/>
      <c r="J82" s="831"/>
      <c r="K82" s="825"/>
      <c r="L82" s="825"/>
      <c r="M82" s="2"/>
      <c r="N82" s="6"/>
    </row>
    <row r="83" spans="1:14" s="45" customFormat="1" ht="19.899999999999999" customHeight="1">
      <c r="A83" s="825"/>
      <c r="B83" s="825"/>
      <c r="C83" s="825"/>
      <c r="D83" s="821"/>
      <c r="E83" s="828"/>
      <c r="F83" s="825"/>
      <c r="G83" s="825"/>
      <c r="H83" s="825"/>
      <c r="I83" s="823"/>
      <c r="J83" s="831"/>
      <c r="K83" s="825"/>
      <c r="L83" s="825"/>
      <c r="M83" s="2"/>
      <c r="N83" s="6"/>
    </row>
    <row r="84" spans="1:14" s="45" customFormat="1" ht="19.899999999999999" customHeight="1">
      <c r="A84" s="821">
        <v>7</v>
      </c>
      <c r="B84" s="821" t="s">
        <v>2372</v>
      </c>
      <c r="C84" s="825" t="s">
        <v>2373</v>
      </c>
      <c r="D84" s="825" t="s">
        <v>2348</v>
      </c>
      <c r="E84" s="824">
        <v>912000</v>
      </c>
      <c r="F84" s="823"/>
      <c r="G84" s="821"/>
      <c r="H84" s="821"/>
      <c r="I84" s="821" t="s">
        <v>2374</v>
      </c>
      <c r="J84" s="825" t="s">
        <v>2349</v>
      </c>
      <c r="K84" s="825" t="s">
        <v>441</v>
      </c>
      <c r="L84" s="825" t="s">
        <v>441</v>
      </c>
      <c r="M84" s="2"/>
      <c r="N84" s="6"/>
    </row>
    <row r="85" spans="1:14" s="45" customFormat="1" ht="19.899999999999999" customHeight="1">
      <c r="A85" s="821"/>
      <c r="B85" s="821" t="s">
        <v>2399</v>
      </c>
      <c r="C85" s="825" t="s">
        <v>2382</v>
      </c>
      <c r="D85" s="825" t="s">
        <v>2400</v>
      </c>
      <c r="E85" s="826" t="s">
        <v>149</v>
      </c>
      <c r="F85" s="821"/>
      <c r="G85" s="821"/>
      <c r="H85" s="821"/>
      <c r="I85" s="821" t="s">
        <v>2378</v>
      </c>
      <c r="J85" s="825" t="s">
        <v>2353</v>
      </c>
      <c r="K85" s="825"/>
      <c r="L85" s="825"/>
      <c r="M85" s="2"/>
      <c r="N85" s="6"/>
    </row>
    <row r="86" spans="1:14" s="45" customFormat="1" ht="19.899999999999999" customHeight="1">
      <c r="A86" s="821"/>
      <c r="B86" s="821"/>
      <c r="C86" s="825" t="s">
        <v>2379</v>
      </c>
      <c r="D86" s="821" t="s">
        <v>2401</v>
      </c>
      <c r="E86" s="826"/>
      <c r="F86" s="821"/>
      <c r="G86" s="821"/>
      <c r="H86" s="821"/>
      <c r="I86" s="823"/>
      <c r="J86" s="821"/>
      <c r="K86" s="821"/>
      <c r="L86" s="821"/>
      <c r="M86" s="2"/>
      <c r="N86" s="6"/>
    </row>
    <row r="87" spans="1:14" s="45" customFormat="1" ht="19.899999999999999" customHeight="1">
      <c r="A87" s="821"/>
      <c r="B87" s="821"/>
      <c r="C87" s="825"/>
      <c r="D87" s="821" t="s">
        <v>2388</v>
      </c>
      <c r="E87" s="821"/>
      <c r="F87" s="821"/>
      <c r="G87" s="823"/>
      <c r="H87" s="821"/>
      <c r="I87" s="823"/>
      <c r="J87" s="821"/>
      <c r="K87" s="821"/>
      <c r="L87" s="821"/>
      <c r="M87" s="2"/>
      <c r="N87" s="6"/>
    </row>
    <row r="88" spans="1:14" s="45" customFormat="1" ht="19.899999999999999" customHeight="1">
      <c r="A88" s="821"/>
      <c r="B88" s="821"/>
      <c r="C88" s="825"/>
      <c r="D88" s="821"/>
      <c r="E88" s="821"/>
      <c r="F88" s="821"/>
      <c r="G88" s="823"/>
      <c r="H88" s="821"/>
      <c r="I88" s="823"/>
      <c r="J88" s="821"/>
      <c r="K88" s="821"/>
      <c r="L88" s="821"/>
      <c r="M88" s="2"/>
      <c r="N88" s="6"/>
    </row>
    <row r="89" spans="1:14" s="45" customFormat="1" ht="19.899999999999999" customHeight="1">
      <c r="A89" s="821">
        <v>8</v>
      </c>
      <c r="B89" s="821" t="s">
        <v>2389</v>
      </c>
      <c r="C89" s="825" t="s">
        <v>2373</v>
      </c>
      <c r="D89" s="825" t="s">
        <v>2348</v>
      </c>
      <c r="E89" s="824">
        <v>912000</v>
      </c>
      <c r="F89" s="821"/>
      <c r="G89" s="823"/>
      <c r="H89" s="821"/>
      <c r="I89" s="821" t="s">
        <v>2374</v>
      </c>
      <c r="J89" s="825" t="s">
        <v>2349</v>
      </c>
      <c r="K89" s="825" t="s">
        <v>441</v>
      </c>
      <c r="L89" s="825" t="s">
        <v>441</v>
      </c>
      <c r="M89" s="2"/>
      <c r="N89" s="6"/>
    </row>
    <row r="90" spans="1:14" s="45" customFormat="1" ht="19.899999999999999" customHeight="1">
      <c r="A90" s="821"/>
      <c r="B90" s="821" t="s">
        <v>2402</v>
      </c>
      <c r="C90" s="825" t="s">
        <v>2382</v>
      </c>
      <c r="D90" s="825" t="s">
        <v>2392</v>
      </c>
      <c r="E90" s="821" t="s">
        <v>149</v>
      </c>
      <c r="F90" s="821"/>
      <c r="G90" s="823"/>
      <c r="H90" s="821"/>
      <c r="I90" s="821" t="s">
        <v>2378</v>
      </c>
      <c r="J90" s="825" t="s">
        <v>2353</v>
      </c>
      <c r="K90" s="825"/>
      <c r="L90" s="825"/>
      <c r="M90" s="2"/>
      <c r="N90" s="6"/>
    </row>
    <row r="91" spans="1:14" s="45" customFormat="1" ht="19.899999999999999" customHeight="1">
      <c r="A91" s="821"/>
      <c r="B91" s="821"/>
      <c r="C91" s="825" t="s">
        <v>2379</v>
      </c>
      <c r="D91" s="825" t="s">
        <v>2403</v>
      </c>
      <c r="E91" s="821"/>
      <c r="F91" s="821"/>
      <c r="G91" s="823"/>
      <c r="H91" s="821"/>
      <c r="I91" s="821"/>
      <c r="J91" s="825"/>
      <c r="K91" s="825"/>
      <c r="L91" s="825"/>
      <c r="M91" s="2"/>
      <c r="N91" s="6"/>
    </row>
    <row r="92" spans="1:14" s="45" customFormat="1" ht="19.899999999999999" customHeight="1">
      <c r="A92" s="821"/>
      <c r="B92" s="821"/>
      <c r="C92" s="825"/>
      <c r="D92" s="825"/>
      <c r="E92" s="821"/>
      <c r="F92" s="821"/>
      <c r="G92" s="823"/>
      <c r="H92" s="821"/>
      <c r="I92" s="821"/>
      <c r="J92" s="825"/>
      <c r="K92" s="825"/>
      <c r="L92" s="825"/>
      <c r="M92" s="2"/>
      <c r="N92" s="6"/>
    </row>
    <row r="93" spans="1:14" s="45" customFormat="1" ht="19.899999999999999" customHeight="1">
      <c r="A93" s="821" t="s">
        <v>2404</v>
      </c>
      <c r="B93" s="821" t="s">
        <v>2389</v>
      </c>
      <c r="C93" s="825" t="s">
        <v>2373</v>
      </c>
      <c r="D93" s="825" t="s">
        <v>2348</v>
      </c>
      <c r="E93" s="824">
        <v>855000</v>
      </c>
      <c r="F93" s="821"/>
      <c r="G93" s="821"/>
      <c r="H93" s="821"/>
      <c r="I93" s="821" t="s">
        <v>2374</v>
      </c>
      <c r="J93" s="825" t="s">
        <v>2349</v>
      </c>
      <c r="K93" s="825" t="s">
        <v>2396</v>
      </c>
      <c r="L93" s="825" t="s">
        <v>2396</v>
      </c>
      <c r="M93" s="2"/>
      <c r="N93" s="6"/>
    </row>
    <row r="94" spans="1:14" s="45" customFormat="1" ht="19.899999999999999" customHeight="1">
      <c r="A94" s="821"/>
      <c r="B94" s="821" t="s">
        <v>2405</v>
      </c>
      <c r="C94" s="825" t="s">
        <v>2382</v>
      </c>
      <c r="D94" s="825" t="s">
        <v>2406</v>
      </c>
      <c r="E94" s="826" t="s">
        <v>149</v>
      </c>
      <c r="F94" s="821"/>
      <c r="G94" s="821"/>
      <c r="H94" s="821"/>
      <c r="I94" s="821" t="s">
        <v>2378</v>
      </c>
      <c r="J94" s="825" t="s">
        <v>2353</v>
      </c>
      <c r="K94" s="825"/>
      <c r="L94" s="825"/>
      <c r="M94" s="2"/>
      <c r="N94" s="6"/>
    </row>
    <row r="95" spans="1:14" s="45" customFormat="1" ht="19.899999999999999" customHeight="1">
      <c r="A95" s="821"/>
      <c r="B95" s="830"/>
      <c r="C95" s="825" t="s">
        <v>2379</v>
      </c>
      <c r="D95" s="825" t="s">
        <v>2407</v>
      </c>
      <c r="E95" s="830"/>
      <c r="F95" s="821"/>
      <c r="G95" s="821"/>
      <c r="H95" s="821"/>
      <c r="I95" s="830"/>
      <c r="J95" s="829"/>
      <c r="K95" s="825"/>
      <c r="L95" s="825"/>
      <c r="M95" s="2"/>
      <c r="N95" s="6"/>
    </row>
    <row r="96" spans="1:14" s="45" customFormat="1" ht="19.899999999999999" customHeight="1">
      <c r="A96" s="821"/>
      <c r="B96" s="821"/>
      <c r="C96" s="831"/>
      <c r="D96" s="821" t="s">
        <v>2388</v>
      </c>
      <c r="E96" s="821"/>
      <c r="F96" s="821"/>
      <c r="G96" s="821"/>
      <c r="H96" s="821"/>
      <c r="I96" s="823"/>
      <c r="J96" s="821"/>
      <c r="K96" s="821"/>
      <c r="L96" s="821"/>
      <c r="M96" s="2"/>
      <c r="N96" s="6"/>
    </row>
    <row r="97" spans="1:14" s="45" customFormat="1" ht="19.899999999999999" customHeight="1">
      <c r="A97" s="821"/>
      <c r="B97" s="821"/>
      <c r="C97" s="831"/>
      <c r="D97" s="823"/>
      <c r="E97" s="821"/>
      <c r="F97" s="821"/>
      <c r="G97" s="823"/>
      <c r="H97" s="821"/>
      <c r="I97" s="823"/>
      <c r="J97" s="821"/>
      <c r="K97" s="821"/>
      <c r="L97" s="821"/>
      <c r="M97" s="2"/>
      <c r="N97" s="6"/>
    </row>
    <row r="98" spans="1:14" s="45" customFormat="1" ht="19.899999999999999" customHeight="1">
      <c r="A98" s="825">
        <v>10</v>
      </c>
      <c r="B98" s="825" t="s">
        <v>2408</v>
      </c>
      <c r="C98" s="825" t="s">
        <v>2373</v>
      </c>
      <c r="D98" s="825" t="s">
        <v>2309</v>
      </c>
      <c r="E98" s="824">
        <v>912000</v>
      </c>
      <c r="F98" s="825"/>
      <c r="G98" s="825"/>
      <c r="H98" s="825"/>
      <c r="I98" s="821" t="s">
        <v>2374</v>
      </c>
      <c r="J98" s="821" t="s">
        <v>2409</v>
      </c>
      <c r="K98" s="821" t="s">
        <v>441</v>
      </c>
      <c r="L98" s="821" t="s">
        <v>441</v>
      </c>
      <c r="M98" s="2"/>
      <c r="N98" s="6"/>
    </row>
    <row r="99" spans="1:14" s="45" customFormat="1" ht="19.899999999999999" customHeight="1">
      <c r="A99" s="825"/>
      <c r="B99" s="825" t="s">
        <v>2410</v>
      </c>
      <c r="C99" s="825" t="s">
        <v>2382</v>
      </c>
      <c r="D99" s="821" t="s">
        <v>2392</v>
      </c>
      <c r="E99" s="826" t="s">
        <v>149</v>
      </c>
      <c r="F99" s="825"/>
      <c r="G99" s="825"/>
      <c r="H99" s="825"/>
      <c r="I99" s="821" t="s">
        <v>2378</v>
      </c>
      <c r="J99" s="821" t="s">
        <v>2411</v>
      </c>
      <c r="K99" s="821"/>
      <c r="L99" s="821"/>
      <c r="M99" s="2"/>
      <c r="N99" s="6"/>
    </row>
    <row r="100" spans="1:14" s="45" customFormat="1" ht="19.899999999999999" customHeight="1">
      <c r="A100" s="825"/>
      <c r="B100" s="831"/>
      <c r="C100" s="825" t="s">
        <v>2379</v>
      </c>
      <c r="D100" s="821" t="s">
        <v>2412</v>
      </c>
      <c r="E100" s="825"/>
      <c r="F100" s="825"/>
      <c r="G100" s="825"/>
      <c r="H100" s="825"/>
      <c r="I100" s="823"/>
      <c r="J100" s="825" t="s">
        <v>2413</v>
      </c>
      <c r="K100" s="825"/>
      <c r="L100" s="825"/>
      <c r="M100" s="2"/>
      <c r="N100" s="6"/>
    </row>
    <row r="101" spans="1:14" s="45" customFormat="1" ht="19.899999999999999" customHeight="1">
      <c r="A101" s="825"/>
      <c r="B101" s="831"/>
      <c r="C101" s="825"/>
      <c r="D101" s="821" t="s">
        <v>2388</v>
      </c>
      <c r="E101" s="825"/>
      <c r="F101" s="825"/>
      <c r="G101" s="825"/>
      <c r="H101" s="825"/>
      <c r="I101" s="823"/>
      <c r="J101" s="825"/>
      <c r="K101" s="825"/>
      <c r="L101" s="825"/>
      <c r="M101" s="2"/>
      <c r="N101" s="6"/>
    </row>
    <row r="102" spans="1:14" s="45" customFormat="1" ht="19.899999999999999" customHeight="1">
      <c r="A102" s="825"/>
      <c r="B102" s="825"/>
      <c r="C102" s="825"/>
      <c r="D102" s="825"/>
      <c r="E102" s="825"/>
      <c r="F102" s="825"/>
      <c r="G102" s="825"/>
      <c r="H102" s="825"/>
      <c r="I102" s="823"/>
      <c r="J102" s="825"/>
      <c r="K102" s="825"/>
      <c r="L102" s="825"/>
      <c r="M102" s="2"/>
      <c r="N102" s="6"/>
    </row>
    <row r="103" spans="1:14" s="45" customFormat="1" ht="19.899999999999999" customHeight="1">
      <c r="A103" s="825">
        <v>11</v>
      </c>
      <c r="B103" s="825" t="s">
        <v>1378</v>
      </c>
      <c r="C103" s="825" t="s">
        <v>2373</v>
      </c>
      <c r="D103" s="825" t="s">
        <v>2414</v>
      </c>
      <c r="E103" s="827">
        <v>100000</v>
      </c>
      <c r="F103" s="825"/>
      <c r="G103" s="825"/>
      <c r="H103" s="825"/>
      <c r="I103" s="821" t="s">
        <v>2374</v>
      </c>
      <c r="J103" s="821" t="s">
        <v>2409</v>
      </c>
      <c r="K103" s="825" t="s">
        <v>441</v>
      </c>
      <c r="L103" s="825" t="s">
        <v>441</v>
      </c>
      <c r="M103" s="2"/>
      <c r="N103" s="6"/>
    </row>
    <row r="104" spans="1:14" s="45" customFormat="1" ht="19.899999999999999" customHeight="1">
      <c r="A104" s="825"/>
      <c r="B104" s="825" t="s">
        <v>2415</v>
      </c>
      <c r="C104" s="825" t="s">
        <v>2376</v>
      </c>
      <c r="D104" s="825" t="s">
        <v>2416</v>
      </c>
      <c r="E104" s="828" t="s">
        <v>149</v>
      </c>
      <c r="F104" s="825"/>
      <c r="G104" s="825"/>
      <c r="H104" s="825"/>
      <c r="I104" s="821" t="s">
        <v>2378</v>
      </c>
      <c r="J104" s="821" t="s">
        <v>2411</v>
      </c>
      <c r="K104" s="825"/>
      <c r="L104" s="825"/>
      <c r="M104" s="2"/>
      <c r="N104" s="6"/>
    </row>
    <row r="105" spans="1:14" s="45" customFormat="1" ht="19.899999999999999" customHeight="1">
      <c r="A105" s="825"/>
      <c r="B105" s="825"/>
      <c r="C105" s="825" t="s">
        <v>2379</v>
      </c>
      <c r="D105" s="825" t="s">
        <v>2417</v>
      </c>
      <c r="E105" s="825"/>
      <c r="F105" s="825"/>
      <c r="G105" s="825"/>
      <c r="H105" s="825"/>
      <c r="I105" s="823"/>
      <c r="J105" s="821" t="s">
        <v>2413</v>
      </c>
      <c r="K105" s="825"/>
      <c r="L105" s="825"/>
      <c r="M105" s="2"/>
      <c r="N105" s="6"/>
    </row>
    <row r="106" spans="1:14" s="45" customFormat="1" ht="19.899999999999999" customHeight="1">
      <c r="A106" s="825"/>
      <c r="B106" s="825"/>
      <c r="C106" s="825"/>
      <c r="D106" s="825"/>
      <c r="E106" s="825"/>
      <c r="F106" s="825"/>
      <c r="G106" s="825"/>
      <c r="H106" s="825"/>
      <c r="I106" s="823"/>
      <c r="J106" s="825"/>
      <c r="K106" s="825"/>
      <c r="L106" s="825"/>
      <c r="M106" s="2"/>
      <c r="N106" s="6"/>
    </row>
    <row r="107" spans="1:14" s="45" customFormat="1" ht="19.899999999999999" customHeight="1">
      <c r="A107" s="821">
        <v>12</v>
      </c>
      <c r="B107" s="821" t="s">
        <v>2372</v>
      </c>
      <c r="C107" s="825" t="s">
        <v>2373</v>
      </c>
      <c r="D107" s="821" t="s">
        <v>2348</v>
      </c>
      <c r="E107" s="824">
        <v>654000</v>
      </c>
      <c r="F107" s="821"/>
      <c r="G107" s="821"/>
      <c r="H107" s="821"/>
      <c r="I107" s="821" t="s">
        <v>2374</v>
      </c>
      <c r="J107" s="821" t="s">
        <v>2409</v>
      </c>
      <c r="K107" s="821" t="s">
        <v>441</v>
      </c>
      <c r="L107" s="821" t="s">
        <v>441</v>
      </c>
      <c r="M107" s="2"/>
      <c r="N107" s="6"/>
    </row>
    <row r="108" spans="1:14" s="45" customFormat="1" ht="19.899999999999999" customHeight="1">
      <c r="A108" s="821"/>
      <c r="B108" s="821" t="s">
        <v>2418</v>
      </c>
      <c r="C108" s="825" t="s">
        <v>2376</v>
      </c>
      <c r="D108" s="821" t="s">
        <v>2419</v>
      </c>
      <c r="E108" s="826" t="s">
        <v>149</v>
      </c>
      <c r="F108" s="821"/>
      <c r="G108" s="821"/>
      <c r="H108" s="821"/>
      <c r="I108" s="821" t="s">
        <v>2378</v>
      </c>
      <c r="J108" s="821" t="s">
        <v>2411</v>
      </c>
      <c r="K108" s="821"/>
      <c r="L108" s="821"/>
      <c r="M108" s="2"/>
      <c r="N108" s="6"/>
    </row>
    <row r="109" spans="1:14" s="45" customFormat="1" ht="19.899999999999999" customHeight="1">
      <c r="A109" s="823"/>
      <c r="B109" s="823"/>
      <c r="C109" s="825" t="s">
        <v>2379</v>
      </c>
      <c r="D109" s="821" t="s">
        <v>2388</v>
      </c>
      <c r="E109" s="823"/>
      <c r="F109" s="823"/>
      <c r="G109" s="823"/>
      <c r="H109" s="823"/>
      <c r="I109" s="823"/>
      <c r="J109" s="821" t="s">
        <v>2413</v>
      </c>
      <c r="K109" s="823"/>
      <c r="L109" s="823"/>
      <c r="M109" s="2"/>
      <c r="N109" s="6"/>
    </row>
    <row r="110" spans="1:14" s="45" customFormat="1" ht="19.899999999999999" customHeight="1">
      <c r="A110" s="823"/>
      <c r="B110" s="823"/>
      <c r="C110" s="831"/>
      <c r="D110" s="823"/>
      <c r="E110" s="823"/>
      <c r="F110" s="823"/>
      <c r="G110" s="823"/>
      <c r="H110" s="823"/>
      <c r="I110" s="823"/>
      <c r="J110" s="823"/>
      <c r="K110" s="823"/>
      <c r="L110" s="823"/>
      <c r="M110" s="2"/>
      <c r="N110" s="6"/>
    </row>
    <row r="111" spans="1:14" s="45" customFormat="1" ht="19.899999999999999" customHeight="1">
      <c r="A111" s="143">
        <v>13</v>
      </c>
      <c r="B111" s="143" t="s">
        <v>2420</v>
      </c>
      <c r="C111" s="836" t="s">
        <v>2534</v>
      </c>
      <c r="D111" s="837" t="s">
        <v>2423</v>
      </c>
      <c r="E111" s="838">
        <v>850000</v>
      </c>
      <c r="F111" s="143"/>
      <c r="G111" s="143"/>
      <c r="H111" s="143"/>
      <c r="I111" s="143" t="s">
        <v>2374</v>
      </c>
      <c r="J111" s="143" t="s">
        <v>2409</v>
      </c>
      <c r="K111" s="143" t="s">
        <v>441</v>
      </c>
      <c r="L111" s="143" t="s">
        <v>441</v>
      </c>
      <c r="M111" s="2"/>
      <c r="N111" s="6"/>
    </row>
    <row r="112" spans="1:14" s="45" customFormat="1" ht="19.899999999999999" customHeight="1">
      <c r="A112" s="143"/>
      <c r="B112" s="143" t="s">
        <v>2421</v>
      </c>
      <c r="C112" s="836" t="s">
        <v>2538</v>
      </c>
      <c r="D112" s="837" t="s">
        <v>2424</v>
      </c>
      <c r="E112" s="839" t="s">
        <v>149</v>
      </c>
      <c r="F112" s="143"/>
      <c r="G112" s="143"/>
      <c r="H112" s="143"/>
      <c r="I112" s="143" t="s">
        <v>2378</v>
      </c>
      <c r="J112" s="143" t="s">
        <v>2411</v>
      </c>
      <c r="K112" s="143"/>
      <c r="L112" s="143"/>
      <c r="M112" s="2"/>
      <c r="N112" s="6"/>
    </row>
    <row r="113" spans="1:14" s="45" customFormat="1" ht="19.899999999999999" customHeight="1">
      <c r="A113" s="143"/>
      <c r="B113" s="143" t="s">
        <v>2422</v>
      </c>
      <c r="C113" s="836" t="s">
        <v>2539</v>
      </c>
      <c r="D113" s="837" t="s">
        <v>2425</v>
      </c>
      <c r="E113" s="830"/>
      <c r="F113" s="143"/>
      <c r="G113" s="143"/>
      <c r="H113" s="143"/>
      <c r="I113" s="830"/>
      <c r="J113" s="143" t="s">
        <v>2413</v>
      </c>
      <c r="K113" s="143"/>
      <c r="L113" s="143"/>
      <c r="M113" s="2"/>
      <c r="N113" s="6"/>
    </row>
    <row r="114" spans="1:14" s="45" customFormat="1" ht="19.899999999999999" customHeight="1">
      <c r="A114" s="821"/>
      <c r="B114" s="823"/>
      <c r="C114" s="831"/>
      <c r="D114" s="823"/>
      <c r="E114" s="823"/>
      <c r="F114" s="821"/>
      <c r="G114" s="821"/>
      <c r="H114" s="821"/>
      <c r="I114" s="823"/>
      <c r="J114" s="823"/>
      <c r="K114" s="821"/>
      <c r="L114" s="821"/>
      <c r="M114" s="2"/>
      <c r="N114" s="6"/>
    </row>
    <row r="115" spans="1:14" s="45" customFormat="1" ht="19.899999999999999" customHeight="1">
      <c r="A115" s="821">
        <v>14</v>
      </c>
      <c r="B115" s="821" t="s">
        <v>2372</v>
      </c>
      <c r="C115" s="825" t="s">
        <v>2373</v>
      </c>
      <c r="D115" s="821" t="s">
        <v>2348</v>
      </c>
      <c r="E115" s="824">
        <v>912000</v>
      </c>
      <c r="F115" s="821"/>
      <c r="G115" s="821"/>
      <c r="H115" s="821"/>
      <c r="I115" s="821" t="s">
        <v>2374</v>
      </c>
      <c r="J115" s="821" t="s">
        <v>2349</v>
      </c>
      <c r="K115" s="821" t="s">
        <v>441</v>
      </c>
      <c r="L115" s="821" t="s">
        <v>441</v>
      </c>
      <c r="M115" s="2"/>
      <c r="N115" s="6"/>
    </row>
    <row r="116" spans="1:14" s="45" customFormat="1" ht="19.899999999999999" customHeight="1">
      <c r="A116" s="821"/>
      <c r="B116" s="821" t="s">
        <v>2426</v>
      </c>
      <c r="C116" s="825" t="s">
        <v>2376</v>
      </c>
      <c r="D116" s="821" t="s">
        <v>2427</v>
      </c>
      <c r="E116" s="826" t="s">
        <v>149</v>
      </c>
      <c r="F116" s="821"/>
      <c r="G116" s="821"/>
      <c r="H116" s="821"/>
      <c r="I116" s="821" t="s">
        <v>2378</v>
      </c>
      <c r="J116" s="821" t="s">
        <v>2428</v>
      </c>
      <c r="K116" s="821"/>
      <c r="L116" s="821"/>
      <c r="M116" s="2"/>
      <c r="N116" s="6"/>
    </row>
    <row r="117" spans="1:14" s="45" customFormat="1" ht="19.899999999999999" customHeight="1">
      <c r="A117" s="821"/>
      <c r="B117" s="821" t="s">
        <v>2429</v>
      </c>
      <c r="C117" s="825" t="s">
        <v>2379</v>
      </c>
      <c r="D117" s="825" t="s">
        <v>2430</v>
      </c>
      <c r="E117" s="821"/>
      <c r="F117" s="821"/>
      <c r="G117" s="821"/>
      <c r="H117" s="821"/>
      <c r="I117" s="823"/>
      <c r="J117" s="821"/>
      <c r="K117" s="821"/>
      <c r="L117" s="821"/>
      <c r="M117" s="2"/>
      <c r="N117" s="6"/>
    </row>
    <row r="118" spans="1:14" s="45" customFormat="1" ht="19.899999999999999" customHeight="1">
      <c r="A118" s="825"/>
      <c r="B118" s="825"/>
      <c r="C118" s="825"/>
      <c r="D118" s="825" t="s">
        <v>2388</v>
      </c>
      <c r="E118" s="825"/>
      <c r="F118" s="825"/>
      <c r="G118" s="825"/>
      <c r="H118" s="825"/>
      <c r="I118" s="823"/>
      <c r="J118" s="825"/>
      <c r="K118" s="825"/>
      <c r="L118" s="825"/>
      <c r="M118" s="2"/>
      <c r="N118" s="6"/>
    </row>
    <row r="119" spans="1:14" s="45" customFormat="1" ht="19.899999999999999" customHeight="1">
      <c r="A119" s="831"/>
      <c r="B119" s="831"/>
      <c r="C119" s="831"/>
      <c r="D119" s="831"/>
      <c r="E119" s="831"/>
      <c r="F119" s="831"/>
      <c r="G119" s="831"/>
      <c r="H119" s="831"/>
      <c r="I119" s="823"/>
      <c r="J119" s="831"/>
      <c r="K119" s="831"/>
      <c r="L119" s="831"/>
      <c r="M119" s="2"/>
      <c r="N119" s="6"/>
    </row>
    <row r="120" spans="1:14" s="45" customFormat="1" ht="19.899999999999999" customHeight="1">
      <c r="A120" s="821">
        <v>15</v>
      </c>
      <c r="B120" s="821" t="s">
        <v>2408</v>
      </c>
      <c r="C120" s="821" t="s">
        <v>2373</v>
      </c>
      <c r="D120" s="821" t="s">
        <v>2348</v>
      </c>
      <c r="E120" s="833">
        <v>855000</v>
      </c>
      <c r="F120" s="821"/>
      <c r="G120" s="821"/>
      <c r="H120" s="821"/>
      <c r="I120" s="821" t="s">
        <v>2374</v>
      </c>
      <c r="J120" s="821" t="s">
        <v>2349</v>
      </c>
      <c r="K120" s="821" t="s">
        <v>441</v>
      </c>
      <c r="L120" s="821" t="s">
        <v>441</v>
      </c>
      <c r="M120" s="2"/>
      <c r="N120" s="6"/>
    </row>
    <row r="121" spans="1:14" s="45" customFormat="1" ht="19.899999999999999" customHeight="1">
      <c r="A121" s="821"/>
      <c r="B121" s="821" t="s">
        <v>2431</v>
      </c>
      <c r="C121" s="821" t="s">
        <v>2376</v>
      </c>
      <c r="D121" s="821" t="s">
        <v>2432</v>
      </c>
      <c r="E121" s="826" t="s">
        <v>149</v>
      </c>
      <c r="F121" s="821"/>
      <c r="G121" s="821"/>
      <c r="H121" s="821"/>
      <c r="I121" s="821" t="s">
        <v>2378</v>
      </c>
      <c r="J121" s="821" t="s">
        <v>2428</v>
      </c>
      <c r="K121" s="821"/>
      <c r="L121" s="821"/>
      <c r="M121" s="2"/>
      <c r="N121" s="6"/>
    </row>
    <row r="122" spans="1:14" s="45" customFormat="1" ht="19.899999999999999" customHeight="1">
      <c r="A122" s="821"/>
      <c r="B122" s="821"/>
      <c r="C122" s="821" t="s">
        <v>2379</v>
      </c>
      <c r="D122" s="821" t="s">
        <v>2355</v>
      </c>
      <c r="E122" s="821"/>
      <c r="F122" s="821"/>
      <c r="G122" s="821"/>
      <c r="H122" s="821"/>
      <c r="I122" s="823"/>
      <c r="J122" s="821"/>
      <c r="K122" s="821"/>
      <c r="L122" s="821"/>
      <c r="M122" s="2"/>
      <c r="N122" s="6"/>
    </row>
    <row r="123" spans="1:14" s="45" customFormat="1" ht="19.899999999999999" customHeight="1">
      <c r="A123" s="825"/>
      <c r="B123" s="831"/>
      <c r="C123" s="823"/>
      <c r="D123" s="823"/>
      <c r="E123" s="823"/>
      <c r="F123" s="821"/>
      <c r="G123" s="823"/>
      <c r="H123" s="823"/>
      <c r="I123" s="823"/>
      <c r="J123" s="823"/>
      <c r="K123" s="823"/>
      <c r="L123" s="823"/>
      <c r="M123" s="2"/>
      <c r="N123" s="6"/>
    </row>
    <row r="124" spans="1:14" s="45" customFormat="1" ht="19.899999999999999" customHeight="1">
      <c r="A124" s="825"/>
      <c r="B124" s="831"/>
      <c r="C124" s="823"/>
      <c r="D124" s="823"/>
      <c r="E124" s="823"/>
      <c r="F124" s="821"/>
      <c r="G124" s="823"/>
      <c r="H124" s="823"/>
      <c r="I124" s="823"/>
      <c r="J124" s="823"/>
      <c r="K124" s="823"/>
      <c r="L124" s="823"/>
      <c r="M124" s="2"/>
      <c r="N124" s="6"/>
    </row>
    <row r="125" spans="1:14" s="45" customFormat="1" ht="19.899999999999999" customHeight="1">
      <c r="A125" s="825">
        <v>17</v>
      </c>
      <c r="B125" s="825" t="s">
        <v>2433</v>
      </c>
      <c r="C125" s="825" t="s">
        <v>2373</v>
      </c>
      <c r="D125" s="825" t="s">
        <v>2309</v>
      </c>
      <c r="E125" s="827">
        <v>800000</v>
      </c>
      <c r="F125" s="825"/>
      <c r="G125" s="825"/>
      <c r="H125" s="825"/>
      <c r="I125" s="821" t="s">
        <v>2374</v>
      </c>
      <c r="J125" s="825" t="s">
        <v>2349</v>
      </c>
      <c r="K125" s="825" t="s">
        <v>441</v>
      </c>
      <c r="L125" s="825" t="s">
        <v>441</v>
      </c>
      <c r="M125" s="2"/>
      <c r="N125" s="6"/>
    </row>
    <row r="126" spans="1:14" s="45" customFormat="1" ht="19.899999999999999" customHeight="1">
      <c r="A126" s="825"/>
      <c r="B126" s="825" t="s">
        <v>2436</v>
      </c>
      <c r="C126" s="825" t="s">
        <v>2382</v>
      </c>
      <c r="D126" s="825" t="s">
        <v>2434</v>
      </c>
      <c r="E126" s="828" t="s">
        <v>2435</v>
      </c>
      <c r="F126" s="825"/>
      <c r="G126" s="825"/>
      <c r="H126" s="825"/>
      <c r="I126" s="821" t="s">
        <v>2378</v>
      </c>
      <c r="J126" s="825" t="s">
        <v>2353</v>
      </c>
      <c r="K126" s="825"/>
      <c r="L126" s="825"/>
      <c r="M126" s="2"/>
      <c r="N126" s="6"/>
    </row>
    <row r="127" spans="1:14" s="45" customFormat="1" ht="19.899999999999999" customHeight="1">
      <c r="A127" s="825"/>
      <c r="B127" s="820"/>
      <c r="C127" s="825" t="s">
        <v>2379</v>
      </c>
      <c r="D127" s="825" t="s">
        <v>2437</v>
      </c>
      <c r="E127" s="831"/>
      <c r="F127" s="825"/>
      <c r="G127" s="825"/>
      <c r="H127" s="825"/>
      <c r="I127" s="823"/>
      <c r="J127" s="831"/>
      <c r="K127" s="825"/>
      <c r="L127" s="825"/>
      <c r="M127" s="2"/>
      <c r="N127" s="6"/>
    </row>
    <row r="128" spans="1:14" s="45" customFormat="1" ht="19.899999999999999" customHeight="1">
      <c r="A128" s="825"/>
      <c r="B128" s="820"/>
      <c r="C128" s="825"/>
      <c r="D128" s="825"/>
      <c r="E128" s="831"/>
      <c r="F128" s="825"/>
      <c r="G128" s="825"/>
      <c r="H128" s="825"/>
      <c r="I128" s="823"/>
      <c r="J128" s="831"/>
      <c r="K128" s="825"/>
      <c r="L128" s="825"/>
      <c r="M128" s="2"/>
      <c r="N128" s="6"/>
    </row>
    <row r="129" spans="1:14" s="45" customFormat="1" ht="19.899999999999999" customHeight="1">
      <c r="A129" s="825">
        <v>18</v>
      </c>
      <c r="B129" s="825" t="s">
        <v>2438</v>
      </c>
      <c r="C129" s="825" t="s">
        <v>2636</v>
      </c>
      <c r="D129" s="825" t="s">
        <v>2440</v>
      </c>
      <c r="E129" s="827">
        <v>200000</v>
      </c>
      <c r="F129" s="831"/>
      <c r="G129" s="831"/>
      <c r="H129" s="831"/>
      <c r="I129" s="821" t="s">
        <v>2374</v>
      </c>
      <c r="J129" s="825" t="s">
        <v>2442</v>
      </c>
      <c r="K129" s="825" t="s">
        <v>441</v>
      </c>
      <c r="L129" s="825" t="s">
        <v>441</v>
      </c>
      <c r="M129" s="2"/>
      <c r="N129" s="6"/>
    </row>
    <row r="130" spans="1:14" s="45" customFormat="1" ht="19.899999999999999" customHeight="1">
      <c r="A130" s="825"/>
      <c r="B130" s="825" t="s">
        <v>2439</v>
      </c>
      <c r="C130" s="825" t="s">
        <v>2637</v>
      </c>
      <c r="D130" s="825"/>
      <c r="E130" s="828" t="s">
        <v>149</v>
      </c>
      <c r="F130" s="831"/>
      <c r="G130" s="831"/>
      <c r="H130" s="831"/>
      <c r="I130" s="821" t="s">
        <v>2441</v>
      </c>
      <c r="J130" s="825"/>
      <c r="K130" s="825"/>
      <c r="L130" s="825"/>
      <c r="M130" s="2"/>
      <c r="N130" s="6"/>
    </row>
    <row r="131" spans="1:14" s="45" customFormat="1" ht="19.899999999999999" customHeight="1">
      <c r="A131" s="825"/>
      <c r="B131" s="825"/>
      <c r="C131" s="825" t="s">
        <v>2638</v>
      </c>
      <c r="D131" s="825"/>
      <c r="E131" s="828"/>
      <c r="F131" s="831"/>
      <c r="G131" s="831"/>
      <c r="H131" s="831"/>
      <c r="I131" s="821"/>
      <c r="J131" s="825"/>
      <c r="K131" s="825"/>
      <c r="L131" s="825"/>
      <c r="M131" s="2"/>
      <c r="N131" s="6"/>
    </row>
    <row r="132" spans="1:14" s="45" customFormat="1" ht="19.899999999999999" customHeight="1">
      <c r="A132" s="825"/>
      <c r="B132" s="825"/>
      <c r="C132" s="825"/>
      <c r="D132" s="825"/>
      <c r="E132" s="828"/>
      <c r="F132" s="831"/>
      <c r="G132" s="831"/>
      <c r="H132" s="831"/>
      <c r="I132" s="821"/>
      <c r="J132" s="825"/>
      <c r="K132" s="825"/>
      <c r="L132" s="825"/>
      <c r="M132" s="2"/>
      <c r="N132" s="6"/>
    </row>
    <row r="133" spans="1:14" s="45" customFormat="1" ht="19.899999999999999" customHeight="1">
      <c r="A133" s="825">
        <v>19</v>
      </c>
      <c r="B133" s="825" t="s">
        <v>2389</v>
      </c>
      <c r="C133" s="825" t="s">
        <v>2373</v>
      </c>
      <c r="D133" s="825" t="s">
        <v>2348</v>
      </c>
      <c r="E133" s="834">
        <v>825000</v>
      </c>
      <c r="F133" s="825"/>
      <c r="G133" s="825"/>
      <c r="H133" s="825"/>
      <c r="I133" s="821" t="s">
        <v>2374</v>
      </c>
      <c r="J133" s="825" t="s">
        <v>2443</v>
      </c>
      <c r="K133" s="825" t="s">
        <v>441</v>
      </c>
      <c r="L133" s="825" t="s">
        <v>441</v>
      </c>
      <c r="M133" s="2"/>
      <c r="N133" s="6"/>
    </row>
    <row r="134" spans="1:14" s="45" customFormat="1" ht="19.899999999999999" customHeight="1">
      <c r="A134" s="825"/>
      <c r="B134" s="825" t="s">
        <v>2444</v>
      </c>
      <c r="C134" s="825" t="s">
        <v>2445</v>
      </c>
      <c r="D134" s="825" t="s">
        <v>2448</v>
      </c>
      <c r="E134" s="825" t="s">
        <v>149</v>
      </c>
      <c r="F134" s="825"/>
      <c r="G134" s="825"/>
      <c r="H134" s="825"/>
      <c r="I134" s="821" t="s">
        <v>2378</v>
      </c>
      <c r="J134" s="825" t="s">
        <v>2449</v>
      </c>
      <c r="K134" s="825"/>
      <c r="L134" s="825"/>
      <c r="M134" s="2"/>
      <c r="N134" s="6"/>
    </row>
    <row r="135" spans="1:14" s="45" customFormat="1" ht="19.899999999999999" customHeight="1">
      <c r="A135" s="825"/>
      <c r="B135" s="825"/>
      <c r="C135" s="825" t="s">
        <v>2446</v>
      </c>
      <c r="D135" s="825" t="s">
        <v>2355</v>
      </c>
      <c r="E135" s="825"/>
      <c r="F135" s="825"/>
      <c r="G135" s="825"/>
      <c r="H135" s="825"/>
      <c r="I135" s="821"/>
      <c r="J135" s="825" t="s">
        <v>2450</v>
      </c>
      <c r="K135" s="825"/>
      <c r="L135" s="825"/>
      <c r="M135" s="2"/>
      <c r="N135" s="6"/>
    </row>
    <row r="136" spans="1:14" s="45" customFormat="1" ht="19.899999999999999" customHeight="1">
      <c r="A136" s="825"/>
      <c r="B136" s="825"/>
      <c r="C136" s="825" t="s">
        <v>2447</v>
      </c>
      <c r="D136" s="829"/>
      <c r="E136" s="825"/>
      <c r="F136" s="825"/>
      <c r="G136" s="825"/>
      <c r="H136" s="825"/>
      <c r="I136" s="821"/>
      <c r="J136" s="829"/>
      <c r="K136" s="825"/>
      <c r="L136" s="825"/>
      <c r="M136" s="2"/>
      <c r="N136" s="6"/>
    </row>
    <row r="137" spans="1:14" s="45" customFormat="1" ht="19.899999999999999" customHeight="1">
      <c r="A137" s="825"/>
      <c r="B137" s="825"/>
      <c r="C137" s="825"/>
      <c r="D137" s="829"/>
      <c r="E137" s="825"/>
      <c r="F137" s="825"/>
      <c r="G137" s="825"/>
      <c r="H137" s="825"/>
      <c r="I137" s="821"/>
      <c r="J137" s="829"/>
      <c r="K137" s="825"/>
      <c r="L137" s="825"/>
      <c r="M137" s="2"/>
      <c r="N137" s="6"/>
    </row>
    <row r="138" spans="1:14" s="45" customFormat="1" ht="19.899999999999999" customHeight="1">
      <c r="A138" s="825">
        <v>20</v>
      </c>
      <c r="B138" s="825" t="s">
        <v>2389</v>
      </c>
      <c r="C138" s="825" t="s">
        <v>2373</v>
      </c>
      <c r="D138" s="825" t="s">
        <v>2348</v>
      </c>
      <c r="E138" s="827">
        <v>798000</v>
      </c>
      <c r="F138" s="825"/>
      <c r="G138" s="825"/>
      <c r="H138" s="825"/>
      <c r="I138" s="821" t="s">
        <v>2374</v>
      </c>
      <c r="J138" s="825" t="s">
        <v>2349</v>
      </c>
      <c r="K138" s="825" t="s">
        <v>441</v>
      </c>
      <c r="L138" s="825" t="s">
        <v>441</v>
      </c>
      <c r="M138" s="2"/>
      <c r="N138" s="6"/>
    </row>
    <row r="139" spans="1:14" s="45" customFormat="1" ht="19.899999999999999" customHeight="1">
      <c r="A139" s="825"/>
      <c r="B139" s="825" t="s">
        <v>2451</v>
      </c>
      <c r="C139" s="825" t="s">
        <v>2376</v>
      </c>
      <c r="D139" s="825" t="s">
        <v>2452</v>
      </c>
      <c r="E139" s="828" t="s">
        <v>149</v>
      </c>
      <c r="F139" s="825"/>
      <c r="G139" s="825"/>
      <c r="H139" s="825"/>
      <c r="I139" s="821" t="s">
        <v>2378</v>
      </c>
      <c r="J139" s="825" t="s">
        <v>2353</v>
      </c>
      <c r="K139" s="825"/>
      <c r="L139" s="825"/>
      <c r="M139" s="2"/>
      <c r="N139" s="6"/>
    </row>
    <row r="140" spans="1:14" s="45" customFormat="1" ht="19.899999999999999" customHeight="1">
      <c r="A140" s="825"/>
      <c r="B140" s="825"/>
      <c r="C140" s="825" t="s">
        <v>2379</v>
      </c>
      <c r="D140" s="825" t="s">
        <v>2355</v>
      </c>
      <c r="E140" s="825"/>
      <c r="F140" s="825"/>
      <c r="G140" s="825"/>
      <c r="H140" s="825"/>
      <c r="I140" s="823"/>
      <c r="J140" s="825"/>
      <c r="K140" s="825"/>
      <c r="L140" s="825"/>
      <c r="M140" s="2"/>
      <c r="N140" s="6"/>
    </row>
    <row r="141" spans="1:14" s="45" customFormat="1" ht="19.899999999999999" customHeight="1">
      <c r="A141" s="825"/>
      <c r="B141" s="825"/>
      <c r="C141" s="825"/>
      <c r="D141" s="825"/>
      <c r="E141" s="825"/>
      <c r="F141" s="825"/>
      <c r="G141" s="825"/>
      <c r="H141" s="825"/>
      <c r="I141" s="823"/>
      <c r="J141" s="825"/>
      <c r="K141" s="825"/>
      <c r="L141" s="825"/>
      <c r="M141" s="2"/>
      <c r="N141" s="6"/>
    </row>
    <row r="142" spans="1:14" s="45" customFormat="1" ht="19.899999999999999" customHeight="1">
      <c r="A142" s="825">
        <v>21</v>
      </c>
      <c r="B142" s="821" t="s">
        <v>2389</v>
      </c>
      <c r="C142" s="825" t="s">
        <v>2373</v>
      </c>
      <c r="D142" s="825" t="s">
        <v>2348</v>
      </c>
      <c r="E142" s="827">
        <v>456000</v>
      </c>
      <c r="F142" s="825"/>
      <c r="G142" s="825"/>
      <c r="H142" s="825"/>
      <c r="I142" s="821" t="s">
        <v>2374</v>
      </c>
      <c r="J142" s="825" t="s">
        <v>2349</v>
      </c>
      <c r="K142" s="825" t="s">
        <v>441</v>
      </c>
      <c r="L142" s="825" t="s">
        <v>441</v>
      </c>
      <c r="M142" s="2"/>
      <c r="N142" s="6"/>
    </row>
    <row r="143" spans="1:14" s="45" customFormat="1" ht="19.899999999999999" customHeight="1">
      <c r="A143" s="825"/>
      <c r="B143" s="825" t="s">
        <v>2453</v>
      </c>
      <c r="C143" s="825" t="s">
        <v>2376</v>
      </c>
      <c r="D143" s="825" t="s">
        <v>2454</v>
      </c>
      <c r="E143" s="828" t="s">
        <v>149</v>
      </c>
      <c r="F143" s="825"/>
      <c r="G143" s="825"/>
      <c r="H143" s="825"/>
      <c r="I143" s="821" t="s">
        <v>2378</v>
      </c>
      <c r="J143" s="825" t="s">
        <v>2428</v>
      </c>
      <c r="K143" s="825"/>
      <c r="L143" s="825"/>
      <c r="M143" s="2"/>
      <c r="N143" s="6"/>
    </row>
    <row r="144" spans="1:14" s="45" customFormat="1" ht="19.899999999999999" customHeight="1">
      <c r="A144" s="825"/>
      <c r="B144" s="825"/>
      <c r="C144" s="825" t="s">
        <v>2379</v>
      </c>
      <c r="D144" s="825" t="s">
        <v>2388</v>
      </c>
      <c r="E144" s="825"/>
      <c r="F144" s="825"/>
      <c r="G144" s="825"/>
      <c r="H144" s="825"/>
      <c r="I144" s="823"/>
      <c r="J144" s="825"/>
      <c r="K144" s="825"/>
      <c r="L144" s="825"/>
      <c r="M144" s="2"/>
      <c r="N144" s="6"/>
    </row>
    <row r="145" spans="1:14" s="45" customFormat="1" ht="19.899999999999999" customHeight="1">
      <c r="A145" s="825"/>
      <c r="B145" s="825"/>
      <c r="C145" s="825"/>
      <c r="D145" s="825"/>
      <c r="E145" s="825"/>
      <c r="F145" s="825"/>
      <c r="G145" s="825"/>
      <c r="H145" s="825"/>
      <c r="I145" s="823"/>
      <c r="J145" s="825"/>
      <c r="K145" s="825"/>
      <c r="L145" s="825"/>
      <c r="M145" s="2"/>
      <c r="N145" s="6"/>
    </row>
    <row r="146" spans="1:14" s="45" customFormat="1" ht="19.899999999999999" customHeight="1">
      <c r="A146" s="825">
        <v>22</v>
      </c>
      <c r="B146" s="825" t="s">
        <v>2455</v>
      </c>
      <c r="C146" s="825" t="s">
        <v>2373</v>
      </c>
      <c r="D146" s="825" t="s">
        <v>2414</v>
      </c>
      <c r="E146" s="827">
        <v>80000</v>
      </c>
      <c r="F146" s="825"/>
      <c r="G146" s="831"/>
      <c r="H146" s="825"/>
      <c r="I146" s="821" t="s">
        <v>2374</v>
      </c>
      <c r="J146" s="825" t="s">
        <v>2349</v>
      </c>
      <c r="K146" s="825" t="s">
        <v>441</v>
      </c>
      <c r="L146" s="825" t="s">
        <v>441</v>
      </c>
      <c r="M146" s="2"/>
      <c r="N146" s="6"/>
    </row>
    <row r="147" spans="1:14" s="45" customFormat="1" ht="19.899999999999999" customHeight="1">
      <c r="A147" s="825"/>
      <c r="B147" s="825" t="s">
        <v>2456</v>
      </c>
      <c r="C147" s="825" t="s">
        <v>2382</v>
      </c>
      <c r="D147" s="825" t="s">
        <v>2458</v>
      </c>
      <c r="E147" s="825" t="s">
        <v>149</v>
      </c>
      <c r="F147" s="825"/>
      <c r="G147" s="825"/>
      <c r="H147" s="825"/>
      <c r="I147" s="821" t="s">
        <v>2378</v>
      </c>
      <c r="J147" s="825" t="s">
        <v>2353</v>
      </c>
      <c r="K147" s="825"/>
      <c r="L147" s="825"/>
      <c r="M147" s="2"/>
      <c r="N147" s="6"/>
    </row>
    <row r="148" spans="1:14" s="45" customFormat="1" ht="19.899999999999999" customHeight="1">
      <c r="A148" s="825"/>
      <c r="B148" s="825"/>
      <c r="C148" s="825" t="s">
        <v>2457</v>
      </c>
      <c r="D148" s="825"/>
      <c r="E148" s="825"/>
      <c r="F148" s="825"/>
      <c r="G148" s="825"/>
      <c r="H148" s="825"/>
      <c r="I148" s="821"/>
      <c r="J148" s="825"/>
      <c r="K148" s="825"/>
      <c r="L148" s="825"/>
      <c r="M148" s="2"/>
      <c r="N148" s="6"/>
    </row>
    <row r="149" spans="1:14" s="45" customFormat="1" ht="19.899999999999999" customHeight="1">
      <c r="A149" s="825"/>
      <c r="B149" s="825"/>
      <c r="C149" s="831"/>
      <c r="D149" s="831"/>
      <c r="E149" s="825"/>
      <c r="F149" s="825"/>
      <c r="G149" s="831"/>
      <c r="H149" s="825"/>
      <c r="I149" s="823"/>
      <c r="J149" s="825"/>
      <c r="K149" s="825"/>
      <c r="L149" s="825"/>
      <c r="M149" s="2"/>
      <c r="N149" s="6"/>
    </row>
    <row r="150" spans="1:14" s="45" customFormat="1" ht="19.899999999999999" customHeight="1">
      <c r="A150" s="825">
        <v>23</v>
      </c>
      <c r="B150" s="825" t="s">
        <v>2639</v>
      </c>
      <c r="C150" s="825" t="s">
        <v>2373</v>
      </c>
      <c r="D150" s="825" t="s">
        <v>2459</v>
      </c>
      <c r="E150" s="827">
        <v>525000</v>
      </c>
      <c r="F150" s="825"/>
      <c r="G150" s="825"/>
      <c r="H150" s="825"/>
      <c r="I150" s="821" t="s">
        <v>2374</v>
      </c>
      <c r="J150" s="825" t="s">
        <v>2443</v>
      </c>
      <c r="K150" s="825" t="s">
        <v>441</v>
      </c>
      <c r="L150" s="825" t="s">
        <v>441</v>
      </c>
      <c r="M150" s="2"/>
      <c r="N150" s="6"/>
    </row>
    <row r="151" spans="1:14" s="45" customFormat="1" ht="19.899999999999999" customHeight="1">
      <c r="A151" s="825"/>
      <c r="B151" s="825" t="s">
        <v>2640</v>
      </c>
      <c r="C151" s="825" t="s">
        <v>2382</v>
      </c>
      <c r="D151" s="825" t="s">
        <v>2460</v>
      </c>
      <c r="E151" s="828" t="s">
        <v>2435</v>
      </c>
      <c r="F151" s="825"/>
      <c r="G151" s="825"/>
      <c r="H151" s="825"/>
      <c r="I151" s="821" t="s">
        <v>2378</v>
      </c>
      <c r="J151" s="825" t="s">
        <v>2449</v>
      </c>
      <c r="K151" s="825"/>
      <c r="L151" s="825"/>
      <c r="M151" s="2"/>
      <c r="N151" s="6"/>
    </row>
    <row r="152" spans="1:14" s="45" customFormat="1" ht="19.899999999999999" customHeight="1">
      <c r="A152" s="825"/>
      <c r="B152" s="825"/>
      <c r="C152" s="825" t="s">
        <v>2379</v>
      </c>
      <c r="D152" s="829"/>
      <c r="E152" s="829"/>
      <c r="F152" s="825"/>
      <c r="G152" s="825"/>
      <c r="H152" s="825"/>
      <c r="I152" s="830"/>
      <c r="J152" s="825" t="s">
        <v>2450</v>
      </c>
      <c r="K152" s="825"/>
      <c r="L152" s="825"/>
      <c r="M152" s="2"/>
      <c r="N152" s="6"/>
    </row>
    <row r="153" spans="1:14" s="45" customFormat="1" ht="19.899999999999999" customHeight="1">
      <c r="A153" s="825"/>
      <c r="B153" s="831"/>
      <c r="C153" s="831"/>
      <c r="D153" s="831"/>
      <c r="E153" s="831"/>
      <c r="F153" s="825"/>
      <c r="G153" s="825"/>
      <c r="H153" s="825"/>
      <c r="I153" s="823"/>
      <c r="J153" s="831"/>
      <c r="K153" s="825"/>
      <c r="L153" s="825"/>
      <c r="M153" s="2"/>
      <c r="N153" s="6"/>
    </row>
    <row r="154" spans="1:14" s="45" customFormat="1" ht="19.899999999999999" customHeight="1">
      <c r="A154" s="825">
        <v>24</v>
      </c>
      <c r="B154" s="825" t="s">
        <v>2372</v>
      </c>
      <c r="C154" s="825" t="s">
        <v>2373</v>
      </c>
      <c r="D154" s="825" t="s">
        <v>2348</v>
      </c>
      <c r="E154" s="827">
        <v>417000</v>
      </c>
      <c r="F154" s="825"/>
      <c r="G154" s="825"/>
      <c r="H154" s="825"/>
      <c r="I154" s="821" t="s">
        <v>2374</v>
      </c>
      <c r="J154" s="825" t="s">
        <v>2443</v>
      </c>
      <c r="K154" s="825" t="s">
        <v>441</v>
      </c>
      <c r="L154" s="825" t="s">
        <v>441</v>
      </c>
      <c r="M154" s="2"/>
      <c r="N154" s="6"/>
    </row>
    <row r="155" spans="1:14" s="45" customFormat="1" ht="19.899999999999999" customHeight="1">
      <c r="A155" s="825"/>
      <c r="B155" s="825" t="s">
        <v>2426</v>
      </c>
      <c r="C155" s="825" t="s">
        <v>2445</v>
      </c>
      <c r="D155" s="825" t="s">
        <v>2461</v>
      </c>
      <c r="E155" s="828" t="s">
        <v>149</v>
      </c>
      <c r="F155" s="825"/>
      <c r="G155" s="825"/>
      <c r="H155" s="825"/>
      <c r="I155" s="821" t="s">
        <v>2378</v>
      </c>
      <c r="J155" s="825" t="s">
        <v>2449</v>
      </c>
      <c r="K155" s="825"/>
      <c r="L155" s="825"/>
      <c r="M155" s="2"/>
      <c r="N155" s="6"/>
    </row>
    <row r="156" spans="1:14" s="45" customFormat="1" ht="19.899999999999999" customHeight="1">
      <c r="A156" s="831"/>
      <c r="B156" s="825" t="s">
        <v>2462</v>
      </c>
      <c r="C156" s="825" t="s">
        <v>2446</v>
      </c>
      <c r="D156" s="825" t="s">
        <v>2463</v>
      </c>
      <c r="E156" s="831"/>
      <c r="F156" s="831"/>
      <c r="G156" s="831"/>
      <c r="H156" s="831"/>
      <c r="I156" s="823"/>
      <c r="J156" s="825" t="s">
        <v>2450</v>
      </c>
      <c r="K156" s="831"/>
      <c r="L156" s="831"/>
      <c r="M156" s="2"/>
      <c r="N156" s="6"/>
    </row>
    <row r="157" spans="1:14" s="45" customFormat="1" ht="19.899999999999999" customHeight="1">
      <c r="A157" s="825"/>
      <c r="B157" s="831"/>
      <c r="C157" s="825" t="s">
        <v>2450</v>
      </c>
      <c r="D157" s="831"/>
      <c r="E157" s="828"/>
      <c r="F157" s="825"/>
      <c r="G157" s="825"/>
      <c r="H157" s="825"/>
      <c r="I157" s="823"/>
      <c r="J157" s="831"/>
      <c r="K157" s="825"/>
      <c r="L157" s="825"/>
      <c r="M157" s="2"/>
      <c r="N157" s="6"/>
    </row>
    <row r="158" spans="1:14" s="45" customFormat="1" ht="19.899999999999999" customHeight="1">
      <c r="A158" s="825"/>
      <c r="B158" s="831"/>
      <c r="C158" s="825"/>
      <c r="D158" s="831"/>
      <c r="E158" s="828"/>
      <c r="F158" s="825"/>
      <c r="G158" s="825"/>
      <c r="H158" s="825"/>
      <c r="I158" s="823"/>
      <c r="J158" s="831"/>
      <c r="K158" s="825"/>
      <c r="L158" s="825"/>
      <c r="M158" s="2"/>
      <c r="N158" s="6"/>
    </row>
    <row r="159" spans="1:14" s="45" customFormat="1" ht="19.899999999999999" customHeight="1">
      <c r="A159" s="825">
        <v>25</v>
      </c>
      <c r="B159" s="825" t="s">
        <v>2464</v>
      </c>
      <c r="C159" s="825" t="s">
        <v>2373</v>
      </c>
      <c r="D159" s="825" t="s">
        <v>2309</v>
      </c>
      <c r="E159" s="824">
        <v>6000000</v>
      </c>
      <c r="F159" s="825"/>
      <c r="G159" s="825"/>
      <c r="H159" s="825"/>
      <c r="I159" s="821" t="s">
        <v>2374</v>
      </c>
      <c r="J159" s="821" t="s">
        <v>2409</v>
      </c>
      <c r="K159" s="821" t="s">
        <v>441</v>
      </c>
      <c r="L159" s="821" t="s">
        <v>441</v>
      </c>
      <c r="M159" s="2"/>
      <c r="N159" s="6"/>
    </row>
    <row r="160" spans="1:14" s="45" customFormat="1" ht="19.899999999999999" customHeight="1">
      <c r="A160" s="825"/>
      <c r="B160" s="825" t="s">
        <v>2465</v>
      </c>
      <c r="C160" s="825" t="s">
        <v>2382</v>
      </c>
      <c r="D160" s="821" t="s">
        <v>2466</v>
      </c>
      <c r="E160" s="826" t="s">
        <v>824</v>
      </c>
      <c r="F160" s="825"/>
      <c r="G160" s="825"/>
      <c r="H160" s="825"/>
      <c r="I160" s="821" t="s">
        <v>2378</v>
      </c>
      <c r="J160" s="821" t="s">
        <v>2411</v>
      </c>
      <c r="K160" s="821"/>
      <c r="L160" s="821"/>
      <c r="M160" s="2"/>
      <c r="N160" s="6"/>
    </row>
    <row r="161" spans="1:14" s="45" customFormat="1" ht="19.899999999999999" customHeight="1">
      <c r="A161" s="831"/>
      <c r="B161" s="825" t="s">
        <v>2467</v>
      </c>
      <c r="C161" s="825" t="s">
        <v>2379</v>
      </c>
      <c r="D161" s="821" t="s">
        <v>2469</v>
      </c>
      <c r="E161" s="823"/>
      <c r="F161" s="831"/>
      <c r="G161" s="831"/>
      <c r="H161" s="831"/>
      <c r="I161" s="823"/>
      <c r="J161" s="821" t="s">
        <v>2470</v>
      </c>
      <c r="K161" s="823"/>
      <c r="L161" s="823"/>
      <c r="M161" s="2"/>
      <c r="N161" s="6"/>
    </row>
    <row r="162" spans="1:14" s="45" customFormat="1" ht="19.899999999999999" customHeight="1">
      <c r="A162" s="831"/>
      <c r="B162" s="825" t="s">
        <v>2468</v>
      </c>
      <c r="C162" s="825"/>
      <c r="D162" s="821"/>
      <c r="E162" s="823"/>
      <c r="F162" s="831"/>
      <c r="G162" s="831"/>
      <c r="H162" s="831"/>
      <c r="I162" s="823"/>
      <c r="J162" s="821"/>
      <c r="K162" s="823"/>
      <c r="L162" s="823"/>
      <c r="M162" s="2"/>
      <c r="N162" s="6"/>
    </row>
    <row r="163" spans="1:14" s="45" customFormat="1" ht="19.899999999999999" customHeight="1">
      <c r="A163" s="825"/>
      <c r="B163" s="831"/>
      <c r="C163" s="831"/>
      <c r="D163" s="823"/>
      <c r="E163" s="825"/>
      <c r="F163" s="825"/>
      <c r="G163" s="825"/>
      <c r="H163" s="825"/>
      <c r="I163" s="823"/>
      <c r="J163" s="825"/>
      <c r="K163" s="825"/>
      <c r="L163" s="825"/>
      <c r="M163" s="2"/>
      <c r="N163" s="6"/>
    </row>
    <row r="164" spans="1:14" s="45" customFormat="1" ht="19.899999999999999" customHeight="1">
      <c r="A164" s="825">
        <v>26</v>
      </c>
      <c r="B164" s="825" t="s">
        <v>2372</v>
      </c>
      <c r="C164" s="825" t="s">
        <v>2373</v>
      </c>
      <c r="D164" s="825" t="s">
        <v>2348</v>
      </c>
      <c r="E164" s="834">
        <v>35000</v>
      </c>
      <c r="F164" s="825"/>
      <c r="G164" s="825"/>
      <c r="H164" s="825"/>
      <c r="I164" s="821" t="s">
        <v>2374</v>
      </c>
      <c r="J164" s="825" t="s">
        <v>2443</v>
      </c>
      <c r="K164" s="825" t="s">
        <v>441</v>
      </c>
      <c r="L164" s="825" t="s">
        <v>441</v>
      </c>
      <c r="M164" s="2"/>
      <c r="N164" s="6"/>
    </row>
    <row r="165" spans="1:14" s="45" customFormat="1" ht="19.899999999999999" customHeight="1">
      <c r="A165" s="825"/>
      <c r="B165" s="825" t="s">
        <v>2471</v>
      </c>
      <c r="C165" s="825" t="s">
        <v>2382</v>
      </c>
      <c r="D165" s="825" t="s">
        <v>2472</v>
      </c>
      <c r="E165" s="828" t="s">
        <v>149</v>
      </c>
      <c r="F165" s="825"/>
      <c r="G165" s="825"/>
      <c r="H165" s="825"/>
      <c r="I165" s="821" t="s">
        <v>2378</v>
      </c>
      <c r="J165" s="825" t="s">
        <v>2449</v>
      </c>
      <c r="K165" s="825"/>
      <c r="L165" s="825"/>
      <c r="M165" s="2"/>
      <c r="N165" s="6"/>
    </row>
    <row r="166" spans="1:14" s="45" customFormat="1" ht="19.899999999999999" customHeight="1">
      <c r="A166" s="825"/>
      <c r="B166" s="825"/>
      <c r="C166" s="825" t="s">
        <v>2379</v>
      </c>
      <c r="D166" s="825" t="s">
        <v>2473</v>
      </c>
      <c r="E166" s="828"/>
      <c r="F166" s="825"/>
      <c r="G166" s="825"/>
      <c r="H166" s="825"/>
      <c r="I166" s="823"/>
      <c r="J166" s="825" t="s">
        <v>2450</v>
      </c>
      <c r="K166" s="825"/>
      <c r="L166" s="825"/>
      <c r="M166" s="2"/>
      <c r="N166" s="6"/>
    </row>
    <row r="167" spans="1:14" s="45" customFormat="1" ht="19.899999999999999" customHeight="1">
      <c r="A167" s="825"/>
      <c r="B167" s="825"/>
      <c r="C167" s="825"/>
      <c r="D167" s="825"/>
      <c r="E167" s="828"/>
      <c r="F167" s="825"/>
      <c r="G167" s="825"/>
      <c r="H167" s="825"/>
      <c r="I167" s="823"/>
      <c r="J167" s="825"/>
      <c r="K167" s="825"/>
      <c r="L167" s="825"/>
      <c r="M167" s="2"/>
      <c r="N167" s="6"/>
    </row>
    <row r="168" spans="1:14" s="45" customFormat="1" ht="19.899999999999999" customHeight="1">
      <c r="A168" s="821">
        <v>27</v>
      </c>
      <c r="B168" s="825" t="s">
        <v>2307</v>
      </c>
      <c r="C168" s="825" t="s">
        <v>2373</v>
      </c>
      <c r="D168" s="825" t="s">
        <v>2309</v>
      </c>
      <c r="E168" s="827">
        <v>945000</v>
      </c>
      <c r="F168" s="825"/>
      <c r="G168" s="825"/>
      <c r="H168" s="825"/>
      <c r="I168" s="821" t="s">
        <v>2374</v>
      </c>
      <c r="J168" s="825" t="s">
        <v>2443</v>
      </c>
      <c r="K168" s="825" t="s">
        <v>441</v>
      </c>
      <c r="L168" s="825" t="s">
        <v>441</v>
      </c>
      <c r="M168" s="2"/>
      <c r="N168" s="6"/>
    </row>
    <row r="169" spans="1:14" s="45" customFormat="1" ht="19.899999999999999" customHeight="1">
      <c r="A169" s="821"/>
      <c r="B169" s="825" t="s">
        <v>2641</v>
      </c>
      <c r="C169" s="825" t="s">
        <v>2382</v>
      </c>
      <c r="D169" s="825" t="s">
        <v>2474</v>
      </c>
      <c r="E169" s="828" t="s">
        <v>2435</v>
      </c>
      <c r="F169" s="825"/>
      <c r="G169" s="825"/>
      <c r="H169" s="825"/>
      <c r="I169" s="821" t="s">
        <v>2378</v>
      </c>
      <c r="J169" s="825" t="s">
        <v>2449</v>
      </c>
      <c r="K169" s="825"/>
      <c r="L169" s="825"/>
      <c r="M169" s="2"/>
      <c r="N169" s="6"/>
    </row>
    <row r="170" spans="1:14" s="45" customFormat="1" ht="19.899999999999999" customHeight="1">
      <c r="A170" s="821"/>
      <c r="B170" s="825"/>
      <c r="C170" s="825" t="s">
        <v>2379</v>
      </c>
      <c r="D170" s="825" t="s">
        <v>2355</v>
      </c>
      <c r="E170" s="829"/>
      <c r="F170" s="825"/>
      <c r="G170" s="825"/>
      <c r="H170" s="825"/>
      <c r="I170" s="830"/>
      <c r="J170" s="825" t="s">
        <v>2450</v>
      </c>
      <c r="K170" s="825"/>
      <c r="L170" s="825"/>
      <c r="M170" s="2"/>
      <c r="N170" s="6"/>
    </row>
    <row r="171" spans="1:14" s="45" customFormat="1" ht="19.899999999999999" customHeight="1">
      <c r="A171" s="821"/>
      <c r="B171" s="825"/>
      <c r="C171" s="825"/>
      <c r="D171" s="825"/>
      <c r="E171" s="829"/>
      <c r="F171" s="825"/>
      <c r="G171" s="825"/>
      <c r="H171" s="825"/>
      <c r="I171" s="830"/>
      <c r="J171" s="825"/>
      <c r="K171" s="825"/>
      <c r="L171" s="825"/>
      <c r="M171" s="2"/>
      <c r="N171" s="6"/>
    </row>
    <row r="172" spans="1:14" s="45" customFormat="1" ht="19.899999999999999" customHeight="1">
      <c r="A172" s="821">
        <v>28</v>
      </c>
      <c r="B172" s="825" t="s">
        <v>2372</v>
      </c>
      <c r="C172" s="825" t="s">
        <v>2373</v>
      </c>
      <c r="D172" s="825" t="s">
        <v>2309</v>
      </c>
      <c r="E172" s="827">
        <v>945000</v>
      </c>
      <c r="F172" s="825"/>
      <c r="G172" s="825"/>
      <c r="H172" s="825"/>
      <c r="I172" s="821" t="s">
        <v>2374</v>
      </c>
      <c r="J172" s="825" t="s">
        <v>2349</v>
      </c>
      <c r="K172" s="825" t="s">
        <v>441</v>
      </c>
      <c r="L172" s="825" t="s">
        <v>441</v>
      </c>
      <c r="M172" s="2"/>
      <c r="N172" s="6"/>
    </row>
    <row r="173" spans="1:14" s="45" customFormat="1" ht="19.899999999999999" customHeight="1">
      <c r="A173" s="821"/>
      <c r="B173" s="825" t="s">
        <v>2475</v>
      </c>
      <c r="C173" s="825" t="s">
        <v>2382</v>
      </c>
      <c r="D173" s="825" t="s">
        <v>2477</v>
      </c>
      <c r="E173" s="825" t="s">
        <v>149</v>
      </c>
      <c r="F173" s="825"/>
      <c r="G173" s="825"/>
      <c r="H173" s="825"/>
      <c r="I173" s="821" t="s">
        <v>2378</v>
      </c>
      <c r="J173" s="825" t="s">
        <v>2353</v>
      </c>
      <c r="K173" s="825"/>
      <c r="L173" s="825"/>
      <c r="M173" s="2"/>
      <c r="N173" s="6"/>
    </row>
    <row r="174" spans="1:14" s="45" customFormat="1" ht="19.899999999999999" customHeight="1">
      <c r="A174" s="821"/>
      <c r="B174" s="825" t="s">
        <v>2476</v>
      </c>
      <c r="C174" s="825" t="s">
        <v>2457</v>
      </c>
      <c r="D174" s="825" t="s">
        <v>2355</v>
      </c>
      <c r="E174" s="825"/>
      <c r="F174" s="825"/>
      <c r="G174" s="825"/>
      <c r="H174" s="825"/>
      <c r="I174" s="821"/>
      <c r="J174" s="825"/>
      <c r="K174" s="825"/>
      <c r="L174" s="825"/>
      <c r="M174" s="2"/>
      <c r="N174" s="6"/>
    </row>
    <row r="175" spans="1:14" s="45" customFormat="1" ht="19.899999999999999" customHeight="1">
      <c r="A175" s="821"/>
      <c r="B175" s="825"/>
      <c r="C175" s="831"/>
      <c r="D175" s="831"/>
      <c r="E175" s="825"/>
      <c r="F175" s="825"/>
      <c r="G175" s="825"/>
      <c r="H175" s="825"/>
      <c r="I175" s="823"/>
      <c r="J175" s="825"/>
      <c r="K175" s="825"/>
      <c r="L175" s="825"/>
      <c r="M175" s="2"/>
      <c r="N175" s="6"/>
    </row>
    <row r="176" spans="1:14" s="45" customFormat="1" ht="19.899999999999999" customHeight="1">
      <c r="A176" s="821">
        <v>29</v>
      </c>
      <c r="B176" s="825" t="s">
        <v>2478</v>
      </c>
      <c r="C176" s="825" t="s">
        <v>2373</v>
      </c>
      <c r="D176" s="825" t="s">
        <v>2479</v>
      </c>
      <c r="E176" s="834">
        <v>875000</v>
      </c>
      <c r="F176" s="825"/>
      <c r="G176" s="825"/>
      <c r="H176" s="825"/>
      <c r="I176" s="821" t="s">
        <v>2374</v>
      </c>
      <c r="J176" s="825" t="s">
        <v>2443</v>
      </c>
      <c r="K176" s="825" t="s">
        <v>441</v>
      </c>
      <c r="L176" s="825" t="s">
        <v>441</v>
      </c>
      <c r="M176" s="2"/>
      <c r="N176" s="6"/>
    </row>
    <row r="177" spans="1:14" s="45" customFormat="1" ht="19.899999999999999" customHeight="1">
      <c r="A177" s="821"/>
      <c r="B177" s="825" t="s">
        <v>2480</v>
      </c>
      <c r="C177" s="825" t="s">
        <v>2376</v>
      </c>
      <c r="D177" s="825" t="s">
        <v>2482</v>
      </c>
      <c r="E177" s="825" t="s">
        <v>149</v>
      </c>
      <c r="F177" s="825"/>
      <c r="G177" s="825"/>
      <c r="H177" s="825"/>
      <c r="I177" s="821" t="s">
        <v>2378</v>
      </c>
      <c r="J177" s="825" t="s">
        <v>2449</v>
      </c>
      <c r="K177" s="825"/>
      <c r="L177" s="825"/>
      <c r="M177" s="2"/>
      <c r="N177" s="6"/>
    </row>
    <row r="178" spans="1:14" s="45" customFormat="1" ht="19.899999999999999" customHeight="1">
      <c r="A178" s="821"/>
      <c r="B178" s="825" t="s">
        <v>2481</v>
      </c>
      <c r="C178" s="825" t="s">
        <v>2379</v>
      </c>
      <c r="D178" s="825"/>
      <c r="E178" s="825"/>
      <c r="F178" s="825"/>
      <c r="G178" s="825"/>
      <c r="H178" s="825"/>
      <c r="I178" s="821"/>
      <c r="J178" s="825" t="s">
        <v>2450</v>
      </c>
      <c r="K178" s="825"/>
      <c r="L178" s="825"/>
      <c r="M178" s="2"/>
      <c r="N178" s="6"/>
    </row>
    <row r="179" spans="1:14" s="45" customFormat="1" ht="19.899999999999999" customHeight="1">
      <c r="A179" s="821"/>
      <c r="B179" s="825"/>
      <c r="C179" s="825"/>
      <c r="D179" s="825"/>
      <c r="E179" s="825"/>
      <c r="F179" s="825"/>
      <c r="G179" s="825"/>
      <c r="H179" s="825"/>
      <c r="I179" s="821"/>
      <c r="J179" s="825"/>
      <c r="K179" s="825"/>
      <c r="L179" s="825"/>
      <c r="M179" s="2"/>
      <c r="N179" s="6"/>
    </row>
    <row r="180" spans="1:14" s="45" customFormat="1" ht="19.899999999999999" customHeight="1">
      <c r="A180" s="821">
        <v>30</v>
      </c>
      <c r="B180" s="825" t="s">
        <v>2483</v>
      </c>
      <c r="C180" s="825" t="s">
        <v>2373</v>
      </c>
      <c r="D180" s="825" t="s">
        <v>2309</v>
      </c>
      <c r="E180" s="827">
        <v>768000</v>
      </c>
      <c r="F180" s="825"/>
      <c r="G180" s="825"/>
      <c r="H180" s="825"/>
      <c r="I180" s="821" t="s">
        <v>2374</v>
      </c>
      <c r="J180" s="825" t="s">
        <v>2443</v>
      </c>
      <c r="K180" s="825" t="s">
        <v>441</v>
      </c>
      <c r="L180" s="825" t="s">
        <v>441</v>
      </c>
      <c r="M180" s="2"/>
      <c r="N180" s="6"/>
    </row>
    <row r="181" spans="1:14" s="45" customFormat="1" ht="19.899999999999999" customHeight="1">
      <c r="A181" s="821"/>
      <c r="B181" s="825" t="s">
        <v>2484</v>
      </c>
      <c r="C181" s="825" t="s">
        <v>2376</v>
      </c>
      <c r="D181" s="825" t="s">
        <v>2430</v>
      </c>
      <c r="E181" s="828" t="s">
        <v>2435</v>
      </c>
      <c r="F181" s="825"/>
      <c r="G181" s="825"/>
      <c r="H181" s="825"/>
      <c r="I181" s="821" t="s">
        <v>2378</v>
      </c>
      <c r="J181" s="825" t="s">
        <v>2449</v>
      </c>
      <c r="K181" s="825"/>
      <c r="L181" s="825"/>
      <c r="M181" s="2"/>
      <c r="N181" s="6"/>
    </row>
    <row r="182" spans="1:14" s="45" customFormat="1" ht="19.899999999999999" customHeight="1">
      <c r="A182" s="821"/>
      <c r="B182" s="829"/>
      <c r="C182" s="825" t="s">
        <v>2485</v>
      </c>
      <c r="D182" s="825" t="s">
        <v>2437</v>
      </c>
      <c r="E182" s="829"/>
      <c r="F182" s="825"/>
      <c r="G182" s="825"/>
      <c r="H182" s="825"/>
      <c r="I182" s="830"/>
      <c r="J182" s="825" t="s">
        <v>2450</v>
      </c>
      <c r="K182" s="825"/>
      <c r="L182" s="825"/>
      <c r="M182" s="2"/>
      <c r="N182" s="6"/>
    </row>
    <row r="183" spans="1:14" s="45" customFormat="1" ht="19.899999999999999" customHeight="1">
      <c r="A183" s="821"/>
      <c r="B183" s="829"/>
      <c r="C183" s="825"/>
      <c r="D183" s="829"/>
      <c r="E183" s="829"/>
      <c r="F183" s="825"/>
      <c r="G183" s="825"/>
      <c r="H183" s="825"/>
      <c r="I183" s="830"/>
      <c r="J183" s="829"/>
      <c r="K183" s="825"/>
      <c r="L183" s="825"/>
      <c r="M183" s="2"/>
      <c r="N183" s="6"/>
    </row>
    <row r="184" spans="1:14" s="45" customFormat="1" ht="19.899999999999999" customHeight="1">
      <c r="A184" s="825">
        <v>32</v>
      </c>
      <c r="B184" s="825" t="s">
        <v>2642</v>
      </c>
      <c r="C184" s="825" t="s">
        <v>2373</v>
      </c>
      <c r="D184" s="825" t="s">
        <v>2348</v>
      </c>
      <c r="E184" s="827">
        <v>912000</v>
      </c>
      <c r="F184" s="825"/>
      <c r="G184" s="825"/>
      <c r="H184" s="825"/>
      <c r="I184" s="821" t="s">
        <v>2374</v>
      </c>
      <c r="J184" s="825" t="s">
        <v>2487</v>
      </c>
      <c r="K184" s="825" t="s">
        <v>441</v>
      </c>
      <c r="L184" s="825" t="s">
        <v>441</v>
      </c>
      <c r="M184" s="2"/>
      <c r="N184" s="6"/>
    </row>
    <row r="185" spans="1:14" s="45" customFormat="1" ht="19.899999999999999" customHeight="1">
      <c r="A185" s="825"/>
      <c r="B185" s="825" t="s">
        <v>2643</v>
      </c>
      <c r="C185" s="825" t="s">
        <v>2488</v>
      </c>
      <c r="D185" s="825" t="s">
        <v>2489</v>
      </c>
      <c r="E185" s="828" t="s">
        <v>149</v>
      </c>
      <c r="F185" s="825"/>
      <c r="G185" s="825"/>
      <c r="H185" s="825"/>
      <c r="I185" s="821" t="s">
        <v>2378</v>
      </c>
      <c r="J185" s="825" t="s">
        <v>2490</v>
      </c>
      <c r="K185" s="825"/>
      <c r="L185" s="825"/>
      <c r="M185" s="2"/>
      <c r="N185" s="6"/>
    </row>
    <row r="186" spans="1:14" s="45" customFormat="1" ht="19.899999999999999" customHeight="1">
      <c r="A186" s="825"/>
      <c r="B186" s="825"/>
      <c r="C186" s="825" t="s">
        <v>2491</v>
      </c>
      <c r="D186" s="825" t="s">
        <v>2492</v>
      </c>
      <c r="E186" s="825"/>
      <c r="F186" s="825"/>
      <c r="G186" s="825"/>
      <c r="H186" s="825"/>
      <c r="I186" s="823"/>
      <c r="J186" s="825" t="s">
        <v>2493</v>
      </c>
      <c r="K186" s="825"/>
      <c r="L186" s="825"/>
      <c r="M186" s="2"/>
      <c r="N186" s="6"/>
    </row>
    <row r="187" spans="1:14" s="45" customFormat="1" ht="19.899999999999999" customHeight="1">
      <c r="A187" s="825"/>
      <c r="B187" s="825"/>
      <c r="C187" s="825" t="s">
        <v>2494</v>
      </c>
      <c r="D187" s="825"/>
      <c r="E187" s="825"/>
      <c r="F187" s="825"/>
      <c r="G187" s="825"/>
      <c r="H187" s="825"/>
      <c r="I187" s="823"/>
      <c r="J187" s="825"/>
      <c r="K187" s="825"/>
      <c r="L187" s="825"/>
      <c r="M187" s="2"/>
      <c r="N187" s="6"/>
    </row>
    <row r="188" spans="1:14" s="45" customFormat="1" ht="19.899999999999999" customHeight="1">
      <c r="A188" s="831"/>
      <c r="B188" s="831"/>
      <c r="C188" s="831"/>
      <c r="D188" s="831"/>
      <c r="E188" s="831"/>
      <c r="F188" s="831"/>
      <c r="G188" s="831"/>
      <c r="H188" s="831"/>
      <c r="I188" s="823"/>
      <c r="J188" s="831"/>
      <c r="K188" s="831"/>
      <c r="L188" s="831"/>
      <c r="M188" s="2"/>
      <c r="N188" s="6"/>
    </row>
    <row r="189" spans="1:14" s="45" customFormat="1" ht="19.899999999999999" customHeight="1">
      <c r="A189" s="825">
        <v>33</v>
      </c>
      <c r="B189" s="825" t="s">
        <v>2372</v>
      </c>
      <c r="C189" s="825" t="s">
        <v>2373</v>
      </c>
      <c r="D189" s="825" t="s">
        <v>2286</v>
      </c>
      <c r="E189" s="827">
        <v>427500</v>
      </c>
      <c r="F189" s="825"/>
      <c r="G189" s="825"/>
      <c r="H189" s="825"/>
      <c r="I189" s="821" t="s">
        <v>2374</v>
      </c>
      <c r="J189" s="825" t="s">
        <v>2487</v>
      </c>
      <c r="K189" s="825" t="s">
        <v>441</v>
      </c>
      <c r="L189" s="825" t="s">
        <v>441</v>
      </c>
      <c r="M189" s="2"/>
      <c r="N189" s="6"/>
    </row>
    <row r="190" spans="1:14" s="45" customFormat="1" ht="19.899999999999999" customHeight="1">
      <c r="A190" s="825"/>
      <c r="B190" s="825" t="s">
        <v>2495</v>
      </c>
      <c r="C190" s="825" t="s">
        <v>2376</v>
      </c>
      <c r="D190" s="825" t="s">
        <v>2496</v>
      </c>
      <c r="E190" s="828" t="s">
        <v>149</v>
      </c>
      <c r="F190" s="825"/>
      <c r="G190" s="825"/>
      <c r="H190" s="825"/>
      <c r="I190" s="821" t="s">
        <v>2378</v>
      </c>
      <c r="J190" s="825" t="s">
        <v>2490</v>
      </c>
      <c r="K190" s="825"/>
      <c r="L190" s="825"/>
      <c r="M190" s="2"/>
      <c r="N190" s="6"/>
    </row>
    <row r="191" spans="1:14" s="45" customFormat="1" ht="19.899999999999999" customHeight="1">
      <c r="A191" s="825"/>
      <c r="B191" s="825"/>
      <c r="C191" s="825" t="s">
        <v>2379</v>
      </c>
      <c r="D191" s="825" t="s">
        <v>2355</v>
      </c>
      <c r="E191" s="828"/>
      <c r="F191" s="825"/>
      <c r="G191" s="825"/>
      <c r="H191" s="825"/>
      <c r="I191" s="823"/>
      <c r="J191" s="825" t="s">
        <v>2493</v>
      </c>
      <c r="K191" s="825"/>
      <c r="L191" s="825"/>
      <c r="M191" s="2"/>
      <c r="N191" s="6"/>
    </row>
    <row r="192" spans="1:14" s="45" customFormat="1" ht="19.899999999999999" customHeight="1">
      <c r="A192" s="825"/>
      <c r="B192" s="825"/>
      <c r="C192" s="825"/>
      <c r="D192" s="825"/>
      <c r="E192" s="828"/>
      <c r="F192" s="825"/>
      <c r="G192" s="825"/>
      <c r="H192" s="825"/>
      <c r="I192" s="823"/>
      <c r="J192" s="825"/>
      <c r="K192" s="825"/>
      <c r="L192" s="825"/>
      <c r="M192" s="2"/>
      <c r="N192" s="6"/>
    </row>
    <row r="193" spans="1:14" s="45" customFormat="1" ht="19.899999999999999" customHeight="1">
      <c r="A193" s="825">
        <v>34</v>
      </c>
      <c r="B193" s="825" t="s">
        <v>2372</v>
      </c>
      <c r="C193" s="825" t="s">
        <v>2373</v>
      </c>
      <c r="D193" s="825" t="s">
        <v>2348</v>
      </c>
      <c r="E193" s="827">
        <v>427500</v>
      </c>
      <c r="F193" s="825"/>
      <c r="G193" s="825"/>
      <c r="H193" s="825"/>
      <c r="I193" s="821" t="s">
        <v>2374</v>
      </c>
      <c r="J193" s="825" t="s">
        <v>2487</v>
      </c>
      <c r="K193" s="825" t="s">
        <v>441</v>
      </c>
      <c r="L193" s="825" t="s">
        <v>441</v>
      </c>
      <c r="M193" s="2"/>
      <c r="N193" s="6"/>
    </row>
    <row r="194" spans="1:14" s="45" customFormat="1" ht="19.899999999999999" customHeight="1">
      <c r="A194" s="825"/>
      <c r="B194" s="825" t="s">
        <v>2495</v>
      </c>
      <c r="C194" s="825" t="s">
        <v>2376</v>
      </c>
      <c r="D194" s="825" t="s">
        <v>2497</v>
      </c>
      <c r="E194" s="828" t="s">
        <v>149</v>
      </c>
      <c r="F194" s="825"/>
      <c r="G194" s="825"/>
      <c r="H194" s="825"/>
      <c r="I194" s="821" t="s">
        <v>2378</v>
      </c>
      <c r="J194" s="825" t="s">
        <v>2490</v>
      </c>
      <c r="K194" s="825"/>
      <c r="L194" s="825"/>
      <c r="M194" s="2"/>
      <c r="N194" s="6"/>
    </row>
    <row r="195" spans="1:14" s="45" customFormat="1" ht="19.899999999999999" customHeight="1">
      <c r="A195" s="825"/>
      <c r="B195" s="825"/>
      <c r="C195" s="825" t="s">
        <v>2379</v>
      </c>
      <c r="D195" s="825" t="s">
        <v>2388</v>
      </c>
      <c r="E195" s="828"/>
      <c r="F195" s="825"/>
      <c r="G195" s="825"/>
      <c r="H195" s="825"/>
      <c r="I195" s="823"/>
      <c r="J195" s="825" t="s">
        <v>2493</v>
      </c>
      <c r="K195" s="825"/>
      <c r="L195" s="825"/>
      <c r="M195" s="2"/>
      <c r="N195" s="6"/>
    </row>
    <row r="196" spans="1:14" s="45" customFormat="1" ht="19.899999999999999" customHeight="1">
      <c r="A196" s="825"/>
      <c r="B196" s="825"/>
      <c r="C196" s="831"/>
      <c r="D196" s="825"/>
      <c r="E196" s="828"/>
      <c r="F196" s="831"/>
      <c r="G196" s="825"/>
      <c r="H196" s="825"/>
      <c r="I196" s="823"/>
      <c r="J196" s="825"/>
      <c r="K196" s="825"/>
      <c r="L196" s="825"/>
      <c r="M196" s="2"/>
      <c r="N196" s="6"/>
    </row>
    <row r="197" spans="1:14" s="45" customFormat="1" ht="19.899999999999999" customHeight="1">
      <c r="A197" s="825">
        <v>35</v>
      </c>
      <c r="B197" s="825" t="s">
        <v>2372</v>
      </c>
      <c r="C197" s="825" t="s">
        <v>2373</v>
      </c>
      <c r="D197" s="825" t="s">
        <v>2348</v>
      </c>
      <c r="E197" s="827">
        <v>228000</v>
      </c>
      <c r="F197" s="825"/>
      <c r="G197" s="825"/>
      <c r="H197" s="825"/>
      <c r="I197" s="821" t="s">
        <v>2374</v>
      </c>
      <c r="J197" s="825" t="s">
        <v>2487</v>
      </c>
      <c r="K197" s="825" t="s">
        <v>441</v>
      </c>
      <c r="L197" s="825" t="s">
        <v>441</v>
      </c>
      <c r="M197" s="2"/>
      <c r="N197" s="6"/>
    </row>
    <row r="198" spans="1:14" s="45" customFormat="1" ht="19.899999999999999" customHeight="1">
      <c r="A198" s="825"/>
      <c r="B198" s="825" t="s">
        <v>2498</v>
      </c>
      <c r="C198" s="825" t="s">
        <v>2376</v>
      </c>
      <c r="D198" s="825" t="s">
        <v>2500</v>
      </c>
      <c r="E198" s="825" t="s">
        <v>149</v>
      </c>
      <c r="F198" s="825"/>
      <c r="G198" s="825"/>
      <c r="H198" s="825"/>
      <c r="I198" s="821" t="s">
        <v>2378</v>
      </c>
      <c r="J198" s="825" t="s">
        <v>2490</v>
      </c>
      <c r="K198" s="825"/>
      <c r="L198" s="825"/>
      <c r="M198" s="2"/>
      <c r="N198" s="6"/>
    </row>
    <row r="199" spans="1:14" s="45" customFormat="1" ht="19.899999999999999" customHeight="1">
      <c r="A199" s="825"/>
      <c r="B199" s="825" t="s">
        <v>2499</v>
      </c>
      <c r="C199" s="825" t="s">
        <v>2379</v>
      </c>
      <c r="D199" s="825" t="s">
        <v>2501</v>
      </c>
      <c r="E199" s="825"/>
      <c r="F199" s="825"/>
      <c r="G199" s="825"/>
      <c r="H199" s="825"/>
      <c r="I199" s="821"/>
      <c r="J199" s="825" t="s">
        <v>2493</v>
      </c>
      <c r="K199" s="825"/>
      <c r="L199" s="825"/>
      <c r="M199" s="2"/>
      <c r="N199" s="6"/>
    </row>
    <row r="200" spans="1:14" s="45" customFormat="1" ht="19.899999999999999" customHeight="1">
      <c r="A200" s="831"/>
      <c r="B200" s="831"/>
      <c r="C200" s="831"/>
      <c r="D200" s="831"/>
      <c r="E200" s="828"/>
      <c r="F200" s="831"/>
      <c r="G200" s="831"/>
      <c r="H200" s="831"/>
      <c r="I200" s="823"/>
      <c r="J200" s="831"/>
      <c r="K200" s="831"/>
      <c r="L200" s="831"/>
      <c r="M200" s="2"/>
      <c r="N200" s="6"/>
    </row>
    <row r="201" spans="1:14" s="45" customFormat="1" ht="19.899999999999999" customHeight="1">
      <c r="A201" s="825">
        <v>36</v>
      </c>
      <c r="B201" s="825" t="s">
        <v>2372</v>
      </c>
      <c r="C201" s="825" t="s">
        <v>2373</v>
      </c>
      <c r="D201" s="825" t="s">
        <v>2348</v>
      </c>
      <c r="E201" s="827">
        <v>798000</v>
      </c>
      <c r="F201" s="825"/>
      <c r="G201" s="825"/>
      <c r="H201" s="825"/>
      <c r="I201" s="821" t="s">
        <v>2374</v>
      </c>
      <c r="J201" s="825" t="s">
        <v>2349</v>
      </c>
      <c r="K201" s="825" t="s">
        <v>441</v>
      </c>
      <c r="L201" s="825" t="s">
        <v>441</v>
      </c>
      <c r="M201" s="2"/>
      <c r="N201" s="6"/>
    </row>
    <row r="202" spans="1:14" s="45" customFormat="1" ht="19.899999999999999" customHeight="1">
      <c r="A202" s="825"/>
      <c r="B202" s="825" t="s">
        <v>2502</v>
      </c>
      <c r="C202" s="825" t="s">
        <v>2376</v>
      </c>
      <c r="D202" s="825" t="s">
        <v>2503</v>
      </c>
      <c r="E202" s="828" t="s">
        <v>149</v>
      </c>
      <c r="F202" s="825"/>
      <c r="G202" s="825"/>
      <c r="H202" s="825"/>
      <c r="I202" s="821" t="s">
        <v>2378</v>
      </c>
      <c r="J202" s="825" t="s">
        <v>2353</v>
      </c>
      <c r="K202" s="825"/>
      <c r="L202" s="825"/>
      <c r="M202" s="2"/>
      <c r="N202" s="6"/>
    </row>
    <row r="203" spans="1:14" s="45" customFormat="1" ht="19.899999999999999" customHeight="1">
      <c r="A203" s="825"/>
      <c r="B203" s="825" t="s">
        <v>2504</v>
      </c>
      <c r="C203" s="825" t="s">
        <v>2379</v>
      </c>
      <c r="D203" s="825" t="s">
        <v>2501</v>
      </c>
      <c r="E203" s="828"/>
      <c r="F203" s="825"/>
      <c r="G203" s="825"/>
      <c r="H203" s="825"/>
      <c r="I203" s="823"/>
      <c r="J203" s="825"/>
      <c r="K203" s="825"/>
      <c r="L203" s="825"/>
      <c r="M203" s="2"/>
      <c r="N203" s="6"/>
    </row>
    <row r="204" spans="1:14" s="45" customFormat="1" ht="19.899999999999999" customHeight="1">
      <c r="A204" s="831"/>
      <c r="B204" s="831"/>
      <c r="C204" s="831"/>
      <c r="D204" s="831"/>
      <c r="E204" s="831"/>
      <c r="F204" s="831"/>
      <c r="G204" s="831"/>
      <c r="H204" s="831"/>
      <c r="I204" s="823"/>
      <c r="J204" s="831"/>
      <c r="K204" s="831"/>
      <c r="L204" s="831"/>
      <c r="M204" s="2"/>
      <c r="N204" s="6"/>
    </row>
    <row r="205" spans="1:14" s="45" customFormat="1" ht="19.899999999999999" customHeight="1">
      <c r="A205" s="825">
        <v>37</v>
      </c>
      <c r="B205" s="825" t="s">
        <v>2372</v>
      </c>
      <c r="C205" s="825" t="s">
        <v>2373</v>
      </c>
      <c r="D205" s="825" t="s">
        <v>2348</v>
      </c>
      <c r="E205" s="827">
        <v>912000</v>
      </c>
      <c r="F205" s="825"/>
      <c r="G205" s="825"/>
      <c r="H205" s="825"/>
      <c r="I205" s="821" t="s">
        <v>2374</v>
      </c>
      <c r="J205" s="825" t="s">
        <v>2349</v>
      </c>
      <c r="K205" s="825" t="s">
        <v>441</v>
      </c>
      <c r="L205" s="825" t="s">
        <v>441</v>
      </c>
      <c r="M205" s="2"/>
      <c r="N205" s="6"/>
    </row>
    <row r="206" spans="1:14" s="45" customFormat="1" ht="19.899999999999999" customHeight="1">
      <c r="A206" s="825"/>
      <c r="B206" s="825" t="s">
        <v>2505</v>
      </c>
      <c r="C206" s="825" t="s">
        <v>2376</v>
      </c>
      <c r="D206" s="825" t="s">
        <v>2506</v>
      </c>
      <c r="E206" s="828" t="s">
        <v>149</v>
      </c>
      <c r="F206" s="825"/>
      <c r="G206" s="825"/>
      <c r="H206" s="825"/>
      <c r="I206" s="821" t="s">
        <v>2378</v>
      </c>
      <c r="J206" s="825" t="s">
        <v>2353</v>
      </c>
      <c r="K206" s="825"/>
      <c r="L206" s="825"/>
      <c r="M206" s="2"/>
      <c r="N206" s="6"/>
    </row>
    <row r="207" spans="1:14" s="45" customFormat="1" ht="19.899999999999999" customHeight="1">
      <c r="A207" s="825"/>
      <c r="B207" s="825" t="s">
        <v>2504</v>
      </c>
      <c r="C207" s="825" t="s">
        <v>2379</v>
      </c>
      <c r="D207" s="825" t="s">
        <v>2388</v>
      </c>
      <c r="E207" s="825"/>
      <c r="F207" s="825"/>
      <c r="G207" s="825"/>
      <c r="H207" s="825"/>
      <c r="I207" s="823"/>
      <c r="J207" s="825"/>
      <c r="K207" s="825"/>
      <c r="L207" s="825"/>
      <c r="M207" s="2"/>
      <c r="N207" s="6"/>
    </row>
    <row r="208" spans="1:14" s="45" customFormat="1" ht="19.899999999999999" customHeight="1">
      <c r="A208" s="825"/>
      <c r="B208" s="825"/>
      <c r="C208" s="825"/>
      <c r="D208" s="825"/>
      <c r="E208" s="825"/>
      <c r="F208" s="825"/>
      <c r="G208" s="825"/>
      <c r="H208" s="825"/>
      <c r="I208" s="823"/>
      <c r="J208" s="825"/>
      <c r="K208" s="825"/>
      <c r="L208" s="825"/>
      <c r="M208" s="2"/>
      <c r="N208" s="6"/>
    </row>
    <row r="209" spans="1:14" s="45" customFormat="1" ht="19.899999999999999" customHeight="1">
      <c r="A209" s="825">
        <v>38</v>
      </c>
      <c r="B209" s="825" t="s">
        <v>2507</v>
      </c>
      <c r="C209" s="825" t="s">
        <v>2373</v>
      </c>
      <c r="D209" s="825" t="s">
        <v>2348</v>
      </c>
      <c r="E209" s="827">
        <v>300000</v>
      </c>
      <c r="F209" s="825"/>
      <c r="G209" s="825"/>
      <c r="H209" s="825"/>
      <c r="I209" s="821" t="s">
        <v>2374</v>
      </c>
      <c r="J209" s="825" t="s">
        <v>2349</v>
      </c>
      <c r="K209" s="825" t="s">
        <v>441</v>
      </c>
      <c r="L209" s="825" t="s">
        <v>441</v>
      </c>
      <c r="M209" s="2"/>
      <c r="N209" s="6"/>
    </row>
    <row r="210" spans="1:14" s="45" customFormat="1" ht="19.899999999999999" customHeight="1">
      <c r="A210" s="825"/>
      <c r="B210" s="825" t="s">
        <v>2508</v>
      </c>
      <c r="C210" s="825" t="s">
        <v>2376</v>
      </c>
      <c r="D210" s="825" t="s">
        <v>2385</v>
      </c>
      <c r="E210" s="828" t="s">
        <v>149</v>
      </c>
      <c r="F210" s="825"/>
      <c r="G210" s="825"/>
      <c r="H210" s="825"/>
      <c r="I210" s="821" t="s">
        <v>2378</v>
      </c>
      <c r="J210" s="825" t="s">
        <v>2353</v>
      </c>
      <c r="K210" s="825"/>
      <c r="L210" s="825"/>
      <c r="M210" s="2"/>
      <c r="N210" s="6"/>
    </row>
    <row r="211" spans="1:14" s="45" customFormat="1" ht="19.899999999999999" customHeight="1">
      <c r="A211" s="825"/>
      <c r="B211" s="825"/>
      <c r="C211" s="825" t="s">
        <v>2379</v>
      </c>
      <c r="D211" s="825" t="s">
        <v>2388</v>
      </c>
      <c r="E211" s="828"/>
      <c r="F211" s="825"/>
      <c r="G211" s="825"/>
      <c r="H211" s="825"/>
      <c r="I211" s="823"/>
      <c r="J211" s="825"/>
      <c r="K211" s="825"/>
      <c r="L211" s="825"/>
      <c r="M211" s="2"/>
      <c r="N211" s="6"/>
    </row>
    <row r="212" spans="1:14" s="45" customFormat="1" ht="19.899999999999999" customHeight="1">
      <c r="A212" s="825"/>
      <c r="B212" s="825"/>
      <c r="C212" s="825"/>
      <c r="D212" s="825"/>
      <c r="E212" s="828"/>
      <c r="F212" s="825"/>
      <c r="G212" s="825"/>
      <c r="H212" s="825"/>
      <c r="I212" s="823"/>
      <c r="J212" s="825"/>
      <c r="K212" s="825"/>
      <c r="L212" s="825"/>
      <c r="M212" s="2"/>
      <c r="N212" s="6"/>
    </row>
    <row r="213" spans="1:14" s="45" customFormat="1" ht="19.899999999999999" customHeight="1">
      <c r="A213" s="825">
        <v>39</v>
      </c>
      <c r="B213" s="825" t="s">
        <v>1378</v>
      </c>
      <c r="C213" s="825" t="s">
        <v>2373</v>
      </c>
      <c r="D213" s="825" t="s">
        <v>2414</v>
      </c>
      <c r="E213" s="827">
        <v>100000</v>
      </c>
      <c r="F213" s="825"/>
      <c r="G213" s="825"/>
      <c r="H213" s="825"/>
      <c r="I213" s="821" t="s">
        <v>2374</v>
      </c>
      <c r="J213" s="825" t="s">
        <v>2349</v>
      </c>
      <c r="K213" s="825" t="s">
        <v>441</v>
      </c>
      <c r="L213" s="825" t="s">
        <v>441</v>
      </c>
      <c r="M213" s="2"/>
      <c r="N213" s="6"/>
    </row>
    <row r="214" spans="1:14" s="45" customFormat="1" ht="19.899999999999999" customHeight="1">
      <c r="A214" s="825"/>
      <c r="B214" s="825" t="s">
        <v>2633</v>
      </c>
      <c r="C214" s="825" t="s">
        <v>2376</v>
      </c>
      <c r="D214" s="825" t="s">
        <v>2416</v>
      </c>
      <c r="E214" s="825" t="s">
        <v>149</v>
      </c>
      <c r="F214" s="825"/>
      <c r="G214" s="825"/>
      <c r="H214" s="825"/>
      <c r="I214" s="821" t="s">
        <v>2378</v>
      </c>
      <c r="J214" s="825" t="s">
        <v>2353</v>
      </c>
      <c r="K214" s="825"/>
      <c r="L214" s="825"/>
      <c r="M214" s="2"/>
      <c r="N214" s="6"/>
    </row>
    <row r="215" spans="1:14" s="45" customFormat="1" ht="19.899999999999999" customHeight="1">
      <c r="A215" s="825"/>
      <c r="B215" s="825"/>
      <c r="C215" s="825" t="s">
        <v>2379</v>
      </c>
      <c r="D215" s="825" t="s">
        <v>2509</v>
      </c>
      <c r="E215" s="825"/>
      <c r="F215" s="825"/>
      <c r="G215" s="825"/>
      <c r="H215" s="825"/>
      <c r="I215" s="821"/>
      <c r="J215" s="825"/>
      <c r="K215" s="825"/>
      <c r="L215" s="825"/>
      <c r="M215" s="2"/>
      <c r="N215" s="6"/>
    </row>
    <row r="216" spans="1:14" s="45" customFormat="1" ht="19.899999999999999" customHeight="1">
      <c r="A216" s="825"/>
      <c r="B216" s="831"/>
      <c r="C216" s="831"/>
      <c r="D216" s="831"/>
      <c r="E216" s="828"/>
      <c r="F216" s="825"/>
      <c r="G216" s="825"/>
      <c r="H216" s="825"/>
      <c r="I216" s="823"/>
      <c r="J216" s="825"/>
      <c r="K216" s="825"/>
      <c r="L216" s="825"/>
      <c r="M216" s="2"/>
      <c r="N216" s="6"/>
    </row>
    <row r="217" spans="1:14" s="45" customFormat="1" ht="19.899999999999999" customHeight="1">
      <c r="A217" s="831"/>
      <c r="B217" s="825" t="s">
        <v>2510</v>
      </c>
      <c r="C217" s="825" t="s">
        <v>2373</v>
      </c>
      <c r="D217" s="825" t="s">
        <v>2348</v>
      </c>
      <c r="E217" s="827">
        <v>285000</v>
      </c>
      <c r="F217" s="831"/>
      <c r="G217" s="831"/>
      <c r="H217" s="831"/>
      <c r="I217" s="823"/>
      <c r="J217" s="831"/>
      <c r="K217" s="831"/>
      <c r="L217" s="831"/>
      <c r="M217" s="2"/>
      <c r="N217" s="6"/>
    </row>
    <row r="218" spans="1:14" s="45" customFormat="1" ht="19.899999999999999" customHeight="1">
      <c r="A218" s="831"/>
      <c r="B218" s="825" t="s">
        <v>2511</v>
      </c>
      <c r="C218" s="825" t="s">
        <v>2376</v>
      </c>
      <c r="D218" s="825" t="s">
        <v>2512</v>
      </c>
      <c r="E218" s="828" t="s">
        <v>149</v>
      </c>
      <c r="F218" s="831"/>
      <c r="G218" s="831"/>
      <c r="H218" s="831"/>
      <c r="I218" s="823"/>
      <c r="J218" s="831"/>
      <c r="K218" s="831"/>
      <c r="L218" s="831"/>
      <c r="M218" s="2"/>
      <c r="N218" s="6"/>
    </row>
    <row r="219" spans="1:14" s="45" customFormat="1" ht="19.899999999999999" customHeight="1">
      <c r="A219" s="831"/>
      <c r="B219" s="829"/>
      <c r="C219" s="825" t="s">
        <v>2379</v>
      </c>
      <c r="D219" s="825" t="s">
        <v>2463</v>
      </c>
      <c r="E219" s="829"/>
      <c r="F219" s="831"/>
      <c r="G219" s="831"/>
      <c r="H219" s="831"/>
      <c r="I219" s="823"/>
      <c r="J219" s="831"/>
      <c r="K219" s="831"/>
      <c r="L219" s="831"/>
      <c r="M219" s="2"/>
      <c r="N219" s="6"/>
    </row>
    <row r="220" spans="1:14" s="45" customFormat="1" ht="19.899999999999999" customHeight="1">
      <c r="A220" s="831"/>
      <c r="B220" s="829"/>
      <c r="C220" s="825"/>
      <c r="D220" s="825"/>
      <c r="E220" s="829"/>
      <c r="F220" s="831"/>
      <c r="G220" s="831"/>
      <c r="H220" s="831"/>
      <c r="I220" s="823"/>
      <c r="J220" s="831"/>
      <c r="K220" s="831"/>
      <c r="L220" s="831"/>
      <c r="M220" s="2"/>
      <c r="N220" s="6"/>
    </row>
    <row r="221" spans="1:14" s="45" customFormat="1" ht="19.899999999999999" customHeight="1">
      <c r="A221" s="825">
        <v>40</v>
      </c>
      <c r="B221" s="825" t="s">
        <v>2486</v>
      </c>
      <c r="C221" s="825" t="s">
        <v>2373</v>
      </c>
      <c r="D221" s="825" t="s">
        <v>2309</v>
      </c>
      <c r="E221" s="827">
        <v>837000</v>
      </c>
      <c r="F221" s="825"/>
      <c r="G221" s="825"/>
      <c r="H221" s="825"/>
      <c r="I221" s="821" t="s">
        <v>2374</v>
      </c>
      <c r="J221" s="825" t="s">
        <v>2409</v>
      </c>
      <c r="K221" s="825" t="s">
        <v>441</v>
      </c>
      <c r="L221" s="825" t="s">
        <v>441</v>
      </c>
      <c r="M221" s="2"/>
      <c r="N221" s="6"/>
    </row>
    <row r="222" spans="1:14" s="45" customFormat="1" ht="19.899999999999999" customHeight="1">
      <c r="A222" s="825"/>
      <c r="B222" s="825" t="s">
        <v>2513</v>
      </c>
      <c r="C222" s="825" t="s">
        <v>2376</v>
      </c>
      <c r="D222" s="825" t="s">
        <v>2312</v>
      </c>
      <c r="E222" s="828" t="s">
        <v>824</v>
      </c>
      <c r="F222" s="825"/>
      <c r="G222" s="825"/>
      <c r="H222" s="825"/>
      <c r="I222" s="821" t="s">
        <v>2378</v>
      </c>
      <c r="J222" s="825" t="s">
        <v>2411</v>
      </c>
      <c r="K222" s="825"/>
      <c r="L222" s="825"/>
      <c r="M222" s="2"/>
      <c r="N222" s="6"/>
    </row>
    <row r="223" spans="1:14" s="45" customFormat="1" ht="19.899999999999999" customHeight="1">
      <c r="A223" s="825"/>
      <c r="B223" s="825" t="s">
        <v>2514</v>
      </c>
      <c r="C223" s="825" t="s">
        <v>2379</v>
      </c>
      <c r="D223" s="825" t="s">
        <v>2515</v>
      </c>
      <c r="E223" s="828"/>
      <c r="F223" s="825"/>
      <c r="G223" s="825"/>
      <c r="H223" s="825"/>
      <c r="I223" s="823"/>
      <c r="J223" s="825" t="s">
        <v>2413</v>
      </c>
      <c r="K223" s="825"/>
      <c r="L223" s="825"/>
      <c r="M223" s="2"/>
      <c r="N223" s="6"/>
    </row>
    <row r="224" spans="1:14" s="45" customFormat="1" ht="19.899999999999999" customHeight="1">
      <c r="A224" s="831"/>
      <c r="B224" s="825" t="s">
        <v>2516</v>
      </c>
      <c r="C224" s="831"/>
      <c r="D224" s="831"/>
      <c r="E224" s="841"/>
      <c r="F224" s="831"/>
      <c r="G224" s="831"/>
      <c r="H224" s="831"/>
      <c r="I224" s="823"/>
      <c r="J224" s="831"/>
      <c r="K224" s="831"/>
      <c r="L224" s="831"/>
      <c r="M224" s="2"/>
      <c r="N224" s="6"/>
    </row>
    <row r="225" spans="1:14" s="45" customFormat="1" ht="19.899999999999999" customHeight="1">
      <c r="A225" s="831"/>
      <c r="B225" s="825" t="s">
        <v>2517</v>
      </c>
      <c r="C225" s="831"/>
      <c r="D225" s="831"/>
      <c r="E225" s="841"/>
      <c r="F225" s="831"/>
      <c r="G225" s="831"/>
      <c r="H225" s="831"/>
      <c r="I225" s="823"/>
      <c r="J225" s="831"/>
      <c r="K225" s="831"/>
      <c r="L225" s="831"/>
      <c r="M225" s="2"/>
      <c r="N225" s="6"/>
    </row>
    <row r="226" spans="1:14" s="45" customFormat="1" ht="19.899999999999999" customHeight="1">
      <c r="A226" s="831"/>
      <c r="B226" s="831"/>
      <c r="C226" s="825" t="s">
        <v>2518</v>
      </c>
      <c r="D226" s="831"/>
      <c r="E226" s="841"/>
      <c r="F226" s="831"/>
      <c r="G226" s="831"/>
      <c r="H226" s="831"/>
      <c r="I226" s="823"/>
      <c r="J226" s="831"/>
      <c r="K226" s="831"/>
      <c r="L226" s="831"/>
      <c r="M226" s="2"/>
      <c r="N226" s="6"/>
    </row>
    <row r="227" spans="1:14" s="45" customFormat="1" ht="19.899999999999999" customHeight="1">
      <c r="A227" s="825">
        <v>41</v>
      </c>
      <c r="B227" s="825" t="s">
        <v>2372</v>
      </c>
      <c r="C227" s="825" t="s">
        <v>2373</v>
      </c>
      <c r="D227" s="825" t="s">
        <v>2348</v>
      </c>
      <c r="E227" s="827">
        <v>17000</v>
      </c>
      <c r="F227" s="825"/>
      <c r="G227" s="825"/>
      <c r="H227" s="825"/>
      <c r="I227" s="821" t="s">
        <v>2374</v>
      </c>
      <c r="J227" s="825" t="s">
        <v>2487</v>
      </c>
      <c r="K227" s="825" t="s">
        <v>441</v>
      </c>
      <c r="L227" s="825" t="s">
        <v>441</v>
      </c>
      <c r="M227" s="2"/>
      <c r="N227" s="6"/>
    </row>
    <row r="228" spans="1:14" s="45" customFormat="1" ht="19.899999999999999" customHeight="1">
      <c r="A228" s="825"/>
      <c r="B228" s="825" t="s">
        <v>2519</v>
      </c>
      <c r="C228" s="825" t="s">
        <v>2376</v>
      </c>
      <c r="D228" s="825" t="s">
        <v>2520</v>
      </c>
      <c r="E228" s="828" t="s">
        <v>149</v>
      </c>
      <c r="F228" s="825"/>
      <c r="G228" s="825"/>
      <c r="H228" s="825"/>
      <c r="I228" s="821" t="s">
        <v>2378</v>
      </c>
      <c r="J228" s="825" t="s">
        <v>2490</v>
      </c>
      <c r="K228" s="825"/>
      <c r="L228" s="825"/>
      <c r="M228" s="2"/>
      <c r="N228" s="6"/>
    </row>
    <row r="229" spans="1:14" s="45" customFormat="1" ht="19.899999999999999" customHeight="1">
      <c r="A229" s="831"/>
      <c r="B229" s="825" t="s">
        <v>2521</v>
      </c>
      <c r="C229" s="825" t="s">
        <v>2379</v>
      </c>
      <c r="D229" s="825" t="s">
        <v>2355</v>
      </c>
      <c r="E229" s="841"/>
      <c r="F229" s="831"/>
      <c r="G229" s="831"/>
      <c r="H229" s="831"/>
      <c r="I229" s="823"/>
      <c r="J229" s="825" t="s">
        <v>2493</v>
      </c>
      <c r="K229" s="831"/>
      <c r="L229" s="831"/>
      <c r="M229" s="2"/>
      <c r="N229" s="6"/>
    </row>
    <row r="230" spans="1:14" s="45" customFormat="1" ht="19.899999999999999" customHeight="1">
      <c r="A230" s="831"/>
      <c r="B230" s="831"/>
      <c r="C230" s="831"/>
      <c r="D230" s="831"/>
      <c r="E230" s="841"/>
      <c r="F230" s="831"/>
      <c r="G230" s="831"/>
      <c r="H230" s="831"/>
      <c r="I230" s="823"/>
      <c r="J230" s="831"/>
      <c r="K230" s="831"/>
      <c r="L230" s="831"/>
      <c r="M230" s="2"/>
      <c r="N230" s="6"/>
    </row>
    <row r="231" spans="1:14" s="45" customFormat="1" ht="19.899999999999999" customHeight="1">
      <c r="A231" s="831"/>
      <c r="B231" s="831"/>
      <c r="C231" s="831"/>
      <c r="D231" s="831"/>
      <c r="E231" s="841"/>
      <c r="F231" s="831"/>
      <c r="G231" s="831"/>
      <c r="H231" s="831"/>
      <c r="I231" s="823"/>
      <c r="J231" s="831"/>
      <c r="K231" s="831"/>
      <c r="L231" s="831"/>
      <c r="M231" s="2"/>
      <c r="N231" s="6"/>
    </row>
    <row r="232" spans="1:14" s="45" customFormat="1" ht="19.899999999999999" customHeight="1">
      <c r="A232" s="825">
        <v>42</v>
      </c>
      <c r="B232" s="825" t="s">
        <v>2372</v>
      </c>
      <c r="C232" s="825" t="s">
        <v>2373</v>
      </c>
      <c r="D232" s="825" t="s">
        <v>2522</v>
      </c>
      <c r="E232" s="827">
        <v>912000</v>
      </c>
      <c r="F232" s="825"/>
      <c r="G232" s="825"/>
      <c r="H232" s="825"/>
      <c r="I232" s="821" t="s">
        <v>2374</v>
      </c>
      <c r="J232" s="825" t="s">
        <v>2487</v>
      </c>
      <c r="K232" s="825" t="s">
        <v>441</v>
      </c>
      <c r="L232" s="825" t="s">
        <v>441</v>
      </c>
      <c r="M232" s="2"/>
      <c r="N232" s="6"/>
    </row>
    <row r="233" spans="1:14" s="45" customFormat="1" ht="19.899999999999999" customHeight="1">
      <c r="A233" s="825"/>
      <c r="B233" s="825" t="s">
        <v>2523</v>
      </c>
      <c r="C233" s="825" t="s">
        <v>2382</v>
      </c>
      <c r="D233" s="825" t="s">
        <v>2430</v>
      </c>
      <c r="E233" s="828" t="s">
        <v>149</v>
      </c>
      <c r="F233" s="825"/>
      <c r="G233" s="825"/>
      <c r="H233" s="825"/>
      <c r="I233" s="821" t="s">
        <v>2378</v>
      </c>
      <c r="J233" s="825" t="s">
        <v>2490</v>
      </c>
      <c r="K233" s="825"/>
      <c r="L233" s="825"/>
      <c r="M233" s="2"/>
      <c r="N233" s="6"/>
    </row>
    <row r="234" spans="1:14" s="45" customFormat="1" ht="19.899999999999999" customHeight="1">
      <c r="A234" s="825"/>
      <c r="B234" s="825" t="s">
        <v>2524</v>
      </c>
      <c r="C234" s="825" t="s">
        <v>2457</v>
      </c>
      <c r="D234" s="825" t="s">
        <v>2355</v>
      </c>
      <c r="E234" s="825"/>
      <c r="F234" s="825"/>
      <c r="G234" s="825"/>
      <c r="H234" s="825"/>
      <c r="I234" s="821"/>
      <c r="J234" s="825"/>
      <c r="K234" s="825"/>
      <c r="L234" s="825"/>
      <c r="M234" s="2"/>
      <c r="N234" s="6"/>
    </row>
    <row r="235" spans="1:14" s="45" customFormat="1" ht="19.899999999999999" customHeight="1">
      <c r="A235" s="825"/>
      <c r="C235" s="831"/>
      <c r="D235" s="831"/>
      <c r="E235" s="828"/>
      <c r="F235" s="825"/>
      <c r="G235" s="825"/>
      <c r="H235" s="825"/>
      <c r="I235" s="823"/>
      <c r="J235" s="825" t="s">
        <v>2493</v>
      </c>
      <c r="K235" s="825"/>
      <c r="L235" s="825"/>
      <c r="M235" s="2"/>
      <c r="N235" s="6"/>
    </row>
    <row r="236" spans="1:14" s="45" customFormat="1" ht="19.899999999999999" customHeight="1">
      <c r="A236" s="825"/>
      <c r="B236" s="825"/>
      <c r="C236" s="825"/>
      <c r="D236" s="825"/>
      <c r="E236" s="828"/>
      <c r="F236" s="825"/>
      <c r="G236" s="825"/>
      <c r="H236" s="825"/>
      <c r="I236" s="823"/>
      <c r="J236" s="825"/>
      <c r="K236" s="825"/>
      <c r="L236" s="825"/>
      <c r="M236" s="2"/>
      <c r="N236" s="6"/>
    </row>
    <row r="237" spans="1:14" s="45" customFormat="1" ht="19.899999999999999" customHeight="1">
      <c r="A237" s="825">
        <v>43</v>
      </c>
      <c r="B237" s="825" t="s">
        <v>1378</v>
      </c>
      <c r="C237" s="825" t="s">
        <v>2373</v>
      </c>
      <c r="D237" s="825" t="s">
        <v>2414</v>
      </c>
      <c r="E237" s="824">
        <v>240000</v>
      </c>
      <c r="F237" s="825"/>
      <c r="G237" s="821"/>
      <c r="H237" s="825"/>
      <c r="I237" s="821" t="s">
        <v>2374</v>
      </c>
      <c r="J237" s="825" t="s">
        <v>2487</v>
      </c>
      <c r="K237" s="825" t="s">
        <v>441</v>
      </c>
      <c r="L237" s="825" t="s">
        <v>441</v>
      </c>
      <c r="M237" s="2"/>
      <c r="N237" s="6"/>
    </row>
    <row r="238" spans="1:14" s="45" customFormat="1" ht="19.899999999999999" customHeight="1">
      <c r="A238" s="825"/>
      <c r="B238" s="825" t="s">
        <v>2525</v>
      </c>
      <c r="C238" s="825" t="s">
        <v>2376</v>
      </c>
      <c r="D238" s="825" t="s">
        <v>2526</v>
      </c>
      <c r="E238" s="826" t="s">
        <v>149</v>
      </c>
      <c r="F238" s="821"/>
      <c r="G238" s="821"/>
      <c r="H238" s="825"/>
      <c r="I238" s="821" t="s">
        <v>2378</v>
      </c>
      <c r="J238" s="825" t="s">
        <v>2490</v>
      </c>
      <c r="K238" s="825"/>
      <c r="L238" s="825"/>
      <c r="M238" s="2"/>
      <c r="N238" s="6"/>
    </row>
    <row r="239" spans="1:14" s="45" customFormat="1" ht="19.899999999999999" customHeight="1">
      <c r="A239" s="825"/>
      <c r="B239" s="825"/>
      <c r="C239" s="825" t="s">
        <v>2379</v>
      </c>
      <c r="D239" s="825" t="s">
        <v>2417</v>
      </c>
      <c r="E239" s="826"/>
      <c r="F239" s="821"/>
      <c r="G239" s="821"/>
      <c r="H239" s="825"/>
      <c r="I239" s="821"/>
      <c r="J239" s="825" t="s">
        <v>2493</v>
      </c>
      <c r="K239" s="825"/>
      <c r="L239" s="825"/>
      <c r="M239" s="2"/>
      <c r="N239" s="6"/>
    </row>
    <row r="240" spans="1:14" s="45" customFormat="1" ht="19.899999999999999" customHeight="1">
      <c r="A240" s="825"/>
      <c r="B240" s="831"/>
      <c r="C240" s="831"/>
      <c r="D240" s="831"/>
      <c r="E240" s="828"/>
      <c r="F240" s="825"/>
      <c r="G240" s="825"/>
      <c r="H240" s="825"/>
      <c r="I240" s="823"/>
      <c r="J240" s="831"/>
      <c r="K240" s="825"/>
      <c r="L240" s="825"/>
      <c r="M240" s="2"/>
      <c r="N240" s="6"/>
    </row>
    <row r="241" spans="1:14" s="45" customFormat="1" ht="19.899999999999999" customHeight="1">
      <c r="A241" s="831"/>
      <c r="B241" s="825" t="s">
        <v>398</v>
      </c>
      <c r="C241" s="825" t="s">
        <v>2528</v>
      </c>
      <c r="D241" s="825" t="s">
        <v>2274</v>
      </c>
      <c r="E241" s="827">
        <v>250000</v>
      </c>
      <c r="F241" s="831"/>
      <c r="G241" s="831"/>
      <c r="H241" s="831"/>
      <c r="I241" s="823"/>
      <c r="J241" s="825" t="s">
        <v>2531</v>
      </c>
      <c r="K241" s="825" t="s">
        <v>441</v>
      </c>
      <c r="L241" s="825" t="s">
        <v>441</v>
      </c>
      <c r="M241" s="2"/>
      <c r="N241" s="6"/>
    </row>
    <row r="242" spans="1:14" s="45" customFormat="1" ht="19.899999999999999" customHeight="1">
      <c r="A242" s="831"/>
      <c r="B242" s="825" t="s">
        <v>2527</v>
      </c>
      <c r="C242" s="825"/>
      <c r="D242" s="825" t="s">
        <v>2529</v>
      </c>
      <c r="E242" s="828" t="s">
        <v>2530</v>
      </c>
      <c r="F242" s="831"/>
      <c r="G242" s="831"/>
      <c r="H242" s="831"/>
      <c r="I242" s="823"/>
      <c r="J242" s="825"/>
      <c r="K242" s="825"/>
      <c r="L242" s="825"/>
      <c r="M242" s="2"/>
      <c r="N242" s="6"/>
    </row>
    <row r="243" spans="1:14" s="45" customFormat="1" ht="19.899999999999999" customHeight="1">
      <c r="A243" s="831"/>
      <c r="B243" s="825"/>
      <c r="C243" s="825"/>
      <c r="D243" s="829"/>
      <c r="E243" s="840"/>
      <c r="F243" s="831"/>
      <c r="G243" s="831"/>
      <c r="H243" s="831"/>
      <c r="I243" s="823"/>
      <c r="J243" s="825"/>
      <c r="K243" s="825"/>
      <c r="L243" s="825"/>
      <c r="M243" s="2"/>
      <c r="N243" s="6"/>
    </row>
    <row r="244" spans="1:14" s="45" customFormat="1" ht="19.899999999999999" customHeight="1">
      <c r="A244" s="825">
        <v>44</v>
      </c>
      <c r="B244" s="825" t="s">
        <v>2634</v>
      </c>
      <c r="C244" s="825" t="s">
        <v>2534</v>
      </c>
      <c r="D244" s="825" t="s">
        <v>2535</v>
      </c>
      <c r="E244" s="827">
        <v>820800</v>
      </c>
      <c r="F244" s="825"/>
      <c r="G244" s="825"/>
      <c r="H244" s="825"/>
      <c r="I244" s="823"/>
      <c r="J244" s="825" t="s">
        <v>2536</v>
      </c>
      <c r="K244" s="825" t="s">
        <v>441</v>
      </c>
      <c r="L244" s="825" t="s">
        <v>441</v>
      </c>
      <c r="M244" s="2"/>
      <c r="N244" s="6"/>
    </row>
    <row r="245" spans="1:14" s="45" customFormat="1" ht="19.899999999999999" customHeight="1">
      <c r="A245" s="825"/>
      <c r="B245" s="825" t="s">
        <v>2532</v>
      </c>
      <c r="C245" s="825"/>
      <c r="D245" s="825"/>
      <c r="E245" s="828" t="s">
        <v>149</v>
      </c>
      <c r="F245" s="825"/>
      <c r="G245" s="825"/>
      <c r="H245" s="825"/>
      <c r="I245" s="823"/>
      <c r="J245" s="825"/>
      <c r="K245" s="825"/>
      <c r="L245" s="825"/>
      <c r="M245" s="2"/>
      <c r="N245" s="6"/>
    </row>
    <row r="246" spans="1:14" s="45" customFormat="1" ht="19.899999999999999" customHeight="1">
      <c r="A246" s="825"/>
      <c r="B246" s="825" t="s">
        <v>2533</v>
      </c>
      <c r="C246" s="825"/>
      <c r="D246" s="825"/>
      <c r="E246" s="840"/>
      <c r="F246" s="825"/>
      <c r="G246" s="825"/>
      <c r="H246" s="825"/>
      <c r="I246" s="823"/>
      <c r="J246" s="825"/>
      <c r="K246" s="825"/>
      <c r="L246" s="825"/>
      <c r="M246" s="2"/>
      <c r="N246" s="6"/>
    </row>
    <row r="247" spans="1:14" s="45" customFormat="1" ht="19.899999999999999" customHeight="1">
      <c r="A247" s="825"/>
      <c r="B247" s="825"/>
      <c r="C247" s="825"/>
      <c r="D247" s="825"/>
      <c r="E247" s="840"/>
      <c r="F247" s="825"/>
      <c r="G247" s="825"/>
      <c r="H247" s="825"/>
      <c r="I247" s="823"/>
      <c r="J247" s="825"/>
      <c r="K247" s="825"/>
      <c r="L247" s="825"/>
      <c r="M247" s="2"/>
      <c r="N247" s="6"/>
    </row>
    <row r="248" spans="1:14" s="45" customFormat="1" ht="19.899999999999999" customHeight="1">
      <c r="A248" s="825">
        <v>45</v>
      </c>
      <c r="B248" s="825" t="s">
        <v>2420</v>
      </c>
      <c r="C248" s="825" t="s">
        <v>2534</v>
      </c>
      <c r="D248" s="825" t="s">
        <v>2540</v>
      </c>
      <c r="E248" s="827">
        <v>745000</v>
      </c>
      <c r="F248" s="825"/>
      <c r="G248" s="825"/>
      <c r="H248" s="825"/>
      <c r="I248" s="821" t="s">
        <v>2374</v>
      </c>
      <c r="J248" s="825" t="s">
        <v>2542</v>
      </c>
      <c r="K248" s="825" t="s">
        <v>441</v>
      </c>
      <c r="L248" s="825" t="s">
        <v>441</v>
      </c>
      <c r="M248" s="2"/>
      <c r="N248" s="6"/>
    </row>
    <row r="249" spans="1:14" s="45" customFormat="1" ht="19.899999999999999" customHeight="1">
      <c r="A249" s="825"/>
      <c r="B249" s="825" t="s">
        <v>2537</v>
      </c>
      <c r="C249" s="825" t="s">
        <v>2538</v>
      </c>
      <c r="D249" s="825" t="s">
        <v>2541</v>
      </c>
      <c r="E249" s="828" t="s">
        <v>149</v>
      </c>
      <c r="F249" s="825"/>
      <c r="G249" s="825"/>
      <c r="H249" s="825"/>
      <c r="I249" s="821" t="s">
        <v>2378</v>
      </c>
      <c r="J249" s="825"/>
      <c r="K249" s="825"/>
      <c r="L249" s="825"/>
      <c r="M249" s="2"/>
      <c r="N249" s="6"/>
    </row>
    <row r="250" spans="1:14" s="45" customFormat="1" ht="19.899999999999999" customHeight="1">
      <c r="A250" s="825"/>
      <c r="B250" s="829"/>
      <c r="C250" s="825" t="s">
        <v>2539</v>
      </c>
      <c r="D250" s="829"/>
      <c r="E250" s="840"/>
      <c r="F250" s="825"/>
      <c r="G250" s="825"/>
      <c r="H250" s="825"/>
      <c r="I250" s="830"/>
      <c r="J250" s="825"/>
      <c r="K250" s="825"/>
      <c r="L250" s="825"/>
      <c r="M250" s="2"/>
      <c r="N250" s="6"/>
    </row>
    <row r="251" spans="1:14" s="45" customFormat="1" ht="19.899999999999999" customHeight="1">
      <c r="A251" s="825"/>
      <c r="B251" s="829"/>
      <c r="C251" s="825"/>
      <c r="D251" s="829"/>
      <c r="E251" s="840"/>
      <c r="F251" s="825"/>
      <c r="G251" s="825"/>
      <c r="H251" s="825"/>
      <c r="I251" s="830"/>
      <c r="J251" s="825"/>
      <c r="K251" s="825"/>
      <c r="L251" s="825"/>
      <c r="M251" s="2"/>
      <c r="N251" s="6"/>
    </row>
    <row r="252" spans="1:14" s="45" customFormat="1" ht="19.899999999999999" customHeight="1">
      <c r="A252" s="825">
        <v>46</v>
      </c>
      <c r="B252" s="825" t="s">
        <v>2635</v>
      </c>
      <c r="C252" s="825" t="s">
        <v>2373</v>
      </c>
      <c r="D252" s="825" t="s">
        <v>2348</v>
      </c>
      <c r="E252" s="827">
        <v>342000</v>
      </c>
      <c r="F252" s="825"/>
      <c r="G252" s="825"/>
      <c r="H252" s="825"/>
      <c r="I252" s="821" t="s">
        <v>2374</v>
      </c>
      <c r="J252" s="825" t="s">
        <v>2544</v>
      </c>
      <c r="K252" s="825" t="s">
        <v>441</v>
      </c>
      <c r="L252" s="825" t="s">
        <v>441</v>
      </c>
      <c r="M252" s="2"/>
      <c r="N252" s="6"/>
    </row>
    <row r="253" spans="1:14" s="45" customFormat="1" ht="19.899999999999999" customHeight="1">
      <c r="A253" s="825"/>
      <c r="B253" s="825"/>
      <c r="C253" s="825" t="s">
        <v>2382</v>
      </c>
      <c r="D253" s="825" t="s">
        <v>2543</v>
      </c>
      <c r="E253" s="828" t="s">
        <v>149</v>
      </c>
      <c r="F253" s="825"/>
      <c r="G253" s="825"/>
      <c r="H253" s="825"/>
      <c r="I253" s="821" t="s">
        <v>2378</v>
      </c>
      <c r="J253" s="825" t="s">
        <v>2545</v>
      </c>
      <c r="K253" s="825"/>
      <c r="L253" s="825"/>
      <c r="M253" s="2"/>
      <c r="N253" s="6"/>
    </row>
    <row r="254" spans="1:14" s="45" customFormat="1" ht="19.899999999999999" customHeight="1">
      <c r="A254" s="825"/>
      <c r="B254" s="825"/>
      <c r="C254" s="825" t="s">
        <v>2379</v>
      </c>
      <c r="D254" s="825" t="s">
        <v>2388</v>
      </c>
      <c r="E254" s="840"/>
      <c r="F254" s="825"/>
      <c r="G254" s="825"/>
      <c r="H254" s="825"/>
      <c r="I254" s="830"/>
      <c r="J254" s="825" t="s">
        <v>2493</v>
      </c>
      <c r="K254" s="825"/>
      <c r="L254" s="825"/>
      <c r="M254" s="2"/>
      <c r="N254" s="6"/>
    </row>
    <row r="255" spans="1:14" s="45" customFormat="1" ht="19.899999999999999" customHeight="1">
      <c r="A255" s="825"/>
      <c r="B255" s="825"/>
      <c r="C255" s="825"/>
      <c r="D255" s="825"/>
      <c r="E255" s="840"/>
      <c r="F255" s="825"/>
      <c r="G255" s="825"/>
      <c r="H255" s="825"/>
      <c r="I255" s="830"/>
      <c r="J255" s="825"/>
      <c r="K255" s="825"/>
      <c r="L255" s="825"/>
      <c r="M255" s="2"/>
      <c r="N255" s="6"/>
    </row>
    <row r="256" spans="1:14" s="45" customFormat="1" ht="19.899999999999999" customHeight="1">
      <c r="A256" s="825">
        <v>47</v>
      </c>
      <c r="B256" s="825" t="s">
        <v>2389</v>
      </c>
      <c r="C256" s="825" t="s">
        <v>2373</v>
      </c>
      <c r="D256" s="825" t="s">
        <v>2348</v>
      </c>
      <c r="E256" s="827">
        <v>228000</v>
      </c>
      <c r="F256" s="825"/>
      <c r="G256" s="825"/>
      <c r="H256" s="825"/>
      <c r="I256" s="821" t="s">
        <v>2374</v>
      </c>
      <c r="J256" s="825" t="s">
        <v>2544</v>
      </c>
      <c r="K256" s="825" t="s">
        <v>441</v>
      </c>
      <c r="L256" s="825" t="s">
        <v>441</v>
      </c>
      <c r="M256" s="2"/>
      <c r="N256" s="6"/>
    </row>
    <row r="257" spans="1:14" s="45" customFormat="1" ht="19.899999999999999" customHeight="1">
      <c r="A257" s="825"/>
      <c r="B257" s="825" t="s">
        <v>2546</v>
      </c>
      <c r="C257" s="825" t="s">
        <v>2376</v>
      </c>
      <c r="D257" s="825" t="s">
        <v>2547</v>
      </c>
      <c r="E257" s="826" t="s">
        <v>149</v>
      </c>
      <c r="F257" s="825"/>
      <c r="G257" s="825"/>
      <c r="H257" s="825"/>
      <c r="I257" s="821" t="s">
        <v>2378</v>
      </c>
      <c r="J257" s="825" t="s">
        <v>2545</v>
      </c>
      <c r="K257" s="825"/>
      <c r="L257" s="825"/>
      <c r="M257" s="2"/>
      <c r="N257" s="6"/>
    </row>
    <row r="258" spans="1:14" s="45" customFormat="1" ht="19.899999999999999" customHeight="1">
      <c r="A258" s="825"/>
      <c r="B258" s="825" t="s">
        <v>2548</v>
      </c>
      <c r="C258" s="825" t="s">
        <v>2379</v>
      </c>
      <c r="D258" s="825" t="s">
        <v>2388</v>
      </c>
      <c r="E258" s="825"/>
      <c r="F258" s="825"/>
      <c r="G258" s="825"/>
      <c r="H258" s="825"/>
      <c r="I258" s="823"/>
      <c r="J258" s="825" t="s">
        <v>2493</v>
      </c>
      <c r="K258" s="825"/>
      <c r="L258" s="825"/>
      <c r="M258" s="2"/>
      <c r="N258" s="6"/>
    </row>
    <row r="259" spans="1:14" s="45" customFormat="1" ht="19.899999999999999" customHeight="1">
      <c r="A259" s="825"/>
      <c r="B259" s="825" t="s">
        <v>2549</v>
      </c>
      <c r="C259" s="825"/>
      <c r="D259" s="825"/>
      <c r="E259" s="825"/>
      <c r="F259" s="825"/>
      <c r="G259" s="825"/>
      <c r="H259" s="825"/>
      <c r="I259" s="823"/>
      <c r="J259" s="825"/>
      <c r="K259" s="825"/>
      <c r="L259" s="825"/>
      <c r="M259" s="2"/>
      <c r="N259" s="6"/>
    </row>
    <row r="260" spans="1:14" s="45" customFormat="1" ht="19.899999999999999" customHeight="1">
      <c r="A260" s="825"/>
      <c r="B260" s="825"/>
      <c r="C260" s="825"/>
      <c r="D260" s="825"/>
      <c r="E260" s="825"/>
      <c r="F260" s="825"/>
      <c r="G260" s="825"/>
      <c r="H260" s="825"/>
      <c r="I260" s="823"/>
      <c r="J260" s="825"/>
      <c r="K260" s="825"/>
      <c r="L260" s="825"/>
      <c r="M260" s="2"/>
      <c r="N260" s="6"/>
    </row>
    <row r="261" spans="1:14" s="45" customFormat="1" ht="19.899999999999999" customHeight="1">
      <c r="A261" s="825">
        <v>48</v>
      </c>
      <c r="B261" s="825" t="s">
        <v>2389</v>
      </c>
      <c r="C261" s="825" t="s">
        <v>2373</v>
      </c>
      <c r="D261" s="825" t="s">
        <v>2348</v>
      </c>
      <c r="E261" s="827">
        <v>798000</v>
      </c>
      <c r="F261" s="825"/>
      <c r="G261" s="825"/>
      <c r="H261" s="825"/>
      <c r="I261" s="821" t="s">
        <v>2374</v>
      </c>
      <c r="J261" s="825" t="s">
        <v>2487</v>
      </c>
      <c r="K261" s="825" t="s">
        <v>441</v>
      </c>
      <c r="L261" s="825" t="s">
        <v>441</v>
      </c>
      <c r="M261" s="2"/>
      <c r="N261" s="6"/>
    </row>
    <row r="262" spans="1:14" s="45" customFormat="1" ht="19.899999999999999" customHeight="1">
      <c r="A262" s="825"/>
      <c r="B262" s="825" t="s">
        <v>2550</v>
      </c>
      <c r="C262" s="825" t="s">
        <v>2376</v>
      </c>
      <c r="D262" s="825" t="s">
        <v>2452</v>
      </c>
      <c r="E262" s="828" t="s">
        <v>149</v>
      </c>
      <c r="F262" s="825"/>
      <c r="G262" s="825"/>
      <c r="H262" s="825"/>
      <c r="I262" s="821" t="s">
        <v>2378</v>
      </c>
      <c r="J262" s="825" t="s">
        <v>2551</v>
      </c>
      <c r="K262" s="825"/>
      <c r="L262" s="825"/>
      <c r="M262" s="2"/>
      <c r="N262" s="6"/>
    </row>
    <row r="263" spans="1:14" s="45" customFormat="1" ht="19.899999999999999" customHeight="1">
      <c r="A263" s="825"/>
      <c r="B263" s="825" t="s">
        <v>2548</v>
      </c>
      <c r="C263" s="825" t="s">
        <v>2379</v>
      </c>
      <c r="D263" s="825" t="s">
        <v>2388</v>
      </c>
      <c r="E263" s="825"/>
      <c r="F263" s="825"/>
      <c r="G263" s="825"/>
      <c r="H263" s="825"/>
      <c r="I263" s="823"/>
      <c r="J263" s="825" t="s">
        <v>2553</v>
      </c>
      <c r="K263" s="825"/>
      <c r="L263" s="825"/>
      <c r="M263" s="2"/>
      <c r="N263" s="6"/>
    </row>
    <row r="264" spans="1:14" s="45" customFormat="1" ht="19.899999999999999" customHeight="1">
      <c r="A264" s="825"/>
      <c r="B264" s="825" t="s">
        <v>2552</v>
      </c>
      <c r="C264" s="825"/>
      <c r="D264" s="825"/>
      <c r="E264" s="825"/>
      <c r="F264" s="825"/>
      <c r="G264" s="825"/>
      <c r="H264" s="825"/>
      <c r="I264" s="823"/>
      <c r="J264" s="825"/>
      <c r="K264" s="825"/>
      <c r="L264" s="825"/>
      <c r="M264" s="2"/>
      <c r="N264" s="6"/>
    </row>
    <row r="265" spans="1:14" s="45" customFormat="1" ht="19.899999999999999" customHeight="1">
      <c r="A265" s="825"/>
      <c r="B265" s="825"/>
      <c r="C265" s="825"/>
      <c r="D265" s="825"/>
      <c r="E265" s="828"/>
      <c r="F265" s="825"/>
      <c r="G265" s="825"/>
      <c r="H265" s="825"/>
      <c r="I265" s="823"/>
      <c r="J265" s="825"/>
      <c r="K265" s="825"/>
      <c r="L265" s="825"/>
      <c r="M265" s="2"/>
      <c r="N265" s="6"/>
    </row>
    <row r="266" spans="1:14" s="45" customFormat="1" ht="19.899999999999999" customHeight="1">
      <c r="A266" s="825">
        <v>49</v>
      </c>
      <c r="B266" s="825" t="s">
        <v>2389</v>
      </c>
      <c r="C266" s="825" t="s">
        <v>2373</v>
      </c>
      <c r="D266" s="825" t="s">
        <v>2556</v>
      </c>
      <c r="E266" s="827">
        <v>120000</v>
      </c>
      <c r="F266" s="825"/>
      <c r="G266" s="825"/>
      <c r="H266" s="825"/>
      <c r="I266" s="821" t="s">
        <v>2374</v>
      </c>
      <c r="J266" s="825" t="s">
        <v>2487</v>
      </c>
      <c r="K266" s="825" t="s">
        <v>441</v>
      </c>
      <c r="L266" s="825" t="s">
        <v>441</v>
      </c>
      <c r="M266" s="2"/>
      <c r="N266" s="6"/>
    </row>
    <row r="267" spans="1:14" s="45" customFormat="1" ht="19.899999999999999" customHeight="1">
      <c r="A267" s="825"/>
      <c r="B267" s="825" t="s">
        <v>2554</v>
      </c>
      <c r="C267" s="825" t="s">
        <v>2382</v>
      </c>
      <c r="D267" s="825" t="s">
        <v>2557</v>
      </c>
      <c r="E267" s="828" t="s">
        <v>2435</v>
      </c>
      <c r="F267" s="825"/>
      <c r="G267" s="825"/>
      <c r="H267" s="825"/>
      <c r="I267" s="821" t="s">
        <v>2378</v>
      </c>
      <c r="J267" s="825" t="s">
        <v>2551</v>
      </c>
      <c r="K267" s="825"/>
      <c r="L267" s="825"/>
      <c r="M267" s="2"/>
      <c r="N267" s="6"/>
    </row>
    <row r="268" spans="1:14" s="45" customFormat="1" ht="19.899999999999999" customHeight="1">
      <c r="A268" s="825"/>
      <c r="B268" s="825" t="s">
        <v>2555</v>
      </c>
      <c r="C268" s="825" t="s">
        <v>2379</v>
      </c>
      <c r="D268" s="825" t="s">
        <v>2417</v>
      </c>
      <c r="E268" s="829"/>
      <c r="F268" s="825"/>
      <c r="G268" s="825"/>
      <c r="H268" s="825"/>
      <c r="I268" s="830"/>
      <c r="J268" s="825" t="s">
        <v>2553</v>
      </c>
      <c r="K268" s="825"/>
      <c r="L268" s="825"/>
      <c r="M268" s="2"/>
      <c r="N268" s="6"/>
    </row>
    <row r="269" spans="1:14" s="45" customFormat="1" ht="19.899999999999999" customHeight="1">
      <c r="A269" s="825"/>
      <c r="B269" s="831"/>
      <c r="C269" s="831"/>
      <c r="D269" s="831"/>
      <c r="E269" s="831"/>
      <c r="F269" s="825"/>
      <c r="G269" s="825"/>
      <c r="H269" s="825"/>
      <c r="I269" s="823"/>
      <c r="J269" s="831"/>
      <c r="K269" s="825"/>
      <c r="L269" s="825"/>
      <c r="M269" s="2"/>
      <c r="N269" s="6"/>
    </row>
    <row r="270" spans="1:14" s="45" customFormat="1" ht="19.899999999999999" customHeight="1">
      <c r="A270" s="825">
        <v>50</v>
      </c>
      <c r="B270" s="825" t="s">
        <v>1378</v>
      </c>
      <c r="C270" s="825" t="s">
        <v>2373</v>
      </c>
      <c r="D270" s="825" t="s">
        <v>2414</v>
      </c>
      <c r="E270" s="831"/>
      <c r="F270" s="825"/>
      <c r="G270" s="825" t="s">
        <v>2558</v>
      </c>
      <c r="H270" s="825"/>
      <c r="I270" s="821" t="s">
        <v>2374</v>
      </c>
      <c r="J270" s="825" t="s">
        <v>2487</v>
      </c>
      <c r="K270" s="825" t="s">
        <v>441</v>
      </c>
      <c r="L270" s="825" t="s">
        <v>441</v>
      </c>
      <c r="M270" s="2"/>
      <c r="N270" s="6"/>
    </row>
    <row r="271" spans="1:14" s="45" customFormat="1" ht="19.899999999999999" customHeight="1">
      <c r="A271" s="825"/>
      <c r="B271" s="825" t="s">
        <v>2559</v>
      </c>
      <c r="C271" s="825" t="s">
        <v>2488</v>
      </c>
      <c r="D271" s="825" t="s">
        <v>2560</v>
      </c>
      <c r="E271" s="831"/>
      <c r="F271" s="825"/>
      <c r="G271" s="825" t="s">
        <v>2561</v>
      </c>
      <c r="H271" s="825"/>
      <c r="I271" s="821" t="s">
        <v>2378</v>
      </c>
      <c r="J271" s="825" t="s">
        <v>2551</v>
      </c>
      <c r="K271" s="825"/>
      <c r="L271" s="825"/>
      <c r="M271" s="2"/>
      <c r="N271" s="6"/>
    </row>
    <row r="272" spans="1:14" s="45" customFormat="1" ht="19.899999999999999" customHeight="1">
      <c r="A272" s="825"/>
      <c r="B272" s="831"/>
      <c r="C272" s="825" t="s">
        <v>2491</v>
      </c>
      <c r="D272" s="825" t="s">
        <v>2417</v>
      </c>
      <c r="E272" s="825"/>
      <c r="F272" s="825"/>
      <c r="G272" s="825"/>
      <c r="H272" s="825"/>
      <c r="I272" s="823"/>
      <c r="J272" s="825" t="s">
        <v>2553</v>
      </c>
      <c r="K272" s="825"/>
      <c r="L272" s="825"/>
      <c r="M272" s="2"/>
      <c r="N272" s="6"/>
    </row>
    <row r="273" spans="1:14" s="45" customFormat="1" ht="19.899999999999999" customHeight="1">
      <c r="A273" s="825"/>
      <c r="B273" s="825"/>
      <c r="C273" s="825" t="s">
        <v>2494</v>
      </c>
      <c r="D273" s="825"/>
      <c r="E273" s="825"/>
      <c r="F273" s="825"/>
      <c r="G273" s="825"/>
      <c r="H273" s="825"/>
      <c r="I273" s="823"/>
      <c r="J273" s="825"/>
      <c r="K273" s="825"/>
      <c r="L273" s="825"/>
      <c r="M273" s="2"/>
      <c r="N273" s="6"/>
    </row>
    <row r="274" spans="1:14" s="45" customFormat="1" ht="19.899999999999999" customHeight="1">
      <c r="A274" s="825"/>
      <c r="B274" s="825"/>
      <c r="C274" s="825"/>
      <c r="D274" s="825"/>
      <c r="E274" s="825"/>
      <c r="F274" s="825"/>
      <c r="G274" s="825"/>
      <c r="H274" s="825"/>
      <c r="I274" s="823"/>
      <c r="J274" s="825"/>
      <c r="K274" s="825"/>
      <c r="L274" s="825"/>
      <c r="M274" s="2"/>
      <c r="N274" s="6"/>
    </row>
    <row r="275" spans="1:14" s="45" customFormat="1" ht="19.899999999999999" customHeight="1">
      <c r="A275" s="825">
        <v>51</v>
      </c>
      <c r="B275" s="825" t="s">
        <v>2562</v>
      </c>
      <c r="C275" s="825" t="s">
        <v>2534</v>
      </c>
      <c r="D275" s="825" t="s">
        <v>2563</v>
      </c>
      <c r="E275" s="828" t="s">
        <v>2564</v>
      </c>
      <c r="F275" s="825"/>
      <c r="G275" s="825" t="s">
        <v>2565</v>
      </c>
      <c r="H275" s="825"/>
      <c r="I275" s="821" t="s">
        <v>2374</v>
      </c>
      <c r="J275" s="825" t="s">
        <v>2566</v>
      </c>
      <c r="K275" s="825" t="s">
        <v>441</v>
      </c>
      <c r="L275" s="825" t="s">
        <v>441</v>
      </c>
      <c r="M275" s="2"/>
      <c r="N275" s="6"/>
    </row>
    <row r="276" spans="1:14" s="45" customFormat="1" ht="19.899999999999999" customHeight="1">
      <c r="A276" s="825"/>
      <c r="B276" s="825" t="s">
        <v>2567</v>
      </c>
      <c r="C276" s="825" t="s">
        <v>2538</v>
      </c>
      <c r="D276" s="825" t="s">
        <v>2568</v>
      </c>
      <c r="E276" s="831"/>
      <c r="F276" s="825"/>
      <c r="G276" s="825" t="s">
        <v>2569</v>
      </c>
      <c r="H276" s="825"/>
      <c r="I276" s="821" t="s">
        <v>2378</v>
      </c>
      <c r="J276" s="825" t="s">
        <v>2570</v>
      </c>
      <c r="K276" s="825"/>
      <c r="L276" s="825"/>
      <c r="M276" s="2"/>
      <c r="N276" s="6"/>
    </row>
    <row r="277" spans="1:14" s="45" customFormat="1" ht="19.899999999999999" customHeight="1">
      <c r="A277" s="825"/>
      <c r="B277" s="825"/>
      <c r="C277" s="825"/>
      <c r="D277" s="825"/>
      <c r="E277" s="831"/>
      <c r="F277" s="825"/>
      <c r="G277" s="825"/>
      <c r="H277" s="825"/>
      <c r="I277" s="821"/>
      <c r="J277" s="825"/>
      <c r="K277" s="825"/>
      <c r="L277" s="825"/>
      <c r="M277" s="2"/>
      <c r="N277" s="6"/>
    </row>
    <row r="278" spans="1:14" s="45" customFormat="1" ht="19.899999999999999" customHeight="1">
      <c r="A278" s="825">
        <v>52</v>
      </c>
      <c r="B278" s="825" t="s">
        <v>2455</v>
      </c>
      <c r="C278" s="825" t="s">
        <v>2373</v>
      </c>
      <c r="D278" s="825" t="s">
        <v>2414</v>
      </c>
      <c r="E278" s="825" t="s">
        <v>117</v>
      </c>
      <c r="F278" s="825"/>
      <c r="G278" s="828" t="s">
        <v>2573</v>
      </c>
      <c r="H278" s="825"/>
      <c r="I278" s="821" t="s">
        <v>2374</v>
      </c>
      <c r="J278" s="825" t="s">
        <v>2566</v>
      </c>
      <c r="K278" s="825" t="s">
        <v>441</v>
      </c>
      <c r="L278" s="825" t="s">
        <v>441</v>
      </c>
      <c r="M278" s="2"/>
      <c r="N278" s="6"/>
    </row>
    <row r="279" spans="1:14" s="45" customFormat="1" ht="19.899999999999999" customHeight="1">
      <c r="B279" s="825" t="s">
        <v>2571</v>
      </c>
      <c r="C279" s="825" t="s">
        <v>2488</v>
      </c>
      <c r="D279" s="825" t="s">
        <v>2572</v>
      </c>
      <c r="E279" s="825"/>
      <c r="F279" s="825"/>
      <c r="G279" s="828" t="s">
        <v>2574</v>
      </c>
      <c r="H279" s="825"/>
      <c r="I279" s="821" t="s">
        <v>2378</v>
      </c>
      <c r="J279" s="825" t="s">
        <v>2570</v>
      </c>
      <c r="K279" s="825"/>
      <c r="L279" s="825"/>
      <c r="M279" s="2"/>
      <c r="N279" s="6"/>
    </row>
    <row r="280" spans="1:14" s="45" customFormat="1" ht="19.899999999999999" customHeight="1">
      <c r="A280" s="829"/>
      <c r="B280" s="829"/>
      <c r="C280" s="825" t="s">
        <v>2491</v>
      </c>
      <c r="D280" s="825" t="s">
        <v>2417</v>
      </c>
      <c r="E280" s="825"/>
      <c r="F280" s="825"/>
      <c r="G280" s="829"/>
      <c r="H280" s="825"/>
      <c r="I280" s="830"/>
      <c r="J280" s="825" t="s">
        <v>2575</v>
      </c>
      <c r="K280" s="825"/>
      <c r="L280" s="825"/>
      <c r="M280" s="2"/>
      <c r="N280" s="6"/>
    </row>
    <row r="281" spans="1:14" s="45" customFormat="1" ht="19.899999999999999" customHeight="1">
      <c r="A281" s="829"/>
      <c r="B281" s="829"/>
      <c r="C281" s="825" t="s">
        <v>1191</v>
      </c>
      <c r="D281" s="829"/>
      <c r="E281" s="825"/>
      <c r="F281" s="825"/>
      <c r="G281" s="829"/>
      <c r="H281" s="825"/>
      <c r="I281" s="830"/>
      <c r="J281" s="829"/>
      <c r="K281" s="825"/>
      <c r="L281" s="825"/>
      <c r="M281" s="2"/>
      <c r="N281" s="6"/>
    </row>
    <row r="282" spans="1:14" s="45" customFormat="1" ht="19.899999999999999" customHeight="1">
      <c r="A282" s="825"/>
      <c r="B282" s="831"/>
      <c r="C282" s="831"/>
      <c r="D282" s="831"/>
      <c r="E282" s="831"/>
      <c r="F282" s="825"/>
      <c r="G282" s="825"/>
      <c r="H282" s="825"/>
      <c r="I282" s="823"/>
      <c r="J282" s="831"/>
      <c r="K282" s="825"/>
      <c r="L282" s="825"/>
      <c r="M282" s="2"/>
      <c r="N282" s="6"/>
    </row>
    <row r="283" spans="1:14" s="45" customFormat="1" ht="19.899999999999999" customHeight="1">
      <c r="A283" s="825">
        <v>53</v>
      </c>
      <c r="B283" s="825" t="s">
        <v>2372</v>
      </c>
      <c r="C283" s="825" t="s">
        <v>2373</v>
      </c>
      <c r="D283" s="825" t="s">
        <v>2348</v>
      </c>
      <c r="E283" s="831"/>
      <c r="F283" s="825"/>
      <c r="G283" s="825" t="s">
        <v>2576</v>
      </c>
      <c r="H283" s="825"/>
      <c r="I283" s="821" t="s">
        <v>2374</v>
      </c>
      <c r="J283" s="825" t="s">
        <v>2487</v>
      </c>
      <c r="K283" s="825" t="s">
        <v>441</v>
      </c>
      <c r="L283" s="825" t="s">
        <v>441</v>
      </c>
      <c r="M283" s="2"/>
      <c r="N283" s="6"/>
    </row>
    <row r="284" spans="1:14" s="45" customFormat="1" ht="19.899999999999999" customHeight="1">
      <c r="A284" s="825"/>
      <c r="B284" s="825" t="s">
        <v>2577</v>
      </c>
      <c r="C284" s="825" t="s">
        <v>2488</v>
      </c>
      <c r="D284" s="825" t="s">
        <v>2448</v>
      </c>
      <c r="E284" s="831"/>
      <c r="F284" s="825"/>
      <c r="G284" s="825" t="s">
        <v>2569</v>
      </c>
      <c r="H284" s="825"/>
      <c r="I284" s="821" t="s">
        <v>2378</v>
      </c>
      <c r="J284" s="825" t="s">
        <v>2490</v>
      </c>
      <c r="K284" s="825"/>
      <c r="L284" s="825"/>
      <c r="M284" s="2"/>
      <c r="N284" s="6"/>
    </row>
    <row r="285" spans="1:14" s="45" customFormat="1" ht="19.899999999999999" customHeight="1">
      <c r="A285" s="831"/>
      <c r="B285" s="825" t="s">
        <v>2578</v>
      </c>
      <c r="C285" s="825" t="s">
        <v>2491</v>
      </c>
      <c r="D285" s="825" t="s">
        <v>2388</v>
      </c>
      <c r="E285" s="831"/>
      <c r="F285" s="831"/>
      <c r="G285" s="831"/>
      <c r="H285" s="831"/>
      <c r="I285" s="823"/>
      <c r="J285" s="825" t="s">
        <v>2493</v>
      </c>
      <c r="K285" s="831"/>
      <c r="L285" s="831"/>
      <c r="M285" s="2"/>
      <c r="N285" s="6"/>
    </row>
    <row r="286" spans="1:14" s="45" customFormat="1" ht="19.899999999999999" customHeight="1">
      <c r="A286" s="831"/>
      <c r="B286" s="831"/>
      <c r="C286" s="825" t="s">
        <v>1191</v>
      </c>
      <c r="D286" s="831"/>
      <c r="E286" s="831"/>
      <c r="F286" s="831"/>
      <c r="G286" s="831"/>
      <c r="H286" s="831"/>
      <c r="I286" s="823"/>
      <c r="J286" s="831"/>
      <c r="K286" s="831"/>
      <c r="L286" s="831"/>
      <c r="M286" s="2"/>
      <c r="N286" s="6"/>
    </row>
    <row r="287" spans="1:14" s="45" customFormat="1" ht="19.899999999999999" customHeight="1">
      <c r="A287" s="825"/>
      <c r="B287" s="825" t="s">
        <v>117</v>
      </c>
      <c r="C287" s="831"/>
      <c r="D287" s="831"/>
      <c r="E287" s="828"/>
      <c r="F287" s="825"/>
      <c r="G287" s="825"/>
      <c r="H287" s="825"/>
      <c r="I287" s="823"/>
      <c r="J287" s="831"/>
      <c r="K287" s="825"/>
      <c r="L287" s="825"/>
      <c r="M287" s="2"/>
      <c r="N287" s="6"/>
    </row>
    <row r="288" spans="1:14" s="45" customFormat="1" ht="19.899999999999999" customHeight="1">
      <c r="A288" s="825">
        <v>54</v>
      </c>
      <c r="B288" s="825" t="s">
        <v>2372</v>
      </c>
      <c r="C288" s="825" t="s">
        <v>2373</v>
      </c>
      <c r="D288" s="825" t="s">
        <v>2348</v>
      </c>
      <c r="E288" s="831"/>
      <c r="F288" s="825"/>
      <c r="G288" s="825" t="s">
        <v>2576</v>
      </c>
      <c r="H288" s="825"/>
      <c r="I288" s="821" t="s">
        <v>2374</v>
      </c>
      <c r="J288" s="825" t="s">
        <v>2487</v>
      </c>
      <c r="K288" s="825" t="s">
        <v>441</v>
      </c>
      <c r="L288" s="825" t="s">
        <v>441</v>
      </c>
      <c r="M288" s="2"/>
      <c r="N288" s="6"/>
    </row>
    <row r="289" spans="1:14" s="45" customFormat="1" ht="19.899999999999999" customHeight="1">
      <c r="A289" s="825"/>
      <c r="B289" s="825" t="s">
        <v>2579</v>
      </c>
      <c r="C289" s="825" t="s">
        <v>2488</v>
      </c>
      <c r="D289" s="825" t="s">
        <v>2580</v>
      </c>
      <c r="E289" s="831"/>
      <c r="F289" s="825"/>
      <c r="G289" s="825" t="s">
        <v>2581</v>
      </c>
      <c r="H289" s="825"/>
      <c r="I289" s="821" t="s">
        <v>2378</v>
      </c>
      <c r="J289" s="825" t="s">
        <v>2490</v>
      </c>
      <c r="K289" s="825"/>
      <c r="L289" s="825"/>
      <c r="M289" s="2"/>
      <c r="N289" s="6"/>
    </row>
    <row r="290" spans="1:14" s="45" customFormat="1" ht="19.899999999999999" customHeight="1">
      <c r="A290" s="825"/>
      <c r="B290" s="831"/>
      <c r="C290" s="825" t="s">
        <v>2491</v>
      </c>
      <c r="D290" s="825" t="s">
        <v>2388</v>
      </c>
      <c r="E290" s="828"/>
      <c r="F290" s="825"/>
      <c r="G290" s="825"/>
      <c r="H290" s="825"/>
      <c r="I290" s="823"/>
      <c r="J290" s="825" t="s">
        <v>2493</v>
      </c>
      <c r="K290" s="825"/>
      <c r="L290" s="825"/>
      <c r="M290" s="2"/>
      <c r="N290" s="6"/>
    </row>
    <row r="291" spans="1:14" s="45" customFormat="1" ht="19.899999999999999" customHeight="1">
      <c r="A291" s="831"/>
      <c r="B291" s="831"/>
      <c r="C291" s="825" t="s">
        <v>1191</v>
      </c>
      <c r="D291" s="831"/>
      <c r="E291" s="831"/>
      <c r="F291" s="831"/>
      <c r="G291" s="831"/>
      <c r="H291" s="831"/>
      <c r="I291" s="823"/>
      <c r="J291" s="831"/>
      <c r="K291" s="831"/>
      <c r="L291" s="831"/>
      <c r="M291" s="2"/>
      <c r="N291" s="6"/>
    </row>
    <row r="292" spans="1:14" s="45" customFormat="1" ht="19.899999999999999" customHeight="1">
      <c r="A292" s="831"/>
      <c r="B292" s="831"/>
      <c r="C292" s="831"/>
      <c r="D292" s="831"/>
      <c r="E292" s="831"/>
      <c r="F292" s="831"/>
      <c r="G292" s="831"/>
      <c r="H292" s="831"/>
      <c r="I292" s="823"/>
      <c r="J292" s="831"/>
      <c r="K292" s="831"/>
      <c r="L292" s="831"/>
      <c r="M292" s="2"/>
      <c r="N292" s="6"/>
    </row>
    <row r="293" spans="1:14" s="45" customFormat="1" ht="19.899999999999999" customHeight="1">
      <c r="A293" s="825"/>
      <c r="B293" s="825" t="s">
        <v>2389</v>
      </c>
      <c r="C293" s="825" t="s">
        <v>2583</v>
      </c>
      <c r="D293" s="825" t="s">
        <v>2584</v>
      </c>
      <c r="E293" s="825"/>
      <c r="F293" s="825"/>
      <c r="G293" s="825" t="s">
        <v>2576</v>
      </c>
      <c r="H293" s="825"/>
      <c r="I293" s="821" t="s">
        <v>2374</v>
      </c>
      <c r="J293" s="825" t="s">
        <v>2585</v>
      </c>
      <c r="K293" s="825" t="s">
        <v>2396</v>
      </c>
      <c r="L293" s="825" t="s">
        <v>2396</v>
      </c>
      <c r="M293" s="2"/>
      <c r="N293" s="6"/>
    </row>
    <row r="294" spans="1:14" s="45" customFormat="1" ht="19.899999999999999" customHeight="1">
      <c r="A294" s="825"/>
      <c r="B294" s="825" t="s">
        <v>2582</v>
      </c>
      <c r="C294" s="825" t="s">
        <v>2488</v>
      </c>
      <c r="D294" s="825" t="s">
        <v>2432</v>
      </c>
      <c r="E294" s="825"/>
      <c r="F294" s="825"/>
      <c r="G294" s="825" t="s">
        <v>149</v>
      </c>
      <c r="H294" s="825"/>
      <c r="I294" s="821" t="s">
        <v>2378</v>
      </c>
      <c r="J294" s="825" t="s">
        <v>2490</v>
      </c>
      <c r="K294" s="825"/>
      <c r="L294" s="825"/>
      <c r="M294" s="2"/>
      <c r="N294" s="6"/>
    </row>
    <row r="295" spans="1:14" s="45" customFormat="1" ht="19.899999999999999" customHeight="1">
      <c r="A295" s="825"/>
      <c r="B295" s="829"/>
      <c r="C295" s="825" t="s">
        <v>2491</v>
      </c>
      <c r="D295" s="825" t="s">
        <v>2388</v>
      </c>
      <c r="E295" s="825"/>
      <c r="F295" s="825"/>
      <c r="G295" s="829"/>
      <c r="H295" s="825"/>
      <c r="I295" s="830"/>
      <c r="J295" s="825" t="s">
        <v>2493</v>
      </c>
      <c r="K295" s="825"/>
      <c r="L295" s="825"/>
      <c r="M295" s="2"/>
      <c r="N295" s="6"/>
    </row>
    <row r="296" spans="1:14" s="45" customFormat="1" ht="19.899999999999999" customHeight="1">
      <c r="A296" s="825"/>
      <c r="B296" s="829"/>
      <c r="C296" s="825" t="s">
        <v>1191</v>
      </c>
      <c r="D296" s="829"/>
      <c r="E296" s="825"/>
      <c r="F296" s="825"/>
      <c r="G296" s="829"/>
      <c r="H296" s="825"/>
      <c r="I296" s="830"/>
      <c r="J296" s="825"/>
      <c r="K296" s="825"/>
      <c r="L296" s="825"/>
      <c r="M296" s="2"/>
      <c r="N296" s="6"/>
    </row>
    <row r="297" spans="1:14" s="45" customFormat="1" ht="19.899999999999999" customHeight="1">
      <c r="A297" s="825"/>
      <c r="B297" s="829"/>
      <c r="C297" s="825"/>
      <c r="D297" s="829"/>
      <c r="E297" s="825"/>
      <c r="F297" s="825"/>
      <c r="G297" s="829"/>
      <c r="H297" s="825"/>
      <c r="I297" s="830"/>
      <c r="J297" s="825"/>
      <c r="K297" s="825"/>
      <c r="L297" s="825"/>
      <c r="M297" s="2"/>
      <c r="N297" s="6"/>
    </row>
    <row r="298" spans="1:14" s="45" customFormat="1" ht="19.899999999999999" customHeight="1">
      <c r="A298" s="825">
        <v>55</v>
      </c>
      <c r="B298" s="825" t="s">
        <v>2586</v>
      </c>
      <c r="C298" s="825" t="s">
        <v>2588</v>
      </c>
      <c r="D298" s="825" t="s">
        <v>2348</v>
      </c>
      <c r="E298" s="831"/>
      <c r="F298" s="825"/>
      <c r="G298" s="825" t="s">
        <v>2590</v>
      </c>
      <c r="H298" s="825"/>
      <c r="I298" s="821" t="s">
        <v>2374</v>
      </c>
      <c r="J298" s="825" t="s">
        <v>2443</v>
      </c>
      <c r="K298" s="825" t="s">
        <v>441</v>
      </c>
      <c r="L298" s="825" t="s">
        <v>441</v>
      </c>
      <c r="M298" s="2"/>
      <c r="N298" s="6"/>
    </row>
    <row r="299" spans="1:14" s="45" customFormat="1" ht="19.899999999999999" customHeight="1">
      <c r="A299" s="825"/>
      <c r="B299" s="825" t="s">
        <v>2587</v>
      </c>
      <c r="C299" s="825" t="s">
        <v>2446</v>
      </c>
      <c r="D299" s="825" t="s">
        <v>2589</v>
      </c>
      <c r="E299" s="831"/>
      <c r="F299" s="825"/>
      <c r="G299" s="825" t="s">
        <v>2591</v>
      </c>
      <c r="H299" s="825"/>
      <c r="I299" s="821" t="s">
        <v>2378</v>
      </c>
      <c r="J299" s="825" t="s">
        <v>2449</v>
      </c>
      <c r="K299" s="825"/>
      <c r="L299" s="825"/>
      <c r="M299" s="2"/>
      <c r="N299" s="6"/>
    </row>
    <row r="300" spans="1:14" s="45" customFormat="1" ht="19.899999999999999" customHeight="1">
      <c r="A300" s="825"/>
      <c r="B300" s="829"/>
      <c r="C300" s="825" t="s">
        <v>2447</v>
      </c>
      <c r="D300" s="825" t="s">
        <v>2388</v>
      </c>
      <c r="E300" s="831"/>
      <c r="F300" s="825"/>
      <c r="G300" s="829"/>
      <c r="H300" s="825"/>
      <c r="I300" s="830"/>
      <c r="J300" s="825" t="s">
        <v>2450</v>
      </c>
      <c r="K300" s="825"/>
      <c r="L300" s="825"/>
      <c r="M300" s="2"/>
      <c r="N300" s="6"/>
    </row>
    <row r="301" spans="1:14" s="45" customFormat="1" ht="19.899999999999999" customHeight="1">
      <c r="A301" s="825"/>
      <c r="B301" s="829"/>
      <c r="C301" s="825"/>
      <c r="D301" s="825"/>
      <c r="E301" s="831"/>
      <c r="F301" s="825"/>
      <c r="G301" s="829"/>
      <c r="H301" s="825"/>
      <c r="I301" s="830"/>
      <c r="J301" s="825"/>
      <c r="K301" s="825"/>
      <c r="L301" s="825"/>
      <c r="M301" s="2"/>
      <c r="N301" s="6"/>
    </row>
    <row r="302" spans="1:14" s="45" customFormat="1" ht="19.899999999999999" customHeight="1">
      <c r="A302" s="825">
        <v>56</v>
      </c>
      <c r="B302" s="825" t="s">
        <v>2455</v>
      </c>
      <c r="C302" s="825" t="s">
        <v>2373</v>
      </c>
      <c r="D302" s="825" t="s">
        <v>2592</v>
      </c>
      <c r="E302" s="828" t="s">
        <v>2593</v>
      </c>
      <c r="F302" s="825"/>
      <c r="G302" s="828" t="s">
        <v>2594</v>
      </c>
      <c r="H302" s="825"/>
      <c r="I302" s="821" t="s">
        <v>2374</v>
      </c>
      <c r="J302" s="825" t="s">
        <v>2349</v>
      </c>
      <c r="K302" s="825" t="s">
        <v>441</v>
      </c>
      <c r="L302" s="825" t="s">
        <v>441</v>
      </c>
      <c r="M302" s="2"/>
      <c r="N302" s="6"/>
    </row>
    <row r="303" spans="1:14" s="45" customFormat="1" ht="19.899999999999999" customHeight="1">
      <c r="A303" s="825"/>
      <c r="B303" s="825" t="s">
        <v>2595</v>
      </c>
      <c r="C303" s="825" t="s">
        <v>2376</v>
      </c>
      <c r="D303" s="825" t="s">
        <v>2596</v>
      </c>
      <c r="E303" s="831"/>
      <c r="F303" s="825"/>
      <c r="G303" s="825" t="s">
        <v>2561</v>
      </c>
      <c r="H303" s="825"/>
      <c r="I303" s="821" t="s">
        <v>2378</v>
      </c>
      <c r="J303" s="825" t="s">
        <v>2353</v>
      </c>
      <c r="K303" s="825"/>
      <c r="L303" s="825"/>
      <c r="M303" s="2"/>
      <c r="N303" s="6"/>
    </row>
    <row r="304" spans="1:14" s="45" customFormat="1" ht="19.899999999999999" customHeight="1">
      <c r="A304" s="825"/>
      <c r="B304" s="831"/>
      <c r="C304" s="825" t="s">
        <v>2379</v>
      </c>
      <c r="D304" s="825" t="s">
        <v>2597</v>
      </c>
      <c r="E304" s="828"/>
      <c r="F304" s="825"/>
      <c r="G304" s="825"/>
      <c r="H304" s="825"/>
      <c r="I304" s="823"/>
      <c r="J304" s="825"/>
      <c r="K304" s="825"/>
      <c r="L304" s="825"/>
      <c r="M304" s="2"/>
      <c r="N304" s="6"/>
    </row>
    <row r="305" spans="1:14" s="45" customFormat="1" ht="19.899999999999999" customHeight="1">
      <c r="A305" s="825"/>
      <c r="B305" s="825"/>
      <c r="C305" s="825"/>
      <c r="D305" s="825" t="s">
        <v>2598</v>
      </c>
      <c r="E305" s="828"/>
      <c r="F305" s="825"/>
      <c r="G305" s="825"/>
      <c r="H305" s="825"/>
      <c r="I305" s="823"/>
      <c r="J305" s="825"/>
      <c r="K305" s="825"/>
      <c r="L305" s="825"/>
      <c r="M305" s="2"/>
      <c r="N305" s="6"/>
    </row>
    <row r="306" spans="1:14" s="45" customFormat="1" ht="19.899999999999999" customHeight="1">
      <c r="A306" s="831"/>
      <c r="B306" s="831"/>
      <c r="C306" s="831"/>
      <c r="D306" s="831"/>
      <c r="E306" s="831"/>
      <c r="F306" s="831"/>
      <c r="G306" s="831"/>
      <c r="H306" s="831"/>
      <c r="I306" s="823"/>
      <c r="J306" s="831"/>
      <c r="K306" s="831"/>
      <c r="L306" s="831"/>
      <c r="M306" s="2"/>
      <c r="N306" s="6"/>
    </row>
    <row r="307" spans="1:14" s="45" customFormat="1" ht="19.899999999999999" customHeight="1">
      <c r="A307" s="825">
        <v>57</v>
      </c>
      <c r="B307" s="825" t="s">
        <v>1378</v>
      </c>
      <c r="C307" s="825" t="s">
        <v>2373</v>
      </c>
      <c r="D307" s="825" t="s">
        <v>2414</v>
      </c>
      <c r="E307" s="831"/>
      <c r="F307" s="831"/>
      <c r="G307" s="827">
        <v>60000</v>
      </c>
      <c r="H307" s="831"/>
      <c r="I307" s="821" t="s">
        <v>2374</v>
      </c>
      <c r="J307" s="825" t="s">
        <v>2349</v>
      </c>
      <c r="K307" s="825" t="s">
        <v>441</v>
      </c>
      <c r="L307" s="825" t="s">
        <v>441</v>
      </c>
      <c r="M307" s="2"/>
      <c r="N307" s="6"/>
    </row>
    <row r="308" spans="1:14" s="45" customFormat="1" ht="19.899999999999999" customHeight="1">
      <c r="A308" s="831"/>
      <c r="B308" s="825" t="s">
        <v>2599</v>
      </c>
      <c r="C308" s="825" t="s">
        <v>2376</v>
      </c>
      <c r="D308" s="825" t="s">
        <v>2600</v>
      </c>
      <c r="E308" s="831"/>
      <c r="F308" s="831"/>
      <c r="G308" s="825" t="s">
        <v>1976</v>
      </c>
      <c r="H308" s="831"/>
      <c r="I308" s="821" t="s">
        <v>2378</v>
      </c>
      <c r="J308" s="825" t="s">
        <v>2601</v>
      </c>
      <c r="K308" s="831"/>
      <c r="L308" s="831"/>
      <c r="M308" s="2"/>
      <c r="N308" s="6"/>
    </row>
    <row r="309" spans="1:14" s="45" customFormat="1" ht="19.899999999999999" customHeight="1">
      <c r="A309" s="831"/>
      <c r="B309" s="831"/>
      <c r="C309" s="825" t="s">
        <v>2379</v>
      </c>
      <c r="D309" s="825" t="s">
        <v>2417</v>
      </c>
      <c r="E309" s="831"/>
      <c r="F309" s="831"/>
      <c r="G309" s="831"/>
      <c r="H309" s="831"/>
      <c r="I309" s="835"/>
      <c r="J309" s="831"/>
      <c r="K309" s="831"/>
      <c r="L309" s="831"/>
      <c r="M309" s="2"/>
      <c r="N309" s="6"/>
    </row>
    <row r="310" spans="1:14" s="45" customFormat="1" ht="19.899999999999999" customHeight="1">
      <c r="A310" s="831"/>
      <c r="B310" s="831"/>
      <c r="C310" s="831"/>
      <c r="D310" s="831"/>
      <c r="E310" s="825"/>
      <c r="F310" s="831"/>
      <c r="G310" s="831"/>
      <c r="H310" s="825"/>
      <c r="I310" s="823"/>
      <c r="J310" s="831"/>
      <c r="K310" s="831"/>
      <c r="L310" s="831"/>
      <c r="M310" s="2"/>
      <c r="N310" s="6"/>
    </row>
    <row r="311" spans="1:14" s="45" customFormat="1" ht="19.899999999999999" customHeight="1">
      <c r="A311" s="825">
        <v>58</v>
      </c>
      <c r="B311" s="825" t="s">
        <v>1378</v>
      </c>
      <c r="C311" s="825" t="s">
        <v>2373</v>
      </c>
      <c r="D311" s="825" t="s">
        <v>2414</v>
      </c>
      <c r="E311" s="831"/>
      <c r="F311" s="831"/>
      <c r="G311" s="827">
        <v>160000</v>
      </c>
      <c r="H311" s="831"/>
      <c r="I311" s="821" t="s">
        <v>2374</v>
      </c>
      <c r="J311" s="825" t="s">
        <v>2349</v>
      </c>
      <c r="K311" s="825" t="s">
        <v>441</v>
      </c>
      <c r="L311" s="825" t="s">
        <v>441</v>
      </c>
      <c r="M311" s="2"/>
      <c r="N311" s="6"/>
    </row>
    <row r="312" spans="1:14" s="45" customFormat="1" ht="19.899999999999999" customHeight="1">
      <c r="A312" s="825"/>
      <c r="B312" s="825" t="s">
        <v>2602</v>
      </c>
      <c r="C312" s="825" t="s">
        <v>2382</v>
      </c>
      <c r="D312" s="825" t="s">
        <v>2580</v>
      </c>
      <c r="E312" s="831"/>
      <c r="F312" s="831"/>
      <c r="G312" s="828" t="s">
        <v>2574</v>
      </c>
      <c r="H312" s="831"/>
      <c r="I312" s="821" t="s">
        <v>2378</v>
      </c>
      <c r="J312" s="825" t="s">
        <v>2601</v>
      </c>
      <c r="K312" s="825"/>
      <c r="L312" s="825"/>
      <c r="M312" s="2"/>
      <c r="N312" s="6"/>
    </row>
    <row r="313" spans="1:14" s="45" customFormat="1" ht="19.899999999999999" customHeight="1">
      <c r="A313" s="831"/>
      <c r="B313" s="831"/>
      <c r="C313" s="825" t="s">
        <v>2379</v>
      </c>
      <c r="D313" s="825" t="s">
        <v>2417</v>
      </c>
      <c r="E313" s="831"/>
      <c r="F313" s="831"/>
      <c r="G313" s="831"/>
      <c r="H313" s="831"/>
      <c r="I313" s="823"/>
      <c r="J313" s="831"/>
      <c r="K313" s="831"/>
      <c r="L313" s="831"/>
      <c r="M313" s="2"/>
      <c r="N313" s="6"/>
    </row>
    <row r="314" spans="1:14" s="45" customFormat="1" ht="19.899999999999999" customHeight="1">
      <c r="A314" s="831"/>
      <c r="B314" s="831"/>
      <c r="C314" s="831"/>
      <c r="D314" s="831"/>
      <c r="E314" s="831"/>
      <c r="F314" s="831"/>
      <c r="G314" s="831"/>
      <c r="H314" s="831"/>
      <c r="I314" s="823"/>
      <c r="J314" s="831"/>
      <c r="K314" s="831"/>
      <c r="L314" s="831"/>
      <c r="M314" s="2"/>
      <c r="N314" s="6"/>
    </row>
    <row r="315" spans="1:14" s="45" customFormat="1" ht="19.899999999999999" customHeight="1">
      <c r="A315" s="821">
        <v>59</v>
      </c>
      <c r="B315" s="821" t="s">
        <v>2408</v>
      </c>
      <c r="C315" s="821" t="s">
        <v>2373</v>
      </c>
      <c r="D315" s="821" t="s">
        <v>2348</v>
      </c>
      <c r="E315" s="821"/>
      <c r="F315" s="823"/>
      <c r="G315" s="824">
        <v>320000</v>
      </c>
      <c r="H315" s="821"/>
      <c r="I315" s="821" t="s">
        <v>19</v>
      </c>
      <c r="J315" s="821" t="s">
        <v>2349</v>
      </c>
      <c r="K315" s="821" t="s">
        <v>441</v>
      </c>
      <c r="L315" s="821" t="s">
        <v>441</v>
      </c>
      <c r="M315" s="2"/>
      <c r="N315" s="6"/>
    </row>
    <row r="316" spans="1:14" s="45" customFormat="1" ht="19.899999999999999" customHeight="1">
      <c r="A316" s="821"/>
      <c r="B316" s="821" t="s">
        <v>2603</v>
      </c>
      <c r="C316" s="832" t="s">
        <v>2382</v>
      </c>
      <c r="D316" s="825" t="s">
        <v>2604</v>
      </c>
      <c r="E316" s="821"/>
      <c r="F316" s="823"/>
      <c r="G316" s="826" t="s">
        <v>149</v>
      </c>
      <c r="H316" s="821"/>
      <c r="I316" s="821" t="s">
        <v>20</v>
      </c>
      <c r="J316" s="821" t="s">
        <v>2601</v>
      </c>
      <c r="K316" s="821"/>
      <c r="L316" s="821"/>
      <c r="M316" s="2"/>
      <c r="N316" s="6"/>
    </row>
    <row r="317" spans="1:14" s="45" customFormat="1" ht="19.899999999999999" customHeight="1">
      <c r="A317" s="821"/>
      <c r="B317" s="821"/>
      <c r="C317" s="821" t="s">
        <v>2379</v>
      </c>
      <c r="D317" s="821" t="s">
        <v>2355</v>
      </c>
      <c r="E317" s="821"/>
      <c r="F317" s="823"/>
      <c r="G317" s="826"/>
      <c r="H317" s="821"/>
      <c r="I317" s="823"/>
      <c r="J317" s="823"/>
      <c r="K317" s="821"/>
      <c r="L317" s="821"/>
      <c r="M317" s="2"/>
      <c r="N317" s="6"/>
    </row>
    <row r="318" spans="1:14" s="45" customFormat="1" ht="19.899999999999999" customHeight="1">
      <c r="A318" s="821">
        <v>60</v>
      </c>
      <c r="B318" s="821" t="s">
        <v>2605</v>
      </c>
      <c r="C318" s="821" t="s">
        <v>2373</v>
      </c>
      <c r="D318" s="821" t="s">
        <v>2606</v>
      </c>
      <c r="E318" s="821"/>
      <c r="F318" s="823"/>
      <c r="G318" s="824">
        <v>120000</v>
      </c>
      <c r="H318" s="821"/>
      <c r="I318" s="821" t="s">
        <v>19</v>
      </c>
      <c r="J318" s="821" t="s">
        <v>2349</v>
      </c>
      <c r="K318" s="821" t="s">
        <v>441</v>
      </c>
      <c r="L318" s="821" t="s">
        <v>441</v>
      </c>
      <c r="M318" s="2"/>
      <c r="N318" s="6"/>
    </row>
    <row r="319" spans="1:14" s="45" customFormat="1" ht="19.899999999999999" customHeight="1">
      <c r="A319" s="821"/>
      <c r="B319" s="821" t="s">
        <v>2607</v>
      </c>
      <c r="C319" s="832" t="s">
        <v>2382</v>
      </c>
      <c r="D319" s="825" t="s">
        <v>2608</v>
      </c>
      <c r="E319" s="821"/>
      <c r="F319" s="823"/>
      <c r="G319" s="826" t="s">
        <v>149</v>
      </c>
      <c r="H319" s="821"/>
      <c r="I319" s="821" t="s">
        <v>20</v>
      </c>
      <c r="J319" s="821" t="s">
        <v>2601</v>
      </c>
      <c r="K319" s="821"/>
      <c r="L319" s="821"/>
      <c r="M319" s="2"/>
      <c r="N319" s="6"/>
    </row>
    <row r="320" spans="1:14" s="45" customFormat="1" ht="19.899999999999999" customHeight="1">
      <c r="A320" s="821"/>
      <c r="B320" s="823"/>
      <c r="C320" s="821" t="s">
        <v>2379</v>
      </c>
      <c r="D320" s="823"/>
      <c r="E320" s="821"/>
      <c r="F320" s="823"/>
      <c r="G320" s="826"/>
      <c r="H320" s="821"/>
      <c r="I320" s="823"/>
      <c r="J320" s="823"/>
      <c r="K320" s="821"/>
      <c r="L320" s="821"/>
      <c r="M320" s="2"/>
      <c r="N320" s="6"/>
    </row>
    <row r="321" spans="1:14" s="45" customFormat="1" ht="19.899999999999999" customHeight="1">
      <c r="A321" s="821"/>
      <c r="B321" s="821"/>
      <c r="C321" s="821"/>
      <c r="D321" s="821"/>
      <c r="E321" s="821"/>
      <c r="F321" s="823"/>
      <c r="G321" s="826"/>
      <c r="H321" s="821"/>
      <c r="I321" s="823"/>
      <c r="J321" s="821"/>
      <c r="K321" s="821"/>
      <c r="L321" s="821"/>
      <c r="M321" s="2"/>
      <c r="N321" s="6"/>
    </row>
    <row r="322" spans="1:14" s="45" customFormat="1" ht="19.899999999999999" customHeight="1">
      <c r="A322" s="821">
        <v>61</v>
      </c>
      <c r="B322" s="821" t="s">
        <v>2408</v>
      </c>
      <c r="C322" s="821" t="s">
        <v>2373</v>
      </c>
      <c r="D322" s="821" t="s">
        <v>2510</v>
      </c>
      <c r="E322" s="821"/>
      <c r="F322" s="823"/>
      <c r="G322" s="824">
        <v>342000</v>
      </c>
      <c r="H322" s="821"/>
      <c r="I322" s="821" t="s">
        <v>19</v>
      </c>
      <c r="J322" s="821" t="s">
        <v>2349</v>
      </c>
      <c r="K322" s="821" t="s">
        <v>441</v>
      </c>
      <c r="L322" s="821" t="s">
        <v>441</v>
      </c>
      <c r="M322" s="2"/>
      <c r="N322" s="6"/>
    </row>
    <row r="323" spans="1:14" s="45" customFormat="1" ht="19.899999999999999" customHeight="1">
      <c r="A323" s="821"/>
      <c r="B323" s="821" t="s">
        <v>2609</v>
      </c>
      <c r="C323" s="832" t="s">
        <v>2382</v>
      </c>
      <c r="D323" s="821" t="s">
        <v>2611</v>
      </c>
      <c r="E323" s="821"/>
      <c r="F323" s="823"/>
      <c r="G323" s="821" t="s">
        <v>149</v>
      </c>
      <c r="H323" s="821"/>
      <c r="I323" s="821" t="s">
        <v>20</v>
      </c>
      <c r="J323" s="821" t="s">
        <v>2601</v>
      </c>
      <c r="K323" s="821"/>
      <c r="L323" s="821"/>
      <c r="M323" s="2"/>
      <c r="N323" s="6"/>
    </row>
    <row r="324" spans="1:14" s="45" customFormat="1" ht="19.899999999999999" customHeight="1">
      <c r="A324" s="821"/>
      <c r="B324" s="821" t="s">
        <v>2610</v>
      </c>
      <c r="C324" s="832" t="s">
        <v>2379</v>
      </c>
      <c r="D324" s="821" t="s">
        <v>2388</v>
      </c>
      <c r="E324" s="821"/>
      <c r="F324" s="823"/>
      <c r="G324" s="821"/>
      <c r="H324" s="821"/>
      <c r="I324" s="821"/>
      <c r="J324" s="821"/>
      <c r="K324" s="821"/>
      <c r="L324" s="821"/>
      <c r="M324" s="2"/>
      <c r="N324" s="6"/>
    </row>
    <row r="325" spans="1:14" s="45" customFormat="1" ht="19.899999999999999" customHeight="1">
      <c r="A325" s="821"/>
      <c r="B325" s="821"/>
      <c r="C325" s="823"/>
      <c r="D325" s="821"/>
      <c r="E325" s="821"/>
      <c r="F325" s="823"/>
      <c r="G325" s="826"/>
      <c r="H325" s="821"/>
      <c r="I325" s="823"/>
      <c r="J325" s="823"/>
      <c r="K325" s="821"/>
      <c r="L325" s="821"/>
      <c r="M325" s="2"/>
      <c r="N325" s="6"/>
    </row>
    <row r="326" spans="1:14" s="45" customFormat="1" ht="19.899999999999999" customHeight="1">
      <c r="A326" s="821">
        <v>62</v>
      </c>
      <c r="B326" s="821" t="s">
        <v>2372</v>
      </c>
      <c r="C326" s="825" t="s">
        <v>2373</v>
      </c>
      <c r="D326" s="821" t="s">
        <v>2390</v>
      </c>
      <c r="E326" s="821"/>
      <c r="F326" s="823"/>
      <c r="G326" s="824">
        <v>912000</v>
      </c>
      <c r="H326" s="821"/>
      <c r="I326" s="821" t="s">
        <v>2374</v>
      </c>
      <c r="J326" s="821" t="s">
        <v>2409</v>
      </c>
      <c r="K326" s="821" t="s">
        <v>441</v>
      </c>
      <c r="L326" s="821" t="s">
        <v>441</v>
      </c>
      <c r="M326" s="2"/>
      <c r="N326" s="6"/>
    </row>
    <row r="327" spans="1:14" s="45" customFormat="1" ht="19.899999999999999" customHeight="1">
      <c r="A327" s="821"/>
      <c r="B327" s="821" t="s">
        <v>2612</v>
      </c>
      <c r="C327" s="825" t="s">
        <v>2376</v>
      </c>
      <c r="D327" s="821" t="s">
        <v>2613</v>
      </c>
      <c r="E327" s="821"/>
      <c r="F327" s="823"/>
      <c r="G327" s="826" t="s">
        <v>149</v>
      </c>
      <c r="H327" s="821"/>
      <c r="I327" s="821" t="s">
        <v>2378</v>
      </c>
      <c r="J327" s="821" t="s">
        <v>2411</v>
      </c>
      <c r="K327" s="821"/>
      <c r="L327" s="821"/>
      <c r="M327" s="2"/>
      <c r="N327" s="6"/>
    </row>
    <row r="328" spans="1:14" s="45" customFormat="1" ht="19.899999999999999" customHeight="1">
      <c r="A328" s="821"/>
      <c r="B328" s="821"/>
      <c r="C328" s="825" t="s">
        <v>2379</v>
      </c>
      <c r="D328" s="825" t="s">
        <v>2614</v>
      </c>
      <c r="E328" s="821"/>
      <c r="F328" s="823"/>
      <c r="G328" s="826"/>
      <c r="H328" s="821"/>
      <c r="I328" s="823"/>
      <c r="J328" s="821" t="s">
        <v>2413</v>
      </c>
      <c r="K328" s="821"/>
      <c r="L328" s="821"/>
      <c r="M328" s="2"/>
      <c r="N328" s="6"/>
    </row>
    <row r="329" spans="1:14" s="45" customFormat="1" ht="19.899999999999999" customHeight="1">
      <c r="A329" s="821"/>
      <c r="B329" s="821"/>
      <c r="C329" s="821"/>
      <c r="D329" s="821"/>
      <c r="E329" s="821"/>
      <c r="F329" s="823"/>
      <c r="G329" s="826"/>
      <c r="H329" s="821"/>
      <c r="I329" s="823"/>
      <c r="J329" s="821"/>
      <c r="K329" s="821"/>
      <c r="L329" s="821"/>
      <c r="M329" s="2"/>
      <c r="N329" s="6"/>
    </row>
    <row r="330" spans="1:14" s="45" customFormat="1" ht="19.899999999999999" customHeight="1">
      <c r="A330" s="825">
        <v>63</v>
      </c>
      <c r="B330" s="825" t="s">
        <v>2615</v>
      </c>
      <c r="C330" s="825" t="s">
        <v>2373</v>
      </c>
      <c r="D330" s="825" t="s">
        <v>2348</v>
      </c>
      <c r="E330" s="825"/>
      <c r="F330" s="823"/>
      <c r="G330" s="827">
        <v>912000</v>
      </c>
      <c r="H330" s="825"/>
      <c r="I330" s="821" t="s">
        <v>2374</v>
      </c>
      <c r="J330" s="825" t="s">
        <v>2487</v>
      </c>
      <c r="K330" s="825" t="s">
        <v>441</v>
      </c>
      <c r="L330" s="825" t="s">
        <v>441</v>
      </c>
      <c r="M330" s="2"/>
      <c r="N330" s="6"/>
    </row>
    <row r="331" spans="1:14" s="45" customFormat="1" ht="19.899999999999999" customHeight="1">
      <c r="A331" s="825"/>
      <c r="B331" s="825" t="s">
        <v>2616</v>
      </c>
      <c r="C331" s="825" t="s">
        <v>2376</v>
      </c>
      <c r="D331" s="825" t="s">
        <v>2430</v>
      </c>
      <c r="E331" s="825"/>
      <c r="F331" s="823"/>
      <c r="G331" s="825" t="s">
        <v>444</v>
      </c>
      <c r="H331" s="825"/>
      <c r="I331" s="821" t="s">
        <v>2378</v>
      </c>
      <c r="J331" s="825" t="s">
        <v>2551</v>
      </c>
      <c r="K331" s="825"/>
      <c r="L331" s="825"/>
      <c r="M331" s="2"/>
      <c r="N331" s="6"/>
    </row>
    <row r="332" spans="1:14" s="45" customFormat="1" ht="19.899999999999999" customHeight="1">
      <c r="A332" s="825"/>
      <c r="B332" s="831"/>
      <c r="C332" s="825" t="s">
        <v>2379</v>
      </c>
      <c r="D332" s="825" t="s">
        <v>2617</v>
      </c>
      <c r="E332" s="825"/>
      <c r="F332" s="823"/>
      <c r="G332" s="828"/>
      <c r="H332" s="825"/>
      <c r="I332" s="823"/>
      <c r="J332" s="825" t="s">
        <v>2553</v>
      </c>
      <c r="K332" s="825"/>
      <c r="L332" s="825"/>
      <c r="M332" s="2"/>
      <c r="N332" s="6"/>
    </row>
    <row r="333" spans="1:14" s="45" customFormat="1" ht="19.899999999999999" customHeight="1">
      <c r="A333" s="825"/>
      <c r="B333" s="825"/>
      <c r="C333" s="825"/>
      <c r="D333" s="825"/>
      <c r="E333" s="825"/>
      <c r="F333" s="823"/>
      <c r="G333" s="828"/>
      <c r="H333" s="825"/>
      <c r="I333" s="823"/>
      <c r="J333" s="825"/>
      <c r="K333" s="825"/>
      <c r="L333" s="825"/>
      <c r="M333" s="2"/>
      <c r="N333" s="6"/>
    </row>
    <row r="334" spans="1:14" s="45" customFormat="1" ht="19.899999999999999" customHeight="1">
      <c r="A334" s="836">
        <v>64</v>
      </c>
      <c r="B334" s="825" t="s">
        <v>2618</v>
      </c>
      <c r="C334" s="825" t="s">
        <v>2373</v>
      </c>
      <c r="D334" s="825" t="s">
        <v>2620</v>
      </c>
      <c r="E334" s="831"/>
      <c r="F334" s="823"/>
      <c r="G334" s="827">
        <v>285000</v>
      </c>
      <c r="H334" s="831"/>
      <c r="I334" s="821" t="s">
        <v>2374</v>
      </c>
      <c r="J334" s="825" t="s">
        <v>2487</v>
      </c>
      <c r="K334" s="825" t="s">
        <v>441</v>
      </c>
      <c r="L334" s="825" t="s">
        <v>441</v>
      </c>
      <c r="M334" s="2"/>
      <c r="N334" s="6"/>
    </row>
    <row r="335" spans="1:14" s="45" customFormat="1" ht="19.899999999999999" customHeight="1">
      <c r="A335" s="836"/>
      <c r="B335" s="825" t="s">
        <v>2619</v>
      </c>
      <c r="C335" s="825" t="s">
        <v>2382</v>
      </c>
      <c r="D335" s="825" t="s">
        <v>2621</v>
      </c>
      <c r="E335" s="831"/>
      <c r="F335" s="823"/>
      <c r="G335" s="828" t="s">
        <v>444</v>
      </c>
      <c r="H335" s="831"/>
      <c r="I335" s="821" t="s">
        <v>2378</v>
      </c>
      <c r="J335" s="825" t="s">
        <v>2551</v>
      </c>
      <c r="K335" s="825"/>
      <c r="L335" s="825"/>
      <c r="M335" s="2"/>
      <c r="N335" s="6"/>
    </row>
    <row r="336" spans="1:14" s="45" customFormat="1" ht="19.899999999999999" customHeight="1">
      <c r="A336" s="836"/>
      <c r="B336" s="831"/>
      <c r="C336" s="825" t="s">
        <v>2379</v>
      </c>
      <c r="D336" s="825" t="s">
        <v>2388</v>
      </c>
      <c r="E336" s="831"/>
      <c r="F336" s="823"/>
      <c r="G336" s="831"/>
      <c r="H336" s="831"/>
      <c r="I336" s="823"/>
      <c r="J336" s="825" t="s">
        <v>2553</v>
      </c>
      <c r="K336" s="831"/>
      <c r="L336" s="831"/>
      <c r="M336" s="2"/>
      <c r="N336" s="6"/>
    </row>
    <row r="337" spans="1:14" s="45" customFormat="1" ht="19.899999999999999" customHeight="1">
      <c r="A337" s="836"/>
      <c r="B337" s="831"/>
      <c r="C337" s="831"/>
      <c r="D337" s="831"/>
      <c r="E337" s="831"/>
      <c r="F337" s="823"/>
      <c r="G337" s="831"/>
      <c r="H337" s="831"/>
      <c r="I337" s="823"/>
      <c r="J337" s="831"/>
      <c r="K337" s="831"/>
      <c r="L337" s="831"/>
      <c r="M337" s="2"/>
      <c r="N337" s="6"/>
    </row>
    <row r="338" spans="1:14" s="45" customFormat="1" ht="19.899999999999999" customHeight="1">
      <c r="A338" s="836">
        <v>65</v>
      </c>
      <c r="B338" s="825" t="s">
        <v>2618</v>
      </c>
      <c r="C338" s="825" t="s">
        <v>2373</v>
      </c>
      <c r="D338" s="825" t="s">
        <v>2620</v>
      </c>
      <c r="E338" s="831"/>
      <c r="F338" s="823"/>
      <c r="G338" s="827">
        <v>285000</v>
      </c>
      <c r="H338" s="831"/>
      <c r="I338" s="821" t="s">
        <v>2374</v>
      </c>
      <c r="J338" s="825" t="s">
        <v>2487</v>
      </c>
      <c r="K338" s="825" t="s">
        <v>441</v>
      </c>
      <c r="L338" s="825" t="s">
        <v>441</v>
      </c>
      <c r="M338" s="2"/>
      <c r="N338" s="6"/>
    </row>
    <row r="339" spans="1:14" s="45" customFormat="1" ht="19.899999999999999" customHeight="1">
      <c r="A339" s="836"/>
      <c r="B339" s="825" t="s">
        <v>2622</v>
      </c>
      <c r="C339" s="825" t="s">
        <v>2382</v>
      </c>
      <c r="D339" s="825" t="s">
        <v>2621</v>
      </c>
      <c r="E339" s="831"/>
      <c r="F339" s="823"/>
      <c r="G339" s="828" t="s">
        <v>444</v>
      </c>
      <c r="H339" s="831"/>
      <c r="I339" s="821" t="s">
        <v>2378</v>
      </c>
      <c r="J339" s="825" t="s">
        <v>2551</v>
      </c>
      <c r="K339" s="825"/>
      <c r="L339" s="825"/>
      <c r="M339" s="2"/>
      <c r="N339" s="6"/>
    </row>
    <row r="340" spans="1:14" s="45" customFormat="1" ht="19.899999999999999" customHeight="1">
      <c r="A340" s="836"/>
      <c r="B340" s="829"/>
      <c r="C340" s="825" t="s">
        <v>2379</v>
      </c>
      <c r="D340" s="825" t="s">
        <v>2388</v>
      </c>
      <c r="E340" s="831"/>
      <c r="F340" s="823"/>
      <c r="G340" s="829"/>
      <c r="H340" s="831"/>
      <c r="I340" s="830"/>
      <c r="J340" s="825" t="s">
        <v>2553</v>
      </c>
      <c r="K340" s="825"/>
      <c r="L340" s="825"/>
      <c r="M340" s="2"/>
      <c r="N340" s="6"/>
    </row>
    <row r="341" spans="1:14" s="45" customFormat="1" ht="19.899999999999999" customHeight="1">
      <c r="A341" s="836"/>
      <c r="B341" s="829"/>
      <c r="C341" s="825"/>
      <c r="D341" s="825"/>
      <c r="E341" s="831"/>
      <c r="F341" s="823"/>
      <c r="G341" s="829"/>
      <c r="H341" s="831"/>
      <c r="I341" s="830"/>
      <c r="J341" s="825"/>
      <c r="K341" s="825"/>
      <c r="L341" s="825"/>
      <c r="M341" s="2"/>
      <c r="N341" s="6"/>
    </row>
    <row r="342" spans="1:14" s="45" customFormat="1" ht="19.899999999999999" customHeight="1">
      <c r="A342" s="836">
        <v>66</v>
      </c>
      <c r="B342" s="825" t="s">
        <v>2623</v>
      </c>
      <c r="C342" s="825" t="s">
        <v>2373</v>
      </c>
      <c r="D342" s="825" t="s">
        <v>2620</v>
      </c>
      <c r="E342" s="831"/>
      <c r="F342" s="823"/>
      <c r="G342" s="825"/>
      <c r="H342" s="827">
        <v>912000</v>
      </c>
      <c r="I342" s="821" t="s">
        <v>2374</v>
      </c>
      <c r="J342" s="825" t="s">
        <v>2487</v>
      </c>
      <c r="K342" s="825" t="s">
        <v>441</v>
      </c>
      <c r="L342" s="825" t="s">
        <v>441</v>
      </c>
      <c r="M342" s="2"/>
      <c r="N342" s="6"/>
    </row>
    <row r="343" spans="1:14" s="45" customFormat="1" ht="19.899999999999999" customHeight="1">
      <c r="A343" s="836"/>
      <c r="B343" s="825" t="s">
        <v>2624</v>
      </c>
      <c r="C343" s="825" t="s">
        <v>2382</v>
      </c>
      <c r="D343" s="825" t="s">
        <v>2621</v>
      </c>
      <c r="E343" s="831"/>
      <c r="F343" s="823"/>
      <c r="G343" s="825"/>
      <c r="H343" s="828" t="s">
        <v>444</v>
      </c>
      <c r="I343" s="821" t="s">
        <v>2378</v>
      </c>
      <c r="J343" s="825" t="s">
        <v>2551</v>
      </c>
      <c r="K343" s="825"/>
      <c r="L343" s="825"/>
      <c r="M343" s="2"/>
      <c r="N343" s="6"/>
    </row>
    <row r="344" spans="1:14" s="45" customFormat="1" ht="19.899999999999999" customHeight="1">
      <c r="A344" s="836"/>
      <c r="B344" s="825"/>
      <c r="C344" s="825" t="s">
        <v>2379</v>
      </c>
      <c r="D344" s="825" t="s">
        <v>2388</v>
      </c>
      <c r="E344" s="831"/>
      <c r="F344" s="823"/>
      <c r="G344" s="825"/>
      <c r="H344" s="829"/>
      <c r="I344" s="830"/>
      <c r="J344" s="825" t="s">
        <v>2553</v>
      </c>
      <c r="K344" s="825"/>
      <c r="L344" s="825"/>
      <c r="M344" s="2"/>
      <c r="N344" s="6"/>
    </row>
    <row r="345" spans="1:14" s="45" customFormat="1" ht="19.899999999999999" customHeight="1">
      <c r="A345" s="836"/>
      <c r="B345" s="825"/>
      <c r="C345" s="825"/>
      <c r="D345" s="825"/>
      <c r="E345" s="831"/>
      <c r="F345" s="823"/>
      <c r="G345" s="825"/>
      <c r="H345" s="829"/>
      <c r="I345" s="830"/>
      <c r="J345" s="825"/>
      <c r="K345" s="825"/>
      <c r="L345" s="825"/>
      <c r="M345" s="2"/>
      <c r="N345" s="6"/>
    </row>
    <row r="346" spans="1:14" s="45" customFormat="1" ht="19.899999999999999" customHeight="1">
      <c r="A346" s="836">
        <v>67</v>
      </c>
      <c r="B346" s="825" t="s">
        <v>2625</v>
      </c>
      <c r="C346" s="825" t="s">
        <v>2534</v>
      </c>
      <c r="D346" s="825" t="s">
        <v>2540</v>
      </c>
      <c r="E346" s="831"/>
      <c r="F346" s="823"/>
      <c r="G346" s="831"/>
      <c r="H346" s="827">
        <v>520000</v>
      </c>
      <c r="I346" s="821" t="s">
        <v>2374</v>
      </c>
      <c r="J346" s="825" t="s">
        <v>2566</v>
      </c>
      <c r="K346" s="825" t="s">
        <v>441</v>
      </c>
      <c r="L346" s="825" t="s">
        <v>441</v>
      </c>
      <c r="M346" s="2"/>
      <c r="N346" s="6"/>
    </row>
    <row r="347" spans="1:14" s="45" customFormat="1" ht="19.899999999999999" customHeight="1">
      <c r="A347" s="836"/>
      <c r="B347" s="825" t="s">
        <v>2626</v>
      </c>
      <c r="C347" s="825" t="s">
        <v>2627</v>
      </c>
      <c r="D347" s="825" t="s">
        <v>2628</v>
      </c>
      <c r="E347" s="831"/>
      <c r="F347" s="823"/>
      <c r="G347" s="831"/>
      <c r="H347" s="825" t="s">
        <v>444</v>
      </c>
      <c r="I347" s="821" t="s">
        <v>2378</v>
      </c>
      <c r="J347" s="825" t="s">
        <v>2629</v>
      </c>
      <c r="K347" s="825"/>
      <c r="L347" s="825"/>
      <c r="M347" s="2"/>
      <c r="N347" s="6"/>
    </row>
    <row r="348" spans="1:14" s="45" customFormat="1" ht="19.899999999999999" customHeight="1">
      <c r="A348" s="836"/>
      <c r="B348" s="829"/>
      <c r="C348" s="829"/>
      <c r="D348" s="829"/>
      <c r="E348" s="831"/>
      <c r="F348" s="823"/>
      <c r="G348" s="831"/>
      <c r="H348" s="829"/>
      <c r="I348" s="830"/>
      <c r="J348" s="825" t="s">
        <v>2315</v>
      </c>
      <c r="K348" s="825"/>
      <c r="L348" s="825"/>
      <c r="M348" s="2"/>
      <c r="N348" s="6"/>
    </row>
    <row r="349" spans="1:14" s="45" customFormat="1" ht="19.899999999999999" customHeight="1">
      <c r="A349" s="836">
        <v>68</v>
      </c>
      <c r="B349" s="825" t="s">
        <v>2408</v>
      </c>
      <c r="C349" s="825" t="s">
        <v>2373</v>
      </c>
      <c r="D349" s="825" t="s">
        <v>2348</v>
      </c>
      <c r="E349" s="831"/>
      <c r="F349" s="823"/>
      <c r="G349" s="831"/>
      <c r="H349" s="827">
        <v>456000</v>
      </c>
      <c r="I349" s="821" t="s">
        <v>2374</v>
      </c>
      <c r="J349" s="825" t="s">
        <v>2487</v>
      </c>
      <c r="K349" s="825" t="s">
        <v>441</v>
      </c>
      <c r="L349" s="825" t="s">
        <v>441</v>
      </c>
      <c r="M349" s="2"/>
      <c r="N349" s="6"/>
    </row>
    <row r="350" spans="1:14" s="45" customFormat="1" ht="19.899999999999999" customHeight="1">
      <c r="A350" s="836"/>
      <c r="B350" s="825" t="s">
        <v>2630</v>
      </c>
      <c r="C350" s="825" t="s">
        <v>2382</v>
      </c>
      <c r="D350" s="825" t="s">
        <v>2631</v>
      </c>
      <c r="E350" s="831"/>
      <c r="F350" s="823"/>
      <c r="G350" s="831"/>
      <c r="H350" s="825" t="s">
        <v>444</v>
      </c>
      <c r="I350" s="821" t="s">
        <v>2378</v>
      </c>
      <c r="J350" s="825" t="s">
        <v>2551</v>
      </c>
      <c r="K350" s="825"/>
      <c r="L350" s="825"/>
      <c r="M350" s="2"/>
      <c r="N350" s="6"/>
    </row>
    <row r="351" spans="1:14" s="45" customFormat="1" ht="19.899999999999999" customHeight="1">
      <c r="A351" s="836"/>
      <c r="B351" s="829"/>
      <c r="C351" s="825" t="s">
        <v>2379</v>
      </c>
      <c r="D351" s="825" t="s">
        <v>2388</v>
      </c>
      <c r="E351" s="831"/>
      <c r="F351" s="823"/>
      <c r="G351" s="831"/>
      <c r="H351" s="829"/>
      <c r="I351" s="830"/>
      <c r="J351" s="825" t="s">
        <v>2553</v>
      </c>
      <c r="K351" s="825"/>
      <c r="L351" s="825"/>
      <c r="M351" s="2"/>
      <c r="N351" s="6"/>
    </row>
    <row r="352" spans="1:14" s="45" customFormat="1" ht="19.899999999999999" customHeight="1">
      <c r="A352" s="836"/>
      <c r="B352" s="829"/>
      <c r="C352" s="825"/>
      <c r="D352" s="825"/>
      <c r="E352" s="831"/>
      <c r="F352" s="823"/>
      <c r="G352" s="831"/>
      <c r="H352" s="829"/>
      <c r="I352" s="830"/>
      <c r="J352" s="825"/>
      <c r="K352" s="825"/>
      <c r="L352" s="825"/>
      <c r="M352" s="2"/>
      <c r="N352" s="6"/>
    </row>
    <row r="353" spans="1:14" s="45" customFormat="1" ht="19.899999999999999" customHeight="1">
      <c r="A353" s="836">
        <v>69</v>
      </c>
      <c r="B353" s="825" t="s">
        <v>2625</v>
      </c>
      <c r="C353" s="825" t="s">
        <v>2534</v>
      </c>
      <c r="D353" s="825" t="s">
        <v>2540</v>
      </c>
      <c r="E353" s="831"/>
      <c r="F353" s="823"/>
      <c r="G353" s="831"/>
      <c r="H353" s="827">
        <v>520000</v>
      </c>
      <c r="I353" s="821" t="s">
        <v>2374</v>
      </c>
      <c r="J353" s="825" t="s">
        <v>2566</v>
      </c>
      <c r="K353" s="825" t="s">
        <v>441</v>
      </c>
      <c r="L353" s="825" t="s">
        <v>441</v>
      </c>
      <c r="M353" s="2"/>
      <c r="N353" s="6"/>
    </row>
    <row r="354" spans="1:14" s="45" customFormat="1" ht="19.899999999999999" customHeight="1">
      <c r="A354" s="836"/>
      <c r="B354" s="825" t="s">
        <v>2632</v>
      </c>
      <c r="C354" s="825" t="s">
        <v>2627</v>
      </c>
      <c r="D354" s="825" t="s">
        <v>2628</v>
      </c>
      <c r="E354" s="831"/>
      <c r="F354" s="823"/>
      <c r="G354" s="831"/>
      <c r="H354" s="825" t="s">
        <v>444</v>
      </c>
      <c r="I354" s="821" t="s">
        <v>2378</v>
      </c>
      <c r="J354" s="825" t="s">
        <v>2629</v>
      </c>
      <c r="K354" s="825"/>
      <c r="L354" s="825"/>
      <c r="M354" s="2"/>
      <c r="N354" s="6"/>
    </row>
    <row r="355" spans="1:14" s="45" customFormat="1" ht="19.899999999999999" customHeight="1">
      <c r="A355" s="836"/>
      <c r="B355" s="829"/>
      <c r="C355" s="829"/>
      <c r="D355" s="829"/>
      <c r="E355" s="831"/>
      <c r="F355" s="823"/>
      <c r="G355" s="831"/>
      <c r="H355" s="829"/>
      <c r="I355" s="830"/>
      <c r="J355" s="825" t="s">
        <v>2315</v>
      </c>
      <c r="K355" s="825"/>
      <c r="L355" s="825"/>
      <c r="M355" s="2"/>
      <c r="N355" s="6"/>
    </row>
    <row r="356" spans="1:14" s="45" customFormat="1" ht="19.899999999999999" customHeight="1">
      <c r="A356" s="29"/>
      <c r="B356" s="13"/>
      <c r="C356" s="13"/>
      <c r="D356" s="13"/>
      <c r="E356" s="29"/>
      <c r="F356" s="29"/>
      <c r="G356" s="29"/>
      <c r="J356" s="13"/>
      <c r="K356" s="601"/>
      <c r="L356" s="13"/>
      <c r="M356" s="2"/>
      <c r="N356" s="6"/>
    </row>
    <row r="357" spans="1:14" s="45" customFormat="1" ht="19.899999999999999" customHeight="1">
      <c r="A357" s="29"/>
      <c r="B357" s="13"/>
      <c r="C357" s="13"/>
      <c r="D357" s="13"/>
      <c r="E357" s="29"/>
      <c r="F357" s="29"/>
      <c r="G357" s="29"/>
      <c r="J357" s="13"/>
      <c r="K357" s="601"/>
      <c r="L357" s="13"/>
      <c r="M357" s="2"/>
      <c r="N357" s="6"/>
    </row>
    <row r="358" spans="1:14" s="45" customFormat="1" ht="19.899999999999999" customHeight="1">
      <c r="A358" s="29"/>
      <c r="B358" s="13"/>
      <c r="C358" s="13"/>
      <c r="D358" s="13"/>
      <c r="E358" s="29"/>
      <c r="F358" s="29"/>
      <c r="G358" s="29"/>
      <c r="J358" s="13"/>
      <c r="K358" s="601"/>
      <c r="L358" s="13"/>
      <c r="M358" s="2"/>
      <c r="N358" s="6"/>
    </row>
    <row r="359" spans="1:14" s="45" customFormat="1" ht="19.899999999999999" customHeight="1">
      <c r="A359" s="29"/>
      <c r="B359" s="13"/>
      <c r="C359" s="13"/>
      <c r="D359" s="13"/>
      <c r="E359" s="29"/>
      <c r="F359" s="29"/>
      <c r="G359" s="29"/>
      <c r="J359" s="13"/>
      <c r="K359" s="601"/>
      <c r="L359" s="13"/>
      <c r="M359" s="2"/>
      <c r="N359" s="6"/>
    </row>
    <row r="360" spans="1:14" s="45" customFormat="1" ht="19.899999999999999" customHeight="1">
      <c r="A360" s="29"/>
      <c r="B360" s="13"/>
      <c r="C360" s="13"/>
      <c r="D360" s="13"/>
      <c r="E360" s="29"/>
      <c r="F360" s="29"/>
      <c r="G360" s="29"/>
      <c r="J360" s="13"/>
      <c r="K360" s="601"/>
      <c r="L360" s="13"/>
      <c r="M360" s="2"/>
      <c r="N360" s="6"/>
    </row>
    <row r="361" spans="1:14" s="45" customFormat="1" ht="19.899999999999999" customHeight="1">
      <c r="A361" s="29"/>
      <c r="B361" s="13"/>
      <c r="C361" s="13"/>
      <c r="D361" s="13"/>
      <c r="E361" s="29"/>
      <c r="F361" s="29"/>
      <c r="G361" s="29"/>
      <c r="J361" s="13"/>
      <c r="K361" s="601"/>
      <c r="L361" s="13"/>
      <c r="M361" s="2"/>
      <c r="N361" s="6"/>
    </row>
    <row r="362" spans="1:14" s="45" customFormat="1" ht="19.899999999999999" customHeight="1">
      <c r="A362" s="29"/>
      <c r="B362" s="13"/>
      <c r="C362" s="13"/>
      <c r="D362" s="13"/>
      <c r="E362" s="29"/>
      <c r="F362" s="29"/>
      <c r="G362" s="29"/>
      <c r="J362" s="13"/>
      <c r="K362" s="601"/>
      <c r="L362" s="13"/>
      <c r="M362" s="2"/>
      <c r="N362" s="6"/>
    </row>
    <row r="363" spans="1:14" s="45" customFormat="1" ht="19.899999999999999" customHeight="1">
      <c r="A363" s="29"/>
      <c r="B363" s="13"/>
      <c r="C363" s="13"/>
      <c r="D363" s="13"/>
      <c r="E363" s="29"/>
      <c r="F363" s="29"/>
      <c r="G363" s="29"/>
      <c r="J363" s="13"/>
      <c r="K363" s="601"/>
      <c r="L363" s="13"/>
      <c r="M363" s="2"/>
      <c r="N363" s="6"/>
    </row>
    <row r="364" spans="1:14" s="45" customFormat="1" ht="19.899999999999999" customHeight="1">
      <c r="A364" s="29"/>
      <c r="B364" s="13"/>
      <c r="C364" s="13"/>
      <c r="D364" s="13"/>
      <c r="E364" s="29"/>
      <c r="F364" s="29"/>
      <c r="G364" s="29"/>
      <c r="J364" s="13"/>
      <c r="K364" s="601"/>
      <c r="L364" s="13"/>
      <c r="M364" s="2"/>
      <c r="N364" s="6"/>
    </row>
    <row r="365" spans="1:14" s="45" customFormat="1" ht="19.899999999999999" customHeight="1">
      <c r="A365" s="29"/>
      <c r="B365" s="13"/>
      <c r="C365" s="13"/>
      <c r="D365" s="13"/>
      <c r="E365" s="29"/>
      <c r="F365" s="29"/>
      <c r="G365" s="29"/>
      <c r="J365" s="13"/>
      <c r="K365" s="601"/>
      <c r="L365" s="13"/>
      <c r="M365" s="2"/>
      <c r="N365" s="6"/>
    </row>
    <row r="366" spans="1:14" s="45" customFormat="1" ht="19.899999999999999" customHeight="1">
      <c r="A366" s="29"/>
      <c r="B366" s="13"/>
      <c r="C366" s="13"/>
      <c r="D366" s="13"/>
      <c r="E366" s="29"/>
      <c r="F366" s="29"/>
      <c r="G366" s="29"/>
      <c r="J366" s="13"/>
      <c r="K366" s="601"/>
      <c r="L366" s="13"/>
      <c r="M366" s="2"/>
      <c r="N366" s="6"/>
    </row>
    <row r="367" spans="1:14" s="45" customFormat="1" ht="19.899999999999999" customHeight="1">
      <c r="A367" s="29"/>
      <c r="B367" s="13"/>
      <c r="C367" s="13"/>
      <c r="D367" s="13"/>
      <c r="E367" s="29"/>
      <c r="F367" s="29"/>
      <c r="G367" s="29"/>
      <c r="J367" s="13"/>
      <c r="K367" s="601"/>
      <c r="L367" s="13"/>
      <c r="M367" s="2"/>
      <c r="N367" s="6"/>
    </row>
    <row r="368" spans="1:14" s="45" customFormat="1" ht="19.899999999999999" customHeight="1">
      <c r="A368" s="29"/>
      <c r="B368" s="13"/>
      <c r="C368" s="13"/>
      <c r="D368" s="13"/>
      <c r="E368" s="29"/>
      <c r="F368" s="29"/>
      <c r="G368" s="29"/>
      <c r="J368" s="13"/>
      <c r="K368" s="601"/>
      <c r="L368" s="13"/>
      <c r="M368" s="2"/>
      <c r="N368" s="6"/>
    </row>
    <row r="369" spans="1:14" s="45" customFormat="1" ht="19.899999999999999" customHeight="1">
      <c r="A369" s="29"/>
      <c r="B369" s="13"/>
      <c r="C369" s="13"/>
      <c r="D369" s="13"/>
      <c r="E369" s="29"/>
      <c r="F369" s="29"/>
      <c r="G369" s="29"/>
      <c r="J369" s="13"/>
      <c r="K369" s="601"/>
      <c r="L369" s="13"/>
      <c r="M369" s="2"/>
      <c r="N369" s="6"/>
    </row>
    <row r="370" spans="1:14" s="45" customFormat="1" ht="19.899999999999999" customHeight="1">
      <c r="A370" s="29"/>
      <c r="B370" s="13"/>
      <c r="C370" s="13"/>
      <c r="D370" s="13"/>
      <c r="E370" s="29"/>
      <c r="F370" s="29"/>
      <c r="G370" s="29"/>
      <c r="J370" s="13"/>
      <c r="K370" s="601"/>
      <c r="L370" s="13"/>
      <c r="M370" s="2"/>
      <c r="N370" s="6"/>
    </row>
    <row r="371" spans="1:14" s="45" customFormat="1" ht="19.899999999999999" customHeight="1">
      <c r="A371" s="29"/>
      <c r="B371" s="13"/>
      <c r="C371" s="13"/>
      <c r="D371" s="13"/>
      <c r="E371" s="29"/>
      <c r="F371" s="29"/>
      <c r="G371" s="29"/>
      <c r="J371" s="13"/>
      <c r="K371" s="601"/>
      <c r="L371" s="13"/>
      <c r="M371" s="2"/>
      <c r="N371" s="6"/>
    </row>
    <row r="372" spans="1:14" s="45" customFormat="1" ht="19.899999999999999" customHeight="1">
      <c r="A372" s="29"/>
      <c r="B372" s="13"/>
      <c r="C372" s="13"/>
      <c r="D372" s="13"/>
      <c r="E372" s="29"/>
      <c r="F372" s="29"/>
      <c r="G372" s="29"/>
      <c r="J372" s="13"/>
      <c r="K372" s="601"/>
      <c r="L372" s="13"/>
      <c r="M372" s="2"/>
      <c r="N372" s="6"/>
    </row>
    <row r="373" spans="1:14" s="45" customFormat="1" ht="19.899999999999999" customHeight="1">
      <c r="A373" s="29"/>
      <c r="B373" s="13"/>
      <c r="C373" s="13"/>
      <c r="D373" s="13"/>
      <c r="E373" s="29"/>
      <c r="F373" s="29"/>
      <c r="G373" s="29"/>
      <c r="J373" s="13"/>
      <c r="K373" s="601"/>
      <c r="L373" s="13"/>
      <c r="M373" s="2"/>
      <c r="N373" s="6"/>
    </row>
    <row r="374" spans="1:14" s="45" customFormat="1" ht="19.899999999999999" customHeight="1">
      <c r="A374" s="29"/>
      <c r="B374" s="13"/>
      <c r="C374" s="13"/>
      <c r="D374" s="13"/>
      <c r="E374" s="29"/>
      <c r="F374" s="29"/>
      <c r="G374" s="29"/>
      <c r="J374" s="13"/>
      <c r="K374" s="601"/>
      <c r="L374" s="13"/>
      <c r="M374" s="2"/>
      <c r="N374" s="6"/>
    </row>
    <row r="375" spans="1:14" s="45" customFormat="1" ht="19.899999999999999" customHeight="1">
      <c r="A375" s="29"/>
      <c r="B375" s="13"/>
      <c r="C375" s="13"/>
      <c r="D375" s="13"/>
      <c r="E375" s="29"/>
      <c r="F375" s="29"/>
      <c r="G375" s="29"/>
      <c r="J375" s="13"/>
      <c r="K375" s="601"/>
      <c r="L375" s="13"/>
      <c r="M375" s="2"/>
      <c r="N375" s="6"/>
    </row>
    <row r="376" spans="1:14" s="45" customFormat="1" ht="19.899999999999999" customHeight="1">
      <c r="A376" s="29"/>
      <c r="B376" s="13"/>
      <c r="C376" s="13"/>
      <c r="D376" s="13"/>
      <c r="E376" s="29"/>
      <c r="F376" s="29"/>
      <c r="G376" s="29"/>
      <c r="J376" s="13"/>
      <c r="K376" s="601"/>
      <c r="L376" s="13"/>
      <c r="M376" s="2"/>
      <c r="N376" s="6"/>
    </row>
    <row r="377" spans="1:14" s="45" customFormat="1" ht="19.899999999999999" customHeight="1">
      <c r="A377" s="29"/>
      <c r="B377" s="13"/>
      <c r="C377" s="13"/>
      <c r="D377" s="13"/>
      <c r="E377" s="29"/>
      <c r="F377" s="29"/>
      <c r="G377" s="29"/>
      <c r="J377" s="13"/>
      <c r="K377" s="601"/>
      <c r="L377" s="13"/>
      <c r="M377" s="2"/>
      <c r="N377" s="6"/>
    </row>
    <row r="378" spans="1:14" s="45" customFormat="1" ht="19.899999999999999" customHeight="1">
      <c r="A378" s="29"/>
      <c r="B378" s="13"/>
      <c r="C378" s="13"/>
      <c r="D378" s="13"/>
      <c r="E378" s="29"/>
      <c r="F378" s="29"/>
      <c r="G378" s="29"/>
      <c r="J378" s="13"/>
      <c r="K378" s="601"/>
      <c r="L378" s="13"/>
      <c r="M378" s="2"/>
      <c r="N378" s="6"/>
    </row>
    <row r="379" spans="1:14" s="45" customFormat="1" ht="19.899999999999999" customHeight="1">
      <c r="A379" s="29"/>
      <c r="B379" s="13"/>
      <c r="C379" s="13"/>
      <c r="D379" s="13"/>
      <c r="E379" s="29"/>
      <c r="F379" s="29"/>
      <c r="G379" s="29"/>
      <c r="J379" s="13"/>
      <c r="K379" s="601"/>
      <c r="L379" s="13"/>
      <c r="M379" s="2"/>
      <c r="N379" s="6"/>
    </row>
    <row r="380" spans="1:14" s="45" customFormat="1" ht="19.899999999999999" customHeight="1">
      <c r="A380" s="29"/>
      <c r="B380" s="13"/>
      <c r="C380" s="13"/>
      <c r="D380" s="13"/>
      <c r="E380" s="29"/>
      <c r="F380" s="29"/>
      <c r="G380" s="29"/>
      <c r="J380" s="13"/>
      <c r="K380" s="601"/>
      <c r="L380" s="13"/>
      <c r="M380" s="2"/>
      <c r="N380" s="6"/>
    </row>
    <row r="381" spans="1:14" s="45" customFormat="1" ht="19.899999999999999" customHeight="1">
      <c r="A381" s="29"/>
      <c r="B381" s="13"/>
      <c r="C381" s="13"/>
      <c r="D381" s="13"/>
      <c r="E381" s="29"/>
      <c r="F381" s="29"/>
      <c r="G381" s="29"/>
      <c r="J381" s="13"/>
      <c r="K381" s="601"/>
      <c r="L381" s="13"/>
      <c r="M381" s="2"/>
      <c r="N381" s="6"/>
    </row>
    <row r="382" spans="1:14" s="45" customFormat="1" ht="19.899999999999999" customHeight="1">
      <c r="A382" s="29"/>
      <c r="B382" s="13"/>
      <c r="C382" s="13"/>
      <c r="D382" s="13"/>
      <c r="E382" s="29"/>
      <c r="F382" s="29"/>
      <c r="G382" s="29"/>
      <c r="J382" s="13"/>
      <c r="K382" s="601"/>
      <c r="L382" s="13"/>
      <c r="M382" s="2"/>
      <c r="N382" s="6"/>
    </row>
    <row r="383" spans="1:14" s="45" customFormat="1" ht="19.899999999999999" customHeight="1">
      <c r="A383" s="29"/>
      <c r="B383" s="13"/>
      <c r="C383" s="13"/>
      <c r="D383" s="13"/>
      <c r="E383" s="29"/>
      <c r="F383" s="29"/>
      <c r="G383" s="29"/>
      <c r="J383" s="13"/>
      <c r="K383" s="601"/>
      <c r="L383" s="13"/>
      <c r="M383" s="2"/>
      <c r="N383" s="6"/>
    </row>
    <row r="384" spans="1:14" s="45" customFormat="1" ht="19.899999999999999" customHeight="1">
      <c r="A384" s="29"/>
      <c r="B384" s="13"/>
      <c r="C384" s="13"/>
      <c r="D384" s="13"/>
      <c r="E384" s="29"/>
      <c r="F384" s="29"/>
      <c r="G384" s="29"/>
      <c r="J384" s="13"/>
      <c r="K384" s="601"/>
      <c r="L384" s="13"/>
      <c r="M384" s="2"/>
      <c r="N384" s="6"/>
    </row>
    <row r="385" spans="1:14" s="45" customFormat="1" ht="19.899999999999999" customHeight="1">
      <c r="A385" s="29"/>
      <c r="B385" s="13"/>
      <c r="C385" s="13"/>
      <c r="D385" s="13"/>
      <c r="E385" s="29"/>
      <c r="F385" s="29"/>
      <c r="G385" s="29"/>
      <c r="J385" s="13"/>
      <c r="K385" s="601"/>
      <c r="L385" s="13"/>
      <c r="M385" s="2"/>
      <c r="N385" s="6"/>
    </row>
    <row r="386" spans="1:14" s="45" customFormat="1" ht="19.899999999999999" customHeight="1">
      <c r="A386" s="29"/>
      <c r="B386" s="13"/>
      <c r="C386" s="13"/>
      <c r="D386" s="13"/>
      <c r="E386" s="29"/>
      <c r="F386" s="29"/>
      <c r="G386" s="29"/>
      <c r="J386" s="13"/>
      <c r="K386" s="601"/>
      <c r="L386" s="13"/>
      <c r="M386" s="2"/>
      <c r="N386" s="6"/>
    </row>
    <row r="387" spans="1:14" s="45" customFormat="1" ht="19.899999999999999" customHeight="1">
      <c r="A387" s="29"/>
      <c r="B387" s="13"/>
      <c r="C387" s="13"/>
      <c r="D387" s="13"/>
      <c r="E387" s="29"/>
      <c r="F387" s="29"/>
      <c r="G387" s="29"/>
      <c r="J387" s="13"/>
      <c r="K387" s="601"/>
      <c r="L387" s="13"/>
      <c r="M387" s="2"/>
      <c r="N387" s="6"/>
    </row>
    <row r="388" spans="1:14" s="45" customFormat="1" ht="19.899999999999999" customHeight="1">
      <c r="A388" s="29"/>
      <c r="B388" s="13"/>
      <c r="C388" s="13"/>
      <c r="D388" s="13"/>
      <c r="E388" s="29"/>
      <c r="F388" s="29"/>
      <c r="G388" s="29"/>
      <c r="J388" s="13"/>
      <c r="K388" s="601"/>
      <c r="L388" s="13"/>
      <c r="M388" s="2"/>
      <c r="N388" s="6"/>
    </row>
    <row r="389" spans="1:14" s="45" customFormat="1" ht="19.899999999999999" customHeight="1">
      <c r="A389" s="29"/>
      <c r="B389" s="13"/>
      <c r="C389" s="13"/>
      <c r="D389" s="13"/>
      <c r="E389" s="29"/>
      <c r="F389" s="29"/>
      <c r="G389" s="29"/>
      <c r="J389" s="13"/>
      <c r="K389" s="601"/>
      <c r="L389" s="13"/>
      <c r="M389" s="2"/>
      <c r="N389" s="6"/>
    </row>
    <row r="390" spans="1:14" s="45" customFormat="1" ht="19.899999999999999" customHeight="1">
      <c r="A390" s="29"/>
      <c r="B390" s="13"/>
      <c r="C390" s="13"/>
      <c r="D390" s="13"/>
      <c r="E390" s="29"/>
      <c r="F390" s="29"/>
      <c r="G390" s="29"/>
      <c r="J390" s="13"/>
      <c r="K390" s="601"/>
      <c r="L390" s="13"/>
      <c r="M390" s="2"/>
      <c r="N390" s="6"/>
    </row>
    <row r="391" spans="1:14" s="45" customFormat="1" ht="19.899999999999999" customHeight="1">
      <c r="A391" s="29"/>
      <c r="B391" s="13"/>
      <c r="C391" s="13"/>
      <c r="D391" s="13"/>
      <c r="E391" s="29"/>
      <c r="F391" s="29"/>
      <c r="G391" s="29"/>
      <c r="J391" s="13"/>
      <c r="K391" s="601"/>
      <c r="L391" s="13"/>
      <c r="M391" s="2"/>
      <c r="N391" s="6"/>
    </row>
    <row r="392" spans="1:14" s="45" customFormat="1" ht="19.899999999999999" customHeight="1">
      <c r="A392" s="29"/>
      <c r="B392" s="13"/>
      <c r="C392" s="13"/>
      <c r="D392" s="13"/>
      <c r="E392" s="29"/>
      <c r="F392" s="29"/>
      <c r="G392" s="29"/>
      <c r="J392" s="13"/>
      <c r="K392" s="601"/>
      <c r="L392" s="13"/>
      <c r="M392" s="2"/>
      <c r="N392" s="6"/>
    </row>
    <row r="393" spans="1:14" s="45" customFormat="1" ht="19.899999999999999" customHeight="1">
      <c r="A393" s="29"/>
      <c r="B393" s="13"/>
      <c r="C393" s="13"/>
      <c r="D393" s="13"/>
      <c r="E393" s="29"/>
      <c r="F393" s="29"/>
      <c r="G393" s="29"/>
      <c r="J393" s="13"/>
      <c r="K393" s="601"/>
      <c r="L393" s="13"/>
      <c r="M393" s="2"/>
      <c r="N393" s="6"/>
    </row>
    <row r="394" spans="1:14" s="45" customFormat="1" ht="19.899999999999999" customHeight="1">
      <c r="A394" s="29"/>
      <c r="B394" s="13"/>
      <c r="C394" s="13"/>
      <c r="D394" s="13"/>
      <c r="E394" s="29"/>
      <c r="F394" s="29"/>
      <c r="G394" s="29"/>
      <c r="J394" s="13"/>
      <c r="K394" s="601"/>
      <c r="L394" s="13"/>
      <c r="M394" s="2"/>
      <c r="N394" s="6"/>
    </row>
    <row r="395" spans="1:14" s="45" customFormat="1" ht="19.899999999999999" customHeight="1">
      <c r="A395" s="29"/>
      <c r="B395" s="13"/>
      <c r="C395" s="13"/>
      <c r="D395" s="13"/>
      <c r="E395" s="29"/>
      <c r="F395" s="29"/>
      <c r="G395" s="29"/>
      <c r="J395" s="13"/>
      <c r="K395" s="601"/>
      <c r="L395" s="13"/>
      <c r="M395" s="2"/>
      <c r="N395" s="6"/>
    </row>
    <row r="396" spans="1:14" s="45" customFormat="1" ht="19.899999999999999" customHeight="1">
      <c r="A396" s="29"/>
      <c r="B396" s="13"/>
      <c r="C396" s="13"/>
      <c r="D396" s="13"/>
      <c r="E396" s="29"/>
      <c r="F396" s="29"/>
      <c r="G396" s="29"/>
      <c r="J396" s="13"/>
      <c r="K396" s="601"/>
      <c r="L396" s="13"/>
      <c r="M396" s="2"/>
      <c r="N396" s="6"/>
    </row>
    <row r="397" spans="1:14" s="45" customFormat="1" ht="19.899999999999999" customHeight="1">
      <c r="A397" s="29"/>
      <c r="B397" s="13"/>
      <c r="C397" s="13"/>
      <c r="D397" s="13"/>
      <c r="E397" s="29"/>
      <c r="F397" s="29"/>
      <c r="G397" s="29"/>
      <c r="J397" s="13"/>
      <c r="K397" s="601"/>
      <c r="L397" s="13"/>
      <c r="M397" s="2"/>
      <c r="N397" s="6"/>
    </row>
    <row r="398" spans="1:14" s="45" customFormat="1" ht="19.899999999999999" customHeight="1">
      <c r="A398" s="29"/>
      <c r="B398" s="13"/>
      <c r="C398" s="13"/>
      <c r="D398" s="13"/>
      <c r="E398" s="29"/>
      <c r="F398" s="29"/>
      <c r="G398" s="29"/>
      <c r="J398" s="13"/>
      <c r="K398" s="601"/>
      <c r="L398" s="13"/>
      <c r="M398" s="2"/>
      <c r="N398" s="6"/>
    </row>
    <row r="399" spans="1:14" s="45" customFormat="1" ht="19.899999999999999" customHeight="1">
      <c r="A399" s="29"/>
      <c r="B399" s="13"/>
      <c r="C399" s="13"/>
      <c r="D399" s="13"/>
      <c r="E399" s="29"/>
      <c r="F399" s="29"/>
      <c r="G399" s="29"/>
      <c r="J399" s="13"/>
      <c r="K399" s="601"/>
      <c r="L399" s="13"/>
      <c r="M399" s="2"/>
      <c r="N399" s="6"/>
    </row>
    <row r="400" spans="1:14" s="45" customFormat="1" ht="19.899999999999999" customHeight="1">
      <c r="A400" s="29"/>
      <c r="B400" s="13"/>
      <c r="C400" s="13"/>
      <c r="D400" s="13"/>
      <c r="E400" s="29"/>
      <c r="F400" s="29"/>
      <c r="G400" s="29"/>
      <c r="J400" s="13"/>
      <c r="K400" s="601"/>
      <c r="L400" s="13"/>
      <c r="M400" s="2"/>
      <c r="N400" s="6"/>
    </row>
    <row r="401" spans="1:14" s="45" customFormat="1" ht="19.899999999999999" customHeight="1">
      <c r="A401" s="29"/>
      <c r="B401" s="13"/>
      <c r="C401" s="13"/>
      <c r="D401" s="13"/>
      <c r="E401" s="29"/>
      <c r="F401" s="29"/>
      <c r="G401" s="29"/>
      <c r="J401" s="13"/>
      <c r="K401" s="601"/>
      <c r="L401" s="13"/>
      <c r="M401" s="2"/>
      <c r="N401" s="6"/>
    </row>
    <row r="402" spans="1:14" s="45" customFormat="1" ht="19.899999999999999" customHeight="1">
      <c r="A402" s="29"/>
      <c r="B402" s="13"/>
      <c r="C402" s="13"/>
      <c r="D402" s="13"/>
      <c r="E402" s="29"/>
      <c r="F402" s="29"/>
      <c r="G402" s="29"/>
      <c r="J402" s="13"/>
      <c r="K402" s="601"/>
      <c r="L402" s="13"/>
      <c r="M402" s="2"/>
      <c r="N402" s="6"/>
    </row>
    <row r="403" spans="1:14" s="45" customFormat="1" ht="19.899999999999999" customHeight="1">
      <c r="A403" s="29"/>
      <c r="B403" s="13"/>
      <c r="C403" s="13"/>
      <c r="D403" s="13"/>
      <c r="E403" s="29"/>
      <c r="F403" s="29"/>
      <c r="G403" s="29"/>
      <c r="J403" s="13"/>
      <c r="K403" s="601"/>
      <c r="L403" s="13"/>
      <c r="M403" s="2"/>
      <c r="N403" s="6"/>
    </row>
    <row r="404" spans="1:14" s="45" customFormat="1" ht="19.899999999999999" customHeight="1">
      <c r="A404" s="29"/>
      <c r="B404" s="13"/>
      <c r="C404" s="13"/>
      <c r="D404" s="13"/>
      <c r="E404" s="29"/>
      <c r="F404" s="29"/>
      <c r="G404" s="29"/>
      <c r="J404" s="13"/>
      <c r="K404" s="601"/>
      <c r="L404" s="13"/>
      <c r="M404" s="2"/>
      <c r="N404" s="6"/>
    </row>
    <row r="405" spans="1:14" s="45" customFormat="1" ht="19.899999999999999" customHeight="1">
      <c r="A405" s="29"/>
      <c r="B405" s="13"/>
      <c r="C405" s="13"/>
      <c r="D405" s="13"/>
      <c r="E405" s="29"/>
      <c r="F405" s="29"/>
      <c r="G405" s="29"/>
      <c r="J405" s="13"/>
      <c r="K405" s="601"/>
      <c r="L405" s="13"/>
      <c r="M405" s="2"/>
      <c r="N405" s="6"/>
    </row>
    <row r="406" spans="1:14" s="45" customFormat="1" ht="19.899999999999999" customHeight="1">
      <c r="A406" s="29"/>
      <c r="B406" s="13"/>
      <c r="C406" s="13"/>
      <c r="D406" s="13"/>
      <c r="E406" s="29"/>
      <c r="F406" s="29"/>
      <c r="G406" s="29"/>
      <c r="J406" s="13"/>
      <c r="K406" s="601"/>
      <c r="L406" s="13"/>
      <c r="M406" s="2"/>
      <c r="N406" s="6"/>
    </row>
    <row r="407" spans="1:14" s="45" customFormat="1" ht="19.899999999999999" customHeight="1">
      <c r="A407" s="29"/>
      <c r="B407" s="13"/>
      <c r="C407" s="13"/>
      <c r="D407" s="13"/>
      <c r="E407" s="29"/>
      <c r="F407" s="29"/>
      <c r="G407" s="29"/>
      <c r="J407" s="13"/>
      <c r="K407" s="601"/>
      <c r="L407" s="13"/>
      <c r="M407" s="2"/>
      <c r="N407" s="6"/>
    </row>
    <row r="408" spans="1:14" s="45" customFormat="1" ht="19.899999999999999" customHeight="1">
      <c r="A408" s="29"/>
      <c r="B408" s="13"/>
      <c r="C408" s="13"/>
      <c r="D408" s="13"/>
      <c r="E408" s="29"/>
      <c r="F408" s="29"/>
      <c r="G408" s="29"/>
      <c r="J408" s="13"/>
      <c r="K408" s="601"/>
      <c r="L408" s="13"/>
      <c r="M408" s="2"/>
      <c r="N408" s="6"/>
    </row>
    <row r="409" spans="1:14" s="45" customFormat="1" ht="19.899999999999999" customHeight="1">
      <c r="A409" s="29"/>
      <c r="B409" s="13"/>
      <c r="C409" s="13"/>
      <c r="D409" s="13"/>
      <c r="E409" s="29"/>
      <c r="F409" s="29"/>
      <c r="G409" s="29"/>
      <c r="J409" s="13"/>
      <c r="K409" s="601"/>
      <c r="L409" s="13"/>
      <c r="M409" s="2"/>
      <c r="N409" s="6"/>
    </row>
    <row r="410" spans="1:14" s="45" customFormat="1" ht="19.899999999999999" customHeight="1">
      <c r="A410" s="29"/>
      <c r="B410" s="13"/>
      <c r="C410" s="13"/>
      <c r="D410" s="13"/>
      <c r="E410" s="29"/>
      <c r="F410" s="29"/>
      <c r="G410" s="29"/>
      <c r="J410" s="13"/>
      <c r="K410" s="601"/>
      <c r="L410" s="13"/>
      <c r="M410" s="2"/>
      <c r="N410" s="6"/>
    </row>
    <row r="411" spans="1:14" s="45" customFormat="1" ht="19.899999999999999" customHeight="1">
      <c r="A411" s="29"/>
      <c r="B411" s="13"/>
      <c r="C411" s="13"/>
      <c r="D411" s="13"/>
      <c r="E411" s="29"/>
      <c r="F411" s="29"/>
      <c r="G411" s="29"/>
      <c r="J411" s="13"/>
      <c r="K411" s="601"/>
      <c r="L411" s="13"/>
      <c r="M411" s="2"/>
      <c r="N411" s="6"/>
    </row>
    <row r="412" spans="1:14" s="45" customFormat="1" ht="19.899999999999999" customHeight="1">
      <c r="A412" s="29"/>
      <c r="B412" s="13"/>
      <c r="C412" s="13"/>
      <c r="D412" s="13"/>
      <c r="E412" s="29"/>
      <c r="F412" s="29"/>
      <c r="G412" s="29"/>
      <c r="J412" s="13"/>
      <c r="K412" s="601"/>
      <c r="L412" s="13"/>
      <c r="M412" s="2"/>
      <c r="N412" s="6"/>
    </row>
    <row r="413" spans="1:14" s="45" customFormat="1" ht="19.899999999999999" customHeight="1">
      <c r="A413" s="29"/>
      <c r="B413" s="13"/>
      <c r="C413" s="13"/>
      <c r="D413" s="13"/>
      <c r="E413" s="29"/>
      <c r="F413" s="29"/>
      <c r="G413" s="29"/>
      <c r="J413" s="13"/>
      <c r="K413" s="601"/>
      <c r="L413" s="13"/>
      <c r="M413" s="2"/>
      <c r="N413" s="6"/>
    </row>
    <row r="414" spans="1:14" s="45" customFormat="1" ht="19.899999999999999" customHeight="1">
      <c r="A414" s="29"/>
      <c r="B414" s="13"/>
      <c r="C414" s="13"/>
      <c r="D414" s="13"/>
      <c r="E414" s="29"/>
      <c r="F414" s="29"/>
      <c r="G414" s="29"/>
      <c r="J414" s="13"/>
      <c r="K414" s="601"/>
      <c r="L414" s="13"/>
      <c r="M414" s="2"/>
      <c r="N414" s="6"/>
    </row>
    <row r="415" spans="1:14" s="45" customFormat="1" ht="19.899999999999999" customHeight="1">
      <c r="A415" s="29"/>
      <c r="B415" s="13"/>
      <c r="C415" s="13"/>
      <c r="D415" s="13"/>
      <c r="E415" s="29"/>
      <c r="F415" s="29"/>
      <c r="G415" s="29"/>
      <c r="J415" s="13"/>
      <c r="K415" s="601"/>
      <c r="L415" s="13"/>
      <c r="M415" s="2"/>
      <c r="N415" s="6"/>
    </row>
    <row r="416" spans="1:14" s="45" customFormat="1" ht="19.899999999999999" customHeight="1">
      <c r="A416" s="29"/>
      <c r="B416" s="13"/>
      <c r="C416" s="13"/>
      <c r="D416" s="13"/>
      <c r="E416" s="29"/>
      <c r="F416" s="29"/>
      <c r="G416" s="29"/>
      <c r="J416" s="13"/>
      <c r="K416" s="601"/>
      <c r="L416" s="13"/>
      <c r="M416" s="2"/>
      <c r="N416" s="6"/>
    </row>
    <row r="417" spans="1:14" s="45" customFormat="1" ht="19.899999999999999" customHeight="1">
      <c r="A417" s="29"/>
      <c r="B417" s="13"/>
      <c r="C417" s="13"/>
      <c r="D417" s="13"/>
      <c r="E417" s="29"/>
      <c r="F417" s="29"/>
      <c r="G417" s="29"/>
      <c r="J417" s="13"/>
      <c r="K417" s="601"/>
      <c r="L417" s="13"/>
      <c r="M417" s="2"/>
      <c r="N417" s="6"/>
    </row>
    <row r="418" spans="1:14" s="45" customFormat="1" ht="19.899999999999999" customHeight="1">
      <c r="A418" s="29"/>
      <c r="B418" s="13"/>
      <c r="C418" s="13"/>
      <c r="D418" s="13"/>
      <c r="E418" s="29"/>
      <c r="F418" s="29"/>
      <c r="G418" s="29"/>
      <c r="J418" s="13"/>
      <c r="K418" s="601"/>
      <c r="L418" s="13"/>
      <c r="M418" s="2"/>
      <c r="N418" s="6"/>
    </row>
    <row r="419" spans="1:14" s="45" customFormat="1" ht="19.899999999999999" customHeight="1">
      <c r="A419" s="29"/>
      <c r="B419" s="13"/>
      <c r="C419" s="13"/>
      <c r="D419" s="13"/>
      <c r="E419" s="29"/>
      <c r="F419" s="29"/>
      <c r="G419" s="29"/>
      <c r="J419" s="13"/>
      <c r="K419" s="601"/>
      <c r="L419" s="13"/>
      <c r="M419" s="2"/>
      <c r="N419" s="6"/>
    </row>
    <row r="420" spans="1:14" s="45" customFormat="1" ht="19.899999999999999" customHeight="1">
      <c r="A420" s="29"/>
      <c r="B420" s="13"/>
      <c r="C420" s="13"/>
      <c r="D420" s="13"/>
      <c r="E420" s="29"/>
      <c r="F420" s="29"/>
      <c r="G420" s="29"/>
      <c r="J420" s="13"/>
      <c r="K420" s="601"/>
      <c r="L420" s="13"/>
      <c r="M420" s="2"/>
      <c r="N420" s="6"/>
    </row>
    <row r="421" spans="1:14" s="45" customFormat="1" ht="19.899999999999999" customHeight="1">
      <c r="A421" s="29"/>
      <c r="B421" s="13"/>
      <c r="C421" s="13"/>
      <c r="D421" s="13"/>
      <c r="E421" s="29"/>
      <c r="F421" s="29"/>
      <c r="G421" s="29"/>
      <c r="J421" s="13"/>
      <c r="K421" s="601"/>
      <c r="L421" s="13"/>
      <c r="M421" s="2"/>
      <c r="N421" s="6"/>
    </row>
    <row r="422" spans="1:14" s="45" customFormat="1" ht="19.899999999999999" customHeight="1">
      <c r="A422" s="29"/>
      <c r="B422" s="13"/>
      <c r="C422" s="13"/>
      <c r="D422" s="13"/>
      <c r="E422" s="29"/>
      <c r="F422" s="29"/>
      <c r="G422" s="29"/>
      <c r="J422" s="13"/>
      <c r="K422" s="601"/>
      <c r="L422" s="13"/>
      <c r="M422" s="2"/>
      <c r="N422" s="6"/>
    </row>
    <row r="423" spans="1:14" s="45" customFormat="1" ht="19.899999999999999" customHeight="1">
      <c r="A423" s="29"/>
      <c r="B423" s="13"/>
      <c r="C423" s="13"/>
      <c r="D423" s="13"/>
      <c r="E423" s="29"/>
      <c r="F423" s="29"/>
      <c r="G423" s="29"/>
      <c r="J423" s="13"/>
      <c r="K423" s="601"/>
      <c r="L423" s="13"/>
      <c r="M423" s="2"/>
      <c r="N423" s="6"/>
    </row>
    <row r="424" spans="1:14" s="45" customFormat="1" ht="19.899999999999999" customHeight="1">
      <c r="A424" s="29"/>
      <c r="B424" s="13"/>
      <c r="C424" s="13"/>
      <c r="D424" s="13"/>
      <c r="E424" s="29"/>
      <c r="F424" s="29"/>
      <c r="G424" s="29"/>
      <c r="J424" s="13"/>
      <c r="K424" s="601"/>
      <c r="L424" s="13"/>
      <c r="M424" s="2"/>
      <c r="N424" s="6"/>
    </row>
    <row r="425" spans="1:14" s="45" customFormat="1" ht="19.899999999999999" customHeight="1">
      <c r="A425" s="29"/>
      <c r="B425" s="13"/>
      <c r="C425" s="13"/>
      <c r="D425" s="13"/>
      <c r="E425" s="29"/>
      <c r="F425" s="29"/>
      <c r="G425" s="29"/>
      <c r="J425" s="13"/>
      <c r="K425" s="601"/>
      <c r="L425" s="13"/>
      <c r="M425" s="2"/>
      <c r="N425" s="6"/>
    </row>
    <row r="426" spans="1:14" s="45" customFormat="1" ht="19.899999999999999" customHeight="1">
      <c r="A426" s="29"/>
      <c r="B426" s="13"/>
      <c r="C426" s="13"/>
      <c r="D426" s="13"/>
      <c r="E426" s="29"/>
      <c r="F426" s="29"/>
      <c r="G426" s="29"/>
      <c r="J426" s="13"/>
      <c r="K426" s="601"/>
      <c r="L426" s="13"/>
      <c r="M426" s="2"/>
      <c r="N426" s="6"/>
    </row>
    <row r="427" spans="1:14" s="45" customFormat="1" ht="19.899999999999999" customHeight="1">
      <c r="A427" s="29"/>
      <c r="B427" s="13"/>
      <c r="C427" s="13"/>
      <c r="D427" s="13"/>
      <c r="E427" s="29"/>
      <c r="F427" s="29"/>
      <c r="G427" s="29"/>
      <c r="J427" s="13"/>
      <c r="K427" s="601"/>
      <c r="L427" s="13"/>
      <c r="M427" s="2"/>
      <c r="N427" s="6"/>
    </row>
    <row r="428" spans="1:14" s="45" customFormat="1" ht="19.899999999999999" customHeight="1">
      <c r="A428" s="29"/>
      <c r="B428" s="13"/>
      <c r="C428" s="13"/>
      <c r="D428" s="13"/>
      <c r="E428" s="29"/>
      <c r="F428" s="29"/>
      <c r="G428" s="29"/>
      <c r="J428" s="13"/>
      <c r="K428" s="601"/>
      <c r="L428" s="13"/>
      <c r="M428" s="2"/>
      <c r="N428" s="6"/>
    </row>
    <row r="429" spans="1:14" s="45" customFormat="1" ht="19.899999999999999" customHeight="1">
      <c r="A429" s="29"/>
      <c r="B429" s="13"/>
      <c r="C429" s="13"/>
      <c r="D429" s="13"/>
      <c r="E429" s="29"/>
      <c r="F429" s="29"/>
      <c r="G429" s="29"/>
      <c r="J429" s="13"/>
      <c r="K429" s="601"/>
      <c r="L429" s="13"/>
      <c r="M429" s="2"/>
      <c r="N429" s="6"/>
    </row>
    <row r="430" spans="1:14" s="45" customFormat="1" ht="19.899999999999999" customHeight="1">
      <c r="A430" s="29"/>
      <c r="B430" s="13"/>
      <c r="C430" s="13"/>
      <c r="D430" s="13"/>
      <c r="E430" s="29"/>
      <c r="F430" s="29"/>
      <c r="G430" s="29"/>
      <c r="J430" s="13"/>
      <c r="K430" s="601"/>
      <c r="L430" s="13"/>
      <c r="M430" s="2"/>
      <c r="N430" s="6"/>
    </row>
    <row r="431" spans="1:14" s="45" customFormat="1" ht="19.899999999999999" customHeight="1">
      <c r="A431" s="29"/>
      <c r="B431" s="13"/>
      <c r="C431" s="13"/>
      <c r="D431" s="13"/>
      <c r="E431" s="29"/>
      <c r="F431" s="29"/>
      <c r="G431" s="29"/>
      <c r="J431" s="13"/>
      <c r="K431" s="601"/>
      <c r="L431" s="13"/>
      <c r="M431" s="2"/>
      <c r="N431" s="6"/>
    </row>
    <row r="432" spans="1:14" s="45" customFormat="1" ht="19.899999999999999" customHeight="1">
      <c r="A432" s="29"/>
      <c r="B432" s="13"/>
      <c r="C432" s="13"/>
      <c r="D432" s="13"/>
      <c r="E432" s="29"/>
      <c r="F432" s="29"/>
      <c r="G432" s="29"/>
      <c r="J432" s="13"/>
      <c r="K432" s="601"/>
      <c r="L432" s="13"/>
      <c r="M432" s="2"/>
      <c r="N432" s="6"/>
    </row>
    <row r="433" spans="1:14" s="45" customFormat="1" ht="19.899999999999999" customHeight="1">
      <c r="A433" s="29"/>
      <c r="B433" s="13"/>
      <c r="C433" s="13"/>
      <c r="D433" s="13"/>
      <c r="E433" s="29"/>
      <c r="F433" s="29"/>
      <c r="G433" s="29"/>
      <c r="J433" s="13"/>
      <c r="K433" s="601"/>
      <c r="L433" s="13"/>
      <c r="M433" s="2"/>
      <c r="N433" s="6"/>
    </row>
    <row r="434" spans="1:14" s="45" customFormat="1" ht="19.899999999999999" customHeight="1">
      <c r="A434" s="29"/>
      <c r="B434" s="13"/>
      <c r="C434" s="13"/>
      <c r="D434" s="13"/>
      <c r="E434" s="29"/>
      <c r="F434" s="29"/>
      <c r="G434" s="29"/>
      <c r="J434" s="13"/>
      <c r="K434" s="601"/>
      <c r="L434" s="13"/>
      <c r="M434" s="2"/>
      <c r="N434" s="6"/>
    </row>
    <row r="435" spans="1:14" s="45" customFormat="1" ht="19.899999999999999" customHeight="1">
      <c r="A435" s="29"/>
      <c r="B435" s="13"/>
      <c r="C435" s="13"/>
      <c r="D435" s="13"/>
      <c r="E435" s="29"/>
      <c r="F435" s="29"/>
      <c r="G435" s="29"/>
      <c r="J435" s="13"/>
      <c r="K435" s="601"/>
      <c r="L435" s="13"/>
      <c r="M435" s="2"/>
      <c r="N435" s="6"/>
    </row>
    <row r="436" spans="1:14" s="45" customFormat="1" ht="19.899999999999999" customHeight="1">
      <c r="A436" s="29"/>
      <c r="B436" s="13"/>
      <c r="C436" s="13"/>
      <c r="D436" s="13"/>
      <c r="E436" s="29"/>
      <c r="F436" s="29"/>
      <c r="G436" s="29"/>
      <c r="J436" s="13"/>
      <c r="K436" s="601"/>
      <c r="L436" s="13"/>
      <c r="M436" s="2"/>
      <c r="N436" s="6"/>
    </row>
    <row r="437" spans="1:14" s="45" customFormat="1" ht="19.899999999999999" customHeight="1">
      <c r="A437" s="29"/>
      <c r="B437" s="13"/>
      <c r="C437" s="13"/>
      <c r="D437" s="13"/>
      <c r="E437" s="29"/>
      <c r="F437" s="29"/>
      <c r="G437" s="29"/>
      <c r="J437" s="13"/>
      <c r="K437" s="601"/>
      <c r="L437" s="13"/>
      <c r="M437" s="2"/>
      <c r="N437" s="6"/>
    </row>
    <row r="438" spans="1:14" s="45" customFormat="1" ht="19.899999999999999" customHeight="1">
      <c r="A438" s="29"/>
      <c r="B438" s="13"/>
      <c r="C438" s="13"/>
      <c r="D438" s="13"/>
      <c r="E438" s="29"/>
      <c r="F438" s="29"/>
      <c r="G438" s="29"/>
      <c r="J438" s="13"/>
      <c r="K438" s="601"/>
      <c r="L438" s="13"/>
      <c r="M438" s="2"/>
      <c r="N438" s="6"/>
    </row>
    <row r="439" spans="1:14" s="45" customFormat="1" ht="19.899999999999999" customHeight="1">
      <c r="A439" s="29"/>
      <c r="B439" s="13"/>
      <c r="C439" s="13"/>
      <c r="D439" s="13"/>
      <c r="E439" s="29"/>
      <c r="F439" s="29"/>
      <c r="G439" s="29"/>
      <c r="J439" s="13"/>
      <c r="K439" s="601"/>
      <c r="L439" s="13"/>
      <c r="M439" s="2"/>
      <c r="N439" s="6"/>
    </row>
    <row r="440" spans="1:14" s="45" customFormat="1" ht="19.899999999999999" customHeight="1">
      <c r="A440" s="29"/>
      <c r="B440" s="13"/>
      <c r="C440" s="13"/>
      <c r="D440" s="13"/>
      <c r="E440" s="29"/>
      <c r="F440" s="29"/>
      <c r="G440" s="29"/>
      <c r="J440" s="13"/>
      <c r="K440" s="601"/>
      <c r="L440" s="13"/>
      <c r="M440" s="2"/>
      <c r="N440" s="6"/>
    </row>
    <row r="441" spans="1:14" s="45" customFormat="1" ht="19.899999999999999" customHeight="1">
      <c r="A441" s="29"/>
      <c r="B441" s="13"/>
      <c r="C441" s="13"/>
      <c r="D441" s="13"/>
      <c r="E441" s="29"/>
      <c r="F441" s="29"/>
      <c r="G441" s="29"/>
      <c r="J441" s="13"/>
      <c r="K441" s="601"/>
      <c r="L441" s="13"/>
      <c r="M441" s="2"/>
      <c r="N441" s="6"/>
    </row>
    <row r="442" spans="1:14" s="45" customFormat="1" ht="19.899999999999999" customHeight="1">
      <c r="A442" s="29"/>
      <c r="B442" s="13"/>
      <c r="C442" s="13"/>
      <c r="D442" s="13"/>
      <c r="E442" s="29"/>
      <c r="F442" s="29"/>
      <c r="G442" s="29"/>
      <c r="J442" s="13"/>
      <c r="K442" s="601"/>
      <c r="L442" s="13"/>
      <c r="M442" s="2"/>
      <c r="N442" s="6"/>
    </row>
    <row r="443" spans="1:14" s="45" customFormat="1" ht="19.899999999999999" customHeight="1">
      <c r="A443" s="29"/>
      <c r="B443" s="13"/>
      <c r="C443" s="13"/>
      <c r="D443" s="13"/>
      <c r="E443" s="29"/>
      <c r="F443" s="29"/>
      <c r="G443" s="29"/>
      <c r="J443" s="13"/>
      <c r="K443" s="601"/>
      <c r="L443" s="13"/>
      <c r="M443" s="2"/>
      <c r="N443" s="6"/>
    </row>
    <row r="444" spans="1:14" s="45" customFormat="1" ht="19.899999999999999" customHeight="1">
      <c r="A444" s="29"/>
      <c r="B444" s="13"/>
      <c r="C444" s="13"/>
      <c r="D444" s="13"/>
      <c r="E444" s="29"/>
      <c r="F444" s="29"/>
      <c r="G444" s="29"/>
      <c r="J444" s="13"/>
      <c r="K444" s="601"/>
      <c r="L444" s="13"/>
      <c r="M444" s="2"/>
      <c r="N444" s="6"/>
    </row>
    <row r="445" spans="1:14" s="45" customFormat="1" ht="19.899999999999999" customHeight="1">
      <c r="A445" s="29"/>
      <c r="B445" s="13"/>
      <c r="C445" s="13"/>
      <c r="D445" s="13"/>
      <c r="E445" s="29"/>
      <c r="F445" s="29"/>
      <c r="G445" s="29"/>
      <c r="J445" s="13"/>
      <c r="K445" s="601"/>
      <c r="L445" s="13"/>
      <c r="M445" s="2"/>
      <c r="N445" s="6"/>
    </row>
    <row r="446" spans="1:14" s="45" customFormat="1" ht="19.899999999999999" customHeight="1">
      <c r="A446" s="29"/>
      <c r="B446" s="13"/>
      <c r="C446" s="13"/>
      <c r="D446" s="13"/>
      <c r="E446" s="29"/>
      <c r="F446" s="29"/>
      <c r="G446" s="29"/>
      <c r="J446" s="13"/>
      <c r="K446" s="601"/>
      <c r="L446" s="13"/>
      <c r="M446" s="2"/>
      <c r="N446" s="6"/>
    </row>
    <row r="447" spans="1:14" s="45" customFormat="1" ht="19.899999999999999" customHeight="1">
      <c r="A447" s="29"/>
      <c r="B447" s="13"/>
      <c r="C447" s="13"/>
      <c r="D447" s="13"/>
      <c r="E447" s="29"/>
      <c r="F447" s="29"/>
      <c r="G447" s="29"/>
      <c r="J447" s="13"/>
      <c r="K447" s="601"/>
      <c r="L447" s="13"/>
      <c r="M447" s="2"/>
      <c r="N447" s="6"/>
    </row>
    <row r="448" spans="1:14" s="45" customFormat="1" ht="19.899999999999999" customHeight="1">
      <c r="A448" s="29"/>
      <c r="B448" s="13"/>
      <c r="C448" s="13"/>
      <c r="D448" s="13"/>
      <c r="E448" s="29"/>
      <c r="F448" s="29"/>
      <c r="G448" s="29"/>
      <c r="J448" s="13"/>
      <c r="K448" s="601"/>
      <c r="L448" s="13"/>
      <c r="M448" s="2"/>
      <c r="N448" s="6"/>
    </row>
    <row r="449" spans="1:14" s="45" customFormat="1" ht="19.899999999999999" customHeight="1">
      <c r="A449" s="29"/>
      <c r="B449" s="13"/>
      <c r="C449" s="13"/>
      <c r="D449" s="13"/>
      <c r="E449" s="29"/>
      <c r="F449" s="29"/>
      <c r="G449" s="29"/>
      <c r="J449" s="13"/>
      <c r="K449" s="601"/>
      <c r="L449" s="13"/>
      <c r="M449" s="2"/>
      <c r="N449" s="6"/>
    </row>
    <row r="450" spans="1:14" s="45" customFormat="1" ht="19.899999999999999" customHeight="1">
      <c r="A450" s="29"/>
      <c r="B450" s="13"/>
      <c r="C450" s="13"/>
      <c r="D450" s="13"/>
      <c r="E450" s="29"/>
      <c r="F450" s="29"/>
      <c r="G450" s="29"/>
      <c r="J450" s="13"/>
      <c r="K450" s="601"/>
      <c r="L450" s="13"/>
      <c r="M450" s="2"/>
      <c r="N450" s="6"/>
    </row>
    <row r="451" spans="1:14" s="45" customFormat="1" ht="19.899999999999999" customHeight="1">
      <c r="A451" s="29"/>
      <c r="B451" s="13"/>
      <c r="C451" s="13"/>
      <c r="D451" s="13"/>
      <c r="E451" s="29"/>
      <c r="F451" s="29"/>
      <c r="G451" s="29"/>
      <c r="J451" s="13"/>
      <c r="K451" s="601"/>
      <c r="L451" s="13"/>
      <c r="M451" s="2"/>
      <c r="N451" s="6"/>
    </row>
    <row r="452" spans="1:14" s="45" customFormat="1" ht="19.899999999999999" customHeight="1">
      <c r="A452" s="29"/>
      <c r="B452" s="13"/>
      <c r="C452" s="13"/>
      <c r="D452" s="13"/>
      <c r="E452" s="29"/>
      <c r="F452" s="29"/>
      <c r="G452" s="29"/>
      <c r="J452" s="13"/>
      <c r="K452" s="601"/>
      <c r="L452" s="13"/>
      <c r="M452" s="2"/>
      <c r="N452" s="6"/>
    </row>
    <row r="453" spans="1:14" s="45" customFormat="1" ht="19.899999999999999" customHeight="1">
      <c r="A453" s="29"/>
      <c r="B453" s="13"/>
      <c r="C453" s="13"/>
      <c r="D453" s="13"/>
      <c r="E453" s="29"/>
      <c r="F453" s="29"/>
      <c r="G453" s="29"/>
      <c r="J453" s="13"/>
      <c r="K453" s="601"/>
      <c r="L453" s="13"/>
      <c r="M453" s="2"/>
      <c r="N453" s="6"/>
    </row>
    <row r="454" spans="1:14" s="45" customFormat="1" ht="19.899999999999999" customHeight="1">
      <c r="A454" s="29"/>
      <c r="B454" s="13"/>
      <c r="C454" s="13"/>
      <c r="D454" s="13"/>
      <c r="E454" s="29"/>
      <c r="F454" s="29"/>
      <c r="G454" s="29"/>
      <c r="J454" s="13"/>
      <c r="K454" s="601"/>
      <c r="L454" s="13"/>
      <c r="M454" s="2"/>
      <c r="N454" s="6"/>
    </row>
    <row r="455" spans="1:14" s="45" customFormat="1" ht="19.899999999999999" customHeight="1">
      <c r="A455" s="29"/>
      <c r="B455" s="13"/>
      <c r="C455" s="13"/>
      <c r="D455" s="13"/>
      <c r="E455" s="29"/>
      <c r="F455" s="29"/>
      <c r="G455" s="29"/>
      <c r="J455" s="13"/>
      <c r="K455" s="601"/>
      <c r="L455" s="13"/>
      <c r="M455" s="2"/>
      <c r="N455" s="6"/>
    </row>
    <row r="456" spans="1:14" s="45" customFormat="1" ht="19.899999999999999" customHeight="1">
      <c r="A456" s="29"/>
      <c r="B456" s="13"/>
      <c r="C456" s="13"/>
      <c r="D456" s="13"/>
      <c r="E456" s="29"/>
      <c r="F456" s="29"/>
      <c r="G456" s="29"/>
      <c r="J456" s="13"/>
      <c r="K456" s="601"/>
      <c r="L456" s="13"/>
      <c r="M456" s="2"/>
      <c r="N456" s="6"/>
    </row>
    <row r="457" spans="1:14" s="45" customFormat="1" ht="19.899999999999999" customHeight="1">
      <c r="A457" s="29"/>
      <c r="B457" s="13"/>
      <c r="C457" s="13"/>
      <c r="D457" s="13"/>
      <c r="E457" s="29"/>
      <c r="F457" s="29"/>
      <c r="G457" s="29"/>
      <c r="J457" s="13"/>
      <c r="K457" s="601"/>
      <c r="L457" s="13"/>
      <c r="M457" s="2"/>
      <c r="N457" s="6"/>
    </row>
    <row r="458" spans="1:14" s="45" customFormat="1" ht="19.899999999999999" customHeight="1">
      <c r="A458" s="29"/>
      <c r="B458" s="13"/>
      <c r="C458" s="13"/>
      <c r="D458" s="13"/>
      <c r="E458" s="29"/>
      <c r="F458" s="29"/>
      <c r="G458" s="29"/>
      <c r="J458" s="13"/>
      <c r="K458" s="601"/>
      <c r="L458" s="13"/>
      <c r="M458" s="2"/>
      <c r="N458" s="6"/>
    </row>
    <row r="459" spans="1:14" s="45" customFormat="1" ht="19.899999999999999" customHeight="1">
      <c r="A459" s="77"/>
      <c r="B459" s="140"/>
      <c r="C459" s="140"/>
      <c r="D459" s="140"/>
      <c r="E459" s="765"/>
      <c r="F459" s="77"/>
      <c r="G459" s="77"/>
      <c r="H459" s="52"/>
      <c r="I459" s="52"/>
      <c r="J459" s="140"/>
      <c r="K459" s="601"/>
      <c r="L459" s="67"/>
      <c r="M459" s="2"/>
      <c r="N459" s="6"/>
    </row>
    <row r="460" spans="1:14" s="45" customFormat="1" ht="19.899999999999999" customHeight="1">
      <c r="A460" s="77"/>
      <c r="B460" s="140"/>
      <c r="C460" s="140"/>
      <c r="D460" s="140"/>
      <c r="E460" s="765"/>
      <c r="F460" s="77"/>
      <c r="G460" s="77"/>
      <c r="H460" s="52"/>
      <c r="I460" s="52"/>
      <c r="J460" s="140"/>
      <c r="K460" s="601"/>
      <c r="L460" s="67"/>
      <c r="M460" s="2"/>
      <c r="N460" s="6"/>
    </row>
    <row r="461" spans="1:14" s="45" customFormat="1" ht="19.899999999999999" customHeight="1">
      <c r="A461" s="77"/>
      <c r="B461" s="140"/>
      <c r="C461" s="140"/>
      <c r="D461" s="140"/>
      <c r="E461" s="765"/>
      <c r="F461" s="77"/>
      <c r="G461" s="77"/>
      <c r="H461" s="52"/>
      <c r="I461" s="52"/>
      <c r="J461" s="140"/>
      <c r="K461" s="601"/>
      <c r="L461" s="67"/>
      <c r="M461" s="2"/>
      <c r="N461" s="6"/>
    </row>
    <row r="462" spans="1:14" s="45" customFormat="1" ht="19.899999999999999" customHeight="1">
      <c r="A462" s="77"/>
      <c r="B462" s="140"/>
      <c r="C462" s="140"/>
      <c r="D462" s="140"/>
      <c r="E462" s="765"/>
      <c r="F462" s="77"/>
      <c r="G462" s="77"/>
      <c r="H462" s="52"/>
      <c r="I462" s="52"/>
      <c r="J462" s="140"/>
      <c r="K462" s="601"/>
      <c r="L462" s="67"/>
      <c r="M462" s="2"/>
      <c r="N462" s="6"/>
    </row>
    <row r="463" spans="1:14" s="45" customFormat="1" ht="19.899999999999999" customHeight="1">
      <c r="A463" s="77"/>
      <c r="B463" s="140"/>
      <c r="C463" s="140"/>
      <c r="D463" s="140"/>
      <c r="E463" s="765"/>
      <c r="F463" s="77"/>
      <c r="G463" s="77"/>
      <c r="H463" s="52"/>
      <c r="I463" s="52"/>
      <c r="J463" s="140"/>
      <c r="K463" s="601"/>
      <c r="L463" s="67"/>
      <c r="M463" s="2"/>
      <c r="N463" s="6"/>
    </row>
    <row r="464" spans="1:14" s="45" customFormat="1" ht="19.899999999999999" customHeight="1">
      <c r="A464" s="77"/>
      <c r="B464" s="140"/>
      <c r="C464" s="140"/>
      <c r="D464" s="140"/>
      <c r="E464" s="765"/>
      <c r="F464" s="77"/>
      <c r="G464" s="77"/>
      <c r="H464" s="52"/>
      <c r="I464" s="52"/>
      <c r="J464" s="140"/>
      <c r="K464" s="601"/>
      <c r="L464" s="67"/>
      <c r="M464" s="2"/>
      <c r="N464" s="6"/>
    </row>
    <row r="465" spans="1:14" s="45" customFormat="1" ht="19.899999999999999" customHeight="1">
      <c r="A465" s="77"/>
      <c r="B465" s="140"/>
      <c r="C465" s="140"/>
      <c r="D465" s="140"/>
      <c r="E465" s="765"/>
      <c r="F465" s="77"/>
      <c r="G465" s="77"/>
      <c r="H465" s="52"/>
      <c r="I465" s="52"/>
      <c r="J465" s="140"/>
      <c r="K465" s="601"/>
      <c r="L465" s="67"/>
      <c r="M465" s="2"/>
      <c r="N465" s="6"/>
    </row>
    <row r="466" spans="1:14" s="45" customFormat="1" ht="19.899999999999999" customHeight="1">
      <c r="A466" s="77"/>
      <c r="B466" s="140"/>
      <c r="C466" s="140"/>
      <c r="D466" s="140"/>
      <c r="E466" s="765"/>
      <c r="F466" s="77"/>
      <c r="G466" s="77"/>
      <c r="H466" s="52"/>
      <c r="I466" s="52"/>
      <c r="J466" s="140"/>
      <c r="K466" s="601"/>
      <c r="L466" s="67"/>
      <c r="M466" s="2"/>
      <c r="N466" s="6"/>
    </row>
    <row r="467" spans="1:14" s="45" customFormat="1" ht="19.899999999999999" customHeight="1">
      <c r="A467" s="77"/>
      <c r="B467" s="140"/>
      <c r="C467" s="140"/>
      <c r="D467" s="140"/>
      <c r="E467" s="765"/>
      <c r="F467" s="77"/>
      <c r="G467" s="77"/>
      <c r="H467" s="52"/>
      <c r="I467" s="52"/>
      <c r="J467" s="140"/>
      <c r="K467" s="601"/>
      <c r="L467" s="67"/>
      <c r="M467" s="2"/>
      <c r="N467" s="6"/>
    </row>
    <row r="468" spans="1:14" s="45" customFormat="1" ht="19.899999999999999" customHeight="1">
      <c r="A468" s="77"/>
      <c r="B468" s="140"/>
      <c r="C468" s="140"/>
      <c r="D468" s="140"/>
      <c r="E468" s="765"/>
      <c r="F468" s="77"/>
      <c r="G468" s="77"/>
      <c r="H468" s="52"/>
      <c r="I468" s="52"/>
      <c r="J468" s="140"/>
      <c r="K468" s="601"/>
      <c r="L468" s="67"/>
      <c r="M468" s="2"/>
      <c r="N468" s="6"/>
    </row>
    <row r="469" spans="1:14" s="45" customFormat="1" ht="19.899999999999999" customHeight="1">
      <c r="A469" s="77"/>
      <c r="B469" s="140"/>
      <c r="C469" s="140"/>
      <c r="D469" s="140"/>
      <c r="E469" s="765"/>
      <c r="F469" s="77"/>
      <c r="G469" s="77"/>
      <c r="H469" s="52"/>
      <c r="I469" s="52"/>
      <c r="J469" s="140"/>
      <c r="K469" s="601"/>
      <c r="L469" s="67"/>
      <c r="M469" s="2"/>
      <c r="N469" s="6"/>
    </row>
    <row r="470" spans="1:14" s="45" customFormat="1" ht="19.899999999999999" customHeight="1">
      <c r="A470" s="77"/>
      <c r="B470" s="140"/>
      <c r="C470" s="140"/>
      <c r="D470" s="140"/>
      <c r="E470" s="765"/>
      <c r="F470" s="77"/>
      <c r="G470" s="77"/>
      <c r="H470" s="52"/>
      <c r="I470" s="52"/>
      <c r="J470" s="140"/>
      <c r="K470" s="601"/>
      <c r="L470" s="67"/>
      <c r="M470" s="2"/>
      <c r="N470" s="6"/>
    </row>
    <row r="471" spans="1:14" s="45" customFormat="1" ht="19.899999999999999" customHeight="1">
      <c r="A471" s="77"/>
      <c r="B471" s="140"/>
      <c r="C471" s="140"/>
      <c r="D471" s="140"/>
      <c r="E471" s="765"/>
      <c r="F471" s="77"/>
      <c r="G471" s="77"/>
      <c r="H471" s="52"/>
      <c r="I471" s="52"/>
      <c r="J471" s="140"/>
      <c r="K471" s="601"/>
      <c r="L471" s="67"/>
      <c r="M471" s="2"/>
      <c r="N471" s="6"/>
    </row>
    <row r="472" spans="1:14" s="45" customFormat="1" ht="19.899999999999999" customHeight="1">
      <c r="A472" s="77"/>
      <c r="B472" s="140"/>
      <c r="C472" s="140"/>
      <c r="D472" s="140"/>
      <c r="E472" s="765"/>
      <c r="F472" s="77"/>
      <c r="G472" s="77"/>
      <c r="H472" s="52"/>
      <c r="I472" s="52"/>
      <c r="J472" s="140"/>
      <c r="K472" s="601"/>
      <c r="L472" s="67"/>
      <c r="M472" s="2"/>
      <c r="N472" s="6"/>
    </row>
    <row r="473" spans="1:14" s="45" customFormat="1" ht="19.899999999999999" customHeight="1">
      <c r="A473" s="77"/>
      <c r="B473" s="140"/>
      <c r="C473" s="140"/>
      <c r="D473" s="140"/>
      <c r="E473" s="765"/>
      <c r="F473" s="77"/>
      <c r="G473" s="77"/>
      <c r="H473" s="52"/>
      <c r="I473" s="52"/>
      <c r="J473" s="140"/>
      <c r="K473" s="601"/>
      <c r="L473" s="67"/>
      <c r="M473" s="2"/>
      <c r="N473" s="6"/>
    </row>
    <row r="474" spans="1:14" s="45" customFormat="1" ht="19.899999999999999" customHeight="1">
      <c r="A474" s="77"/>
      <c r="B474" s="140"/>
      <c r="C474" s="140"/>
      <c r="D474" s="140"/>
      <c r="E474" s="765"/>
      <c r="F474" s="77"/>
      <c r="G474" s="77"/>
      <c r="H474" s="52"/>
      <c r="I474" s="52"/>
      <c r="J474" s="140"/>
      <c r="K474" s="601"/>
      <c r="L474" s="67"/>
      <c r="M474" s="2"/>
      <c r="N474" s="6"/>
    </row>
    <row r="475" spans="1:14" s="45" customFormat="1" ht="19.899999999999999" customHeight="1">
      <c r="A475" s="77"/>
      <c r="B475" s="140"/>
      <c r="C475" s="140"/>
      <c r="D475" s="140"/>
      <c r="E475" s="765"/>
      <c r="F475" s="77"/>
      <c r="G475" s="77"/>
      <c r="H475" s="52"/>
      <c r="I475" s="52"/>
      <c r="J475" s="140"/>
      <c r="K475" s="601"/>
      <c r="L475" s="67"/>
      <c r="M475" s="2"/>
      <c r="N475" s="6"/>
    </row>
    <row r="476" spans="1:14" s="52" customFormat="1" ht="19.899999999999999" customHeight="1">
      <c r="A476" s="29"/>
      <c r="B476" s="13"/>
      <c r="C476" s="13"/>
      <c r="D476" s="2"/>
      <c r="E476" s="599"/>
      <c r="F476" s="599"/>
      <c r="G476" s="599"/>
      <c r="H476" s="599"/>
      <c r="I476" s="599"/>
      <c r="J476" s="13"/>
      <c r="K476" s="601"/>
      <c r="L476" s="2"/>
      <c r="M476" s="2"/>
      <c r="N476" s="13"/>
    </row>
    <row r="477" spans="1:14" s="52" customFormat="1" ht="19.899999999999999" customHeight="1">
      <c r="A477" s="29"/>
      <c r="B477" s="13"/>
      <c r="C477" s="13"/>
      <c r="D477" s="2"/>
      <c r="E477" s="599"/>
      <c r="F477" s="599"/>
      <c r="G477" s="599"/>
      <c r="H477" s="599"/>
      <c r="I477" s="599"/>
      <c r="J477" s="13"/>
      <c r="K477" s="601"/>
      <c r="L477" s="2"/>
      <c r="M477" s="2"/>
      <c r="N477" s="13"/>
    </row>
    <row r="478" spans="1:14" ht="19.899999999999999" customHeight="1">
      <c r="A478" s="540" t="s">
        <v>131</v>
      </c>
      <c r="D478" s="791"/>
      <c r="E478" s="791"/>
      <c r="F478" s="791"/>
      <c r="G478" s="791"/>
      <c r="H478" s="791"/>
      <c r="I478" s="791"/>
      <c r="J478" s="791"/>
      <c r="K478" s="791"/>
      <c r="L478" s="257"/>
      <c r="M478" s="261"/>
    </row>
    <row r="479" spans="1:14" ht="19.899999999999999" customHeight="1">
      <c r="A479" s="540" t="s">
        <v>140</v>
      </c>
      <c r="D479" s="540"/>
      <c r="E479" s="540"/>
      <c r="F479" s="540"/>
      <c r="G479" s="540"/>
      <c r="H479" s="540"/>
      <c r="I479" s="540"/>
      <c r="J479" s="540"/>
      <c r="K479" s="540"/>
      <c r="L479" s="261"/>
      <c r="M479" s="261"/>
    </row>
    <row r="480" spans="1:14" ht="19.899999999999999" customHeight="1">
      <c r="A480" s="540" t="s">
        <v>96</v>
      </c>
      <c r="C480" s="32"/>
      <c r="D480" s="203"/>
      <c r="E480" s="8"/>
      <c r="F480" s="6"/>
      <c r="G480" s="6"/>
      <c r="H480" s="6"/>
      <c r="I480" s="6"/>
      <c r="J480" s="540"/>
      <c r="K480" s="540"/>
      <c r="L480" s="261"/>
      <c r="M480" s="261"/>
    </row>
    <row r="481" spans="1:259" s="33" customFormat="1" ht="19.899999999999999" customHeight="1">
      <c r="A481" s="33" t="s">
        <v>99</v>
      </c>
      <c r="D481" s="207"/>
      <c r="E481" s="207"/>
      <c r="F481" s="207"/>
      <c r="G481" s="207"/>
      <c r="H481" s="207"/>
      <c r="I481" s="207"/>
      <c r="K481" s="204"/>
      <c r="L481" s="208"/>
      <c r="M481" s="209">
        <v>1</v>
      </c>
      <c r="N481" s="206">
        <f>E485</f>
        <v>30000</v>
      </c>
      <c r="O481" s="205">
        <v>4</v>
      </c>
      <c r="P481" s="206" t="e">
        <f>G485+G491+G500+#REF!</f>
        <v>#REF!</v>
      </c>
      <c r="Q481" s="205">
        <v>4</v>
      </c>
      <c r="R481" s="206" t="e">
        <f>J485+J491+J500+#REF!</f>
        <v>#VALUE!</v>
      </c>
      <c r="S481" s="205"/>
    </row>
    <row r="482" spans="1:259" s="45" customFormat="1" ht="19.899999999999999" customHeight="1">
      <c r="A482" s="887" t="s">
        <v>102</v>
      </c>
      <c r="B482" s="887" t="s">
        <v>20</v>
      </c>
      <c r="C482" s="887" t="s">
        <v>103</v>
      </c>
      <c r="D482" s="40" t="s">
        <v>104</v>
      </c>
      <c r="E482" s="890" t="s">
        <v>3</v>
      </c>
      <c r="F482" s="891"/>
      <c r="G482" s="891"/>
      <c r="H482" s="892"/>
      <c r="I482" s="19" t="s">
        <v>124</v>
      </c>
      <c r="J482" s="40" t="s">
        <v>106</v>
      </c>
      <c r="K482" s="53" t="s">
        <v>108</v>
      </c>
      <c r="L482" s="54"/>
      <c r="M482" s="55"/>
      <c r="N482" s="56"/>
      <c r="O482" s="57"/>
      <c r="P482" s="57"/>
      <c r="Q482" s="57"/>
      <c r="R482" s="57"/>
      <c r="S482" s="57"/>
    </row>
    <row r="483" spans="1:259" s="59" customFormat="1" ht="19.899999999999999" customHeight="1">
      <c r="A483" s="888"/>
      <c r="B483" s="888"/>
      <c r="C483" s="888"/>
      <c r="D483" s="3" t="s">
        <v>105</v>
      </c>
      <c r="E483" s="19">
        <v>2559</v>
      </c>
      <c r="F483" s="19"/>
      <c r="G483" s="19">
        <v>2560</v>
      </c>
      <c r="H483" s="19">
        <v>2561</v>
      </c>
      <c r="I483" s="31" t="s">
        <v>125</v>
      </c>
      <c r="J483" s="3" t="s">
        <v>107</v>
      </c>
      <c r="K483" s="47" t="s">
        <v>109</v>
      </c>
      <c r="L483" s="54"/>
      <c r="M483" s="52"/>
      <c r="N483" s="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1"/>
      <c r="AR483" s="51"/>
      <c r="AS483" s="51"/>
      <c r="AT483" s="51"/>
      <c r="AU483" s="51"/>
      <c r="AV483" s="51"/>
      <c r="AW483" s="51"/>
      <c r="AX483" s="51"/>
      <c r="AY483" s="51"/>
      <c r="AZ483" s="51"/>
      <c r="BA483" s="51"/>
      <c r="BB483" s="51"/>
      <c r="BC483" s="51"/>
      <c r="BD483" s="51"/>
      <c r="BE483" s="51"/>
      <c r="BF483" s="51"/>
      <c r="BG483" s="51"/>
      <c r="BH483" s="51"/>
      <c r="BI483" s="51"/>
      <c r="BJ483" s="51"/>
      <c r="BK483" s="51"/>
      <c r="BL483" s="51"/>
      <c r="BM483" s="51"/>
      <c r="BN483" s="51"/>
      <c r="BO483" s="51"/>
      <c r="BP483" s="51"/>
      <c r="BQ483" s="51"/>
      <c r="BR483" s="51"/>
      <c r="BS483" s="51"/>
      <c r="BT483" s="51"/>
      <c r="BU483" s="51"/>
      <c r="BV483" s="51"/>
      <c r="BW483" s="51"/>
      <c r="BX483" s="51"/>
      <c r="BY483" s="51"/>
      <c r="BZ483" s="51"/>
      <c r="CA483" s="51"/>
      <c r="CB483" s="51"/>
      <c r="CC483" s="51"/>
      <c r="CD483" s="51"/>
      <c r="CE483" s="51"/>
      <c r="CF483" s="51"/>
      <c r="CG483" s="51"/>
      <c r="CH483" s="51"/>
      <c r="CI483" s="51"/>
      <c r="CJ483" s="51"/>
      <c r="CK483" s="51"/>
      <c r="CL483" s="51"/>
      <c r="CM483" s="51"/>
      <c r="CN483" s="51"/>
      <c r="CO483" s="51"/>
      <c r="CP483" s="51"/>
      <c r="CQ483" s="51"/>
      <c r="CR483" s="51"/>
      <c r="CS483" s="51"/>
      <c r="CT483" s="51"/>
      <c r="CU483" s="51"/>
      <c r="CV483" s="51"/>
      <c r="CW483" s="51"/>
      <c r="CX483" s="51"/>
      <c r="CY483" s="51"/>
      <c r="CZ483" s="51"/>
      <c r="DA483" s="51"/>
      <c r="DB483" s="51"/>
      <c r="DC483" s="51"/>
      <c r="DD483" s="51"/>
      <c r="DE483" s="51"/>
      <c r="DF483" s="51"/>
      <c r="DG483" s="51"/>
      <c r="DH483" s="51"/>
      <c r="DI483" s="51"/>
      <c r="DJ483" s="51"/>
      <c r="DK483" s="51"/>
      <c r="DL483" s="51"/>
      <c r="DM483" s="51"/>
      <c r="DN483" s="51"/>
      <c r="DO483" s="51"/>
      <c r="DP483" s="51"/>
      <c r="DQ483" s="51"/>
      <c r="DR483" s="51"/>
      <c r="DS483" s="51"/>
      <c r="DT483" s="51"/>
      <c r="DU483" s="51"/>
      <c r="DV483" s="51"/>
      <c r="DW483" s="51"/>
      <c r="DX483" s="51"/>
      <c r="DY483" s="51"/>
      <c r="DZ483" s="51"/>
      <c r="EA483" s="51"/>
      <c r="EB483" s="51"/>
      <c r="EC483" s="51"/>
      <c r="ED483" s="51"/>
      <c r="EE483" s="51"/>
      <c r="EF483" s="51"/>
      <c r="EG483" s="51"/>
      <c r="EH483" s="51"/>
      <c r="EI483" s="51"/>
      <c r="EJ483" s="51"/>
      <c r="EK483" s="51"/>
      <c r="EL483" s="51"/>
      <c r="EM483" s="51"/>
      <c r="EN483" s="51"/>
      <c r="EO483" s="51"/>
      <c r="EP483" s="51"/>
      <c r="EQ483" s="51"/>
      <c r="ER483" s="51"/>
      <c r="ES483" s="51"/>
      <c r="ET483" s="51"/>
      <c r="EU483" s="51"/>
      <c r="EV483" s="51"/>
      <c r="EW483" s="51"/>
      <c r="EX483" s="51"/>
      <c r="EY483" s="51"/>
      <c r="EZ483" s="51"/>
      <c r="FA483" s="51"/>
      <c r="FB483" s="51"/>
      <c r="FC483" s="51"/>
      <c r="FD483" s="51"/>
      <c r="FE483" s="51"/>
      <c r="FF483" s="51"/>
      <c r="FG483" s="51"/>
      <c r="FH483" s="51"/>
      <c r="FI483" s="51"/>
      <c r="FJ483" s="51"/>
      <c r="FK483" s="51"/>
      <c r="FL483" s="51"/>
      <c r="FM483" s="51"/>
      <c r="FN483" s="51"/>
      <c r="FO483" s="51"/>
      <c r="FP483" s="51"/>
      <c r="FQ483" s="51"/>
      <c r="FR483" s="51"/>
      <c r="FS483" s="51"/>
      <c r="FT483" s="51"/>
      <c r="FU483" s="51"/>
      <c r="FV483" s="51"/>
      <c r="FW483" s="51"/>
      <c r="FX483" s="51"/>
      <c r="FY483" s="51"/>
      <c r="FZ483" s="51"/>
      <c r="GA483" s="51"/>
      <c r="GB483" s="51"/>
      <c r="GC483" s="51"/>
      <c r="GD483" s="51"/>
      <c r="GE483" s="51"/>
      <c r="GF483" s="51"/>
      <c r="GG483" s="51"/>
      <c r="GH483" s="51"/>
      <c r="GI483" s="51"/>
      <c r="GJ483" s="51"/>
      <c r="GK483" s="51"/>
      <c r="GL483" s="51"/>
      <c r="GM483" s="51"/>
      <c r="GN483" s="51"/>
      <c r="GO483" s="51"/>
      <c r="GP483" s="51"/>
      <c r="GQ483" s="51"/>
      <c r="GR483" s="51"/>
      <c r="GS483" s="51"/>
      <c r="GT483" s="51"/>
      <c r="GU483" s="51"/>
      <c r="GV483" s="51"/>
      <c r="GW483" s="51"/>
      <c r="GX483" s="51"/>
      <c r="GY483" s="51"/>
      <c r="GZ483" s="51"/>
      <c r="HA483" s="51"/>
      <c r="HB483" s="51"/>
      <c r="HC483" s="51"/>
      <c r="HD483" s="51"/>
      <c r="HE483" s="51"/>
      <c r="HF483" s="51"/>
      <c r="HG483" s="51"/>
      <c r="HH483" s="51"/>
      <c r="HI483" s="51"/>
      <c r="HJ483" s="51"/>
      <c r="HK483" s="51"/>
      <c r="HL483" s="51"/>
      <c r="HM483" s="51"/>
      <c r="HN483" s="51"/>
      <c r="HO483" s="51"/>
      <c r="HP483" s="51"/>
      <c r="HQ483" s="51"/>
      <c r="HR483" s="51"/>
      <c r="HS483" s="51"/>
      <c r="HT483" s="51"/>
      <c r="HU483" s="51"/>
      <c r="HV483" s="51"/>
      <c r="HW483" s="51"/>
      <c r="HX483" s="51"/>
      <c r="HY483" s="51"/>
      <c r="HZ483" s="51"/>
      <c r="IA483" s="51"/>
      <c r="IB483" s="51"/>
      <c r="IC483" s="51"/>
      <c r="ID483" s="51"/>
      <c r="IE483" s="51"/>
      <c r="IF483" s="51"/>
      <c r="IG483" s="51"/>
      <c r="IH483" s="51"/>
      <c r="II483" s="51"/>
      <c r="IJ483" s="51"/>
      <c r="IK483" s="51"/>
      <c r="IL483" s="51"/>
      <c r="IM483" s="51"/>
      <c r="IN483" s="51"/>
      <c r="IO483" s="51"/>
      <c r="IP483" s="51"/>
      <c r="IQ483" s="51"/>
      <c r="IR483" s="51"/>
      <c r="IS483" s="51"/>
      <c r="IT483" s="51"/>
      <c r="IU483" s="51"/>
      <c r="IV483" s="51"/>
      <c r="IW483" s="51"/>
      <c r="IX483" s="51"/>
      <c r="IY483" s="51"/>
    </row>
    <row r="484" spans="1:259" s="59" customFormat="1" ht="19.899999999999999" customHeight="1">
      <c r="A484" s="889"/>
      <c r="B484" s="889"/>
      <c r="C484" s="889"/>
      <c r="D484" s="4"/>
      <c r="E484" s="22" t="s">
        <v>17</v>
      </c>
      <c r="F484" s="22"/>
      <c r="G484" s="22" t="s">
        <v>17</v>
      </c>
      <c r="H484" s="22" t="s">
        <v>17</v>
      </c>
      <c r="I484" s="188"/>
      <c r="J484" s="4"/>
      <c r="K484" s="60"/>
      <c r="L484" s="61"/>
      <c r="M484" s="52"/>
      <c r="N484" s="62"/>
    </row>
    <row r="485" spans="1:259" s="68" customFormat="1" ht="19.899999999999999" customHeight="1">
      <c r="A485" s="267">
        <v>25</v>
      </c>
      <c r="B485" s="66" t="s">
        <v>1383</v>
      </c>
      <c r="C485" s="163" t="s">
        <v>1386</v>
      </c>
      <c r="D485" s="268" t="s">
        <v>548</v>
      </c>
      <c r="E485" s="400">
        <v>30000</v>
      </c>
      <c r="F485" s="270"/>
      <c r="G485" s="270"/>
      <c r="H485" s="253"/>
      <c r="I485" s="605"/>
      <c r="J485" s="163" t="s">
        <v>555</v>
      </c>
      <c r="K485" s="64"/>
      <c r="L485" s="271" t="s">
        <v>441</v>
      </c>
      <c r="M485" s="67"/>
      <c r="N485" s="62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59"/>
      <c r="BQ485" s="59"/>
      <c r="BR485" s="59"/>
      <c r="BS485" s="59"/>
      <c r="BT485" s="59"/>
      <c r="BU485" s="59"/>
      <c r="BV485" s="59"/>
      <c r="BW485" s="59"/>
      <c r="BX485" s="59"/>
      <c r="BY485" s="59"/>
      <c r="BZ485" s="59"/>
      <c r="CA485" s="59"/>
      <c r="CB485" s="59"/>
      <c r="CC485" s="59"/>
      <c r="CD485" s="59"/>
      <c r="CE485" s="59"/>
      <c r="CF485" s="59"/>
      <c r="CG485" s="59"/>
      <c r="CH485" s="59"/>
      <c r="CI485" s="59"/>
      <c r="CJ485" s="59"/>
      <c r="CK485" s="59"/>
      <c r="CL485" s="59"/>
      <c r="CM485" s="59"/>
      <c r="CN485" s="59"/>
      <c r="CO485" s="59"/>
      <c r="CP485" s="59"/>
      <c r="CQ485" s="59"/>
      <c r="CR485" s="59"/>
      <c r="CS485" s="59"/>
      <c r="CT485" s="59"/>
      <c r="CU485" s="59"/>
      <c r="CV485" s="59"/>
      <c r="CW485" s="59"/>
      <c r="CX485" s="59"/>
      <c r="CY485" s="59"/>
      <c r="CZ485" s="59"/>
      <c r="DA485" s="59"/>
      <c r="DB485" s="59"/>
      <c r="DC485" s="59"/>
      <c r="DD485" s="59"/>
      <c r="DE485" s="59"/>
      <c r="DF485" s="59"/>
      <c r="DG485" s="59"/>
      <c r="DH485" s="59"/>
      <c r="DI485" s="59"/>
      <c r="DJ485" s="59"/>
      <c r="DK485" s="59"/>
      <c r="DL485" s="59"/>
      <c r="DM485" s="59"/>
      <c r="DN485" s="59"/>
      <c r="DO485" s="59"/>
      <c r="DP485" s="59"/>
      <c r="DQ485" s="59"/>
      <c r="DR485" s="59"/>
      <c r="DS485" s="59"/>
      <c r="DT485" s="59"/>
      <c r="DU485" s="59"/>
      <c r="DV485" s="59"/>
      <c r="DW485" s="59"/>
      <c r="DX485" s="59"/>
      <c r="DY485" s="59"/>
      <c r="DZ485" s="59"/>
      <c r="EA485" s="59"/>
      <c r="EB485" s="59"/>
      <c r="EC485" s="59"/>
      <c r="ED485" s="59"/>
      <c r="EE485" s="59"/>
      <c r="EF485" s="59"/>
      <c r="EG485" s="59"/>
      <c r="EH485" s="59"/>
      <c r="EI485" s="59"/>
      <c r="EJ485" s="59"/>
      <c r="EK485" s="59"/>
      <c r="EL485" s="59"/>
      <c r="EM485" s="59"/>
      <c r="EN485" s="59"/>
      <c r="EO485" s="59"/>
      <c r="EP485" s="59"/>
      <c r="EQ485" s="59"/>
      <c r="ER485" s="59"/>
      <c r="ES485" s="59"/>
      <c r="ET485" s="59"/>
      <c r="EU485" s="59"/>
      <c r="EV485" s="59"/>
      <c r="EW485" s="59"/>
      <c r="EX485" s="59"/>
      <c r="EY485" s="59"/>
      <c r="EZ485" s="59"/>
      <c r="FA485" s="59"/>
      <c r="FB485" s="59"/>
      <c r="FC485" s="59"/>
      <c r="FD485" s="59"/>
      <c r="FE485" s="59"/>
      <c r="FF485" s="59"/>
      <c r="FG485" s="59"/>
      <c r="FH485" s="59"/>
      <c r="FI485" s="59"/>
      <c r="FJ485" s="59"/>
      <c r="FK485" s="59"/>
      <c r="FL485" s="59"/>
      <c r="FM485" s="59"/>
      <c r="FN485" s="59"/>
      <c r="FO485" s="59"/>
      <c r="FP485" s="59"/>
      <c r="FQ485" s="59"/>
      <c r="FR485" s="59"/>
      <c r="FS485" s="59"/>
      <c r="FT485" s="59"/>
      <c r="FU485" s="59"/>
      <c r="FV485" s="59"/>
      <c r="FW485" s="59"/>
      <c r="FX485" s="59"/>
      <c r="FY485" s="59"/>
      <c r="FZ485" s="59"/>
      <c r="GA485" s="59"/>
      <c r="GB485" s="59"/>
      <c r="GC485" s="59"/>
      <c r="GD485" s="59"/>
      <c r="GE485" s="59"/>
      <c r="GF485" s="59"/>
      <c r="GG485" s="59"/>
      <c r="GH485" s="59"/>
      <c r="GI485" s="59"/>
      <c r="GJ485" s="59"/>
      <c r="GK485" s="59"/>
      <c r="GL485" s="59"/>
      <c r="GM485" s="59"/>
      <c r="GN485" s="59"/>
      <c r="GO485" s="59"/>
      <c r="GP485" s="59"/>
      <c r="GQ485" s="59"/>
      <c r="GR485" s="59"/>
      <c r="GS485" s="59"/>
      <c r="GT485" s="59"/>
      <c r="GU485" s="59"/>
      <c r="GV485" s="59"/>
      <c r="GW485" s="59"/>
      <c r="GX485" s="59"/>
      <c r="GY485" s="59"/>
      <c r="GZ485" s="59"/>
      <c r="HA485" s="59"/>
      <c r="HB485" s="59"/>
      <c r="HC485" s="59"/>
      <c r="HD485" s="59"/>
      <c r="HE485" s="59"/>
      <c r="HF485" s="59"/>
      <c r="HG485" s="59"/>
      <c r="HH485" s="59"/>
      <c r="HI485" s="59"/>
      <c r="HJ485" s="59"/>
      <c r="HK485" s="59"/>
      <c r="HL485" s="59"/>
      <c r="HM485" s="59"/>
      <c r="HN485" s="59"/>
      <c r="HO485" s="59"/>
      <c r="HP485" s="59"/>
      <c r="HQ485" s="59"/>
      <c r="HR485" s="59"/>
      <c r="HS485" s="59"/>
      <c r="HT485" s="59"/>
      <c r="HU485" s="59"/>
      <c r="HV485" s="59"/>
      <c r="HW485" s="59"/>
      <c r="HX485" s="59"/>
      <c r="HY485" s="59"/>
      <c r="HZ485" s="59"/>
      <c r="IA485" s="59"/>
      <c r="IB485" s="59"/>
      <c r="IC485" s="59"/>
      <c r="ID485" s="59"/>
      <c r="IE485" s="59"/>
      <c r="IF485" s="59"/>
      <c r="IG485" s="59"/>
      <c r="IH485" s="59"/>
      <c r="II485" s="59"/>
      <c r="IJ485" s="59"/>
      <c r="IK485" s="59"/>
      <c r="IL485" s="59"/>
      <c r="IM485" s="59"/>
      <c r="IN485" s="59"/>
      <c r="IO485" s="59"/>
      <c r="IP485" s="59"/>
      <c r="IQ485" s="59"/>
      <c r="IR485" s="59"/>
      <c r="IS485" s="59"/>
      <c r="IT485" s="59"/>
      <c r="IU485" s="59"/>
      <c r="IV485" s="59"/>
      <c r="IW485" s="59"/>
      <c r="IX485" s="59"/>
      <c r="IY485" s="59"/>
    </row>
    <row r="486" spans="1:259" s="69" customFormat="1" ht="19.899999999999999" customHeight="1">
      <c r="A486" s="267"/>
      <c r="B486" s="278" t="s">
        <v>1384</v>
      </c>
      <c r="C486" s="163" t="s">
        <v>413</v>
      </c>
      <c r="D486" s="114"/>
      <c r="E486" s="106" t="s">
        <v>149</v>
      </c>
      <c r="F486" s="63"/>
      <c r="G486" s="63"/>
      <c r="H486" s="254"/>
      <c r="I486" s="606"/>
      <c r="J486" s="163"/>
      <c r="K486" s="64"/>
      <c r="L486" s="279"/>
      <c r="M486" s="67"/>
      <c r="N486" s="62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59"/>
      <c r="BQ486" s="59"/>
      <c r="BR486" s="59"/>
      <c r="BS486" s="59"/>
      <c r="BT486" s="59"/>
      <c r="BU486" s="59"/>
      <c r="BV486" s="59"/>
      <c r="BW486" s="59"/>
      <c r="BX486" s="59"/>
      <c r="BY486" s="59"/>
      <c r="BZ486" s="59"/>
      <c r="CA486" s="59"/>
      <c r="CB486" s="59"/>
      <c r="CC486" s="59"/>
      <c r="CD486" s="59"/>
      <c r="CE486" s="59"/>
      <c r="CF486" s="59"/>
      <c r="CG486" s="59"/>
      <c r="CH486" s="59"/>
      <c r="CI486" s="59"/>
      <c r="CJ486" s="59"/>
      <c r="CK486" s="59"/>
      <c r="CL486" s="59"/>
      <c r="CM486" s="59"/>
      <c r="CN486" s="59"/>
      <c r="CO486" s="59"/>
      <c r="CP486" s="59"/>
      <c r="CQ486" s="59"/>
      <c r="CR486" s="59"/>
      <c r="CS486" s="59"/>
      <c r="CT486" s="59"/>
      <c r="CU486" s="59"/>
      <c r="CV486" s="59"/>
      <c r="CW486" s="59"/>
      <c r="CX486" s="59"/>
      <c r="CY486" s="59"/>
      <c r="CZ486" s="59"/>
      <c r="DA486" s="59"/>
      <c r="DB486" s="59"/>
      <c r="DC486" s="59"/>
      <c r="DD486" s="59"/>
      <c r="DE486" s="59"/>
      <c r="DF486" s="59"/>
      <c r="DG486" s="59"/>
      <c r="DH486" s="59"/>
      <c r="DI486" s="59"/>
      <c r="DJ486" s="59"/>
      <c r="DK486" s="59"/>
      <c r="DL486" s="59"/>
      <c r="DM486" s="59"/>
      <c r="DN486" s="59"/>
      <c r="DO486" s="59"/>
      <c r="DP486" s="59"/>
      <c r="DQ486" s="59"/>
      <c r="DR486" s="59"/>
      <c r="DS486" s="59"/>
      <c r="DT486" s="59"/>
      <c r="DU486" s="59"/>
      <c r="DV486" s="59"/>
      <c r="DW486" s="59"/>
      <c r="DX486" s="59"/>
      <c r="DY486" s="59"/>
      <c r="DZ486" s="59"/>
      <c r="EA486" s="59"/>
      <c r="EB486" s="59"/>
      <c r="EC486" s="59"/>
      <c r="ED486" s="59"/>
      <c r="EE486" s="59"/>
      <c r="EF486" s="59"/>
      <c r="EG486" s="59"/>
      <c r="EH486" s="59"/>
      <c r="EI486" s="59"/>
      <c r="EJ486" s="59"/>
      <c r="EK486" s="59"/>
      <c r="EL486" s="59"/>
      <c r="EM486" s="59"/>
      <c r="EN486" s="59"/>
      <c r="EO486" s="59"/>
      <c r="EP486" s="59"/>
      <c r="EQ486" s="59"/>
      <c r="ER486" s="59"/>
      <c r="ES486" s="59"/>
      <c r="ET486" s="59"/>
      <c r="EU486" s="59"/>
      <c r="EV486" s="59"/>
      <c r="EW486" s="59"/>
      <c r="EX486" s="59"/>
      <c r="EY486" s="59"/>
      <c r="EZ486" s="59"/>
      <c r="FA486" s="59"/>
      <c r="FB486" s="59"/>
      <c r="FC486" s="59"/>
      <c r="FD486" s="59"/>
      <c r="FE486" s="59"/>
      <c r="FF486" s="59"/>
      <c r="FG486" s="59"/>
      <c r="FH486" s="59"/>
      <c r="FI486" s="59"/>
      <c r="FJ486" s="59"/>
      <c r="FK486" s="59"/>
      <c r="FL486" s="59"/>
      <c r="FM486" s="59"/>
      <c r="FN486" s="59"/>
      <c r="FO486" s="59"/>
      <c r="FP486" s="59"/>
      <c r="FQ486" s="59"/>
      <c r="FR486" s="59"/>
      <c r="FS486" s="59"/>
      <c r="FT486" s="59"/>
      <c r="FU486" s="59"/>
      <c r="FV486" s="59"/>
      <c r="FW486" s="59"/>
      <c r="FX486" s="59"/>
      <c r="FY486" s="59"/>
      <c r="FZ486" s="59"/>
      <c r="GA486" s="59"/>
      <c r="GB486" s="59"/>
      <c r="GC486" s="59"/>
      <c r="GD486" s="59"/>
      <c r="GE486" s="59"/>
      <c r="GF486" s="59"/>
      <c r="GG486" s="59"/>
      <c r="GH486" s="59"/>
      <c r="GI486" s="59"/>
      <c r="GJ486" s="59"/>
      <c r="GK486" s="59"/>
      <c r="GL486" s="59"/>
      <c r="GM486" s="59"/>
      <c r="GN486" s="59"/>
      <c r="GO486" s="59"/>
      <c r="GP486" s="59"/>
      <c r="GQ486" s="59"/>
      <c r="GR486" s="59"/>
      <c r="GS486" s="59"/>
      <c r="GT486" s="59"/>
      <c r="GU486" s="59"/>
      <c r="GV486" s="59"/>
      <c r="GW486" s="59"/>
      <c r="GX486" s="59"/>
      <c r="GY486" s="59"/>
      <c r="GZ486" s="59"/>
      <c r="HA486" s="59"/>
      <c r="HB486" s="59"/>
      <c r="HC486" s="59"/>
      <c r="HD486" s="59"/>
      <c r="HE486" s="59"/>
      <c r="HF486" s="59"/>
      <c r="HG486" s="59"/>
      <c r="HH486" s="59"/>
      <c r="HI486" s="59"/>
      <c r="HJ486" s="59"/>
      <c r="HK486" s="59"/>
      <c r="HL486" s="59"/>
      <c r="HM486" s="59"/>
      <c r="HN486" s="59"/>
      <c r="HO486" s="59"/>
      <c r="HP486" s="59"/>
      <c r="HQ486" s="59"/>
      <c r="HR486" s="59"/>
      <c r="HS486" s="59"/>
      <c r="HT486" s="59"/>
      <c r="HU486" s="59"/>
      <c r="HV486" s="59"/>
      <c r="HW486" s="59"/>
      <c r="HX486" s="59"/>
      <c r="HY486" s="59"/>
      <c r="HZ486" s="59"/>
      <c r="IA486" s="59"/>
      <c r="IB486" s="59"/>
      <c r="IC486" s="59"/>
      <c r="ID486" s="59"/>
      <c r="IE486" s="59"/>
      <c r="IF486" s="59"/>
      <c r="IG486" s="59"/>
      <c r="IH486" s="59"/>
      <c r="II486" s="59"/>
      <c r="IJ486" s="59"/>
      <c r="IK486" s="59"/>
      <c r="IL486" s="59"/>
      <c r="IM486" s="59"/>
      <c r="IN486" s="59"/>
      <c r="IO486" s="59"/>
      <c r="IP486" s="59"/>
      <c r="IQ486" s="59"/>
      <c r="IR486" s="59"/>
      <c r="IS486" s="59"/>
      <c r="IT486" s="59"/>
      <c r="IU486" s="59"/>
      <c r="IV486" s="59"/>
      <c r="IW486" s="59"/>
      <c r="IX486" s="59"/>
      <c r="IY486" s="59"/>
    </row>
    <row r="487" spans="1:259" s="69" customFormat="1" ht="19.899999999999999" customHeight="1">
      <c r="A487" s="267"/>
      <c r="B487" s="278" t="s">
        <v>1385</v>
      </c>
      <c r="C487" s="163"/>
      <c r="D487" s="114"/>
      <c r="E487" s="106"/>
      <c r="F487" s="63"/>
      <c r="G487" s="63"/>
      <c r="H487" s="254"/>
      <c r="I487" s="606"/>
      <c r="J487" s="163"/>
      <c r="K487" s="64"/>
      <c r="L487" s="279"/>
      <c r="M487" s="67"/>
      <c r="N487" s="62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59"/>
      <c r="BQ487" s="59"/>
      <c r="BR487" s="59"/>
      <c r="BS487" s="59"/>
      <c r="BT487" s="59"/>
      <c r="BU487" s="59"/>
      <c r="BV487" s="59"/>
      <c r="BW487" s="59"/>
      <c r="BX487" s="59"/>
      <c r="BY487" s="59"/>
      <c r="BZ487" s="59"/>
      <c r="CA487" s="59"/>
      <c r="CB487" s="59"/>
      <c r="CC487" s="59"/>
      <c r="CD487" s="59"/>
      <c r="CE487" s="59"/>
      <c r="CF487" s="59"/>
      <c r="CG487" s="59"/>
      <c r="CH487" s="59"/>
      <c r="CI487" s="59"/>
      <c r="CJ487" s="59"/>
      <c r="CK487" s="59"/>
      <c r="CL487" s="59"/>
      <c r="CM487" s="59"/>
      <c r="CN487" s="59"/>
      <c r="CO487" s="59"/>
      <c r="CP487" s="59"/>
      <c r="CQ487" s="59"/>
      <c r="CR487" s="59"/>
      <c r="CS487" s="59"/>
      <c r="CT487" s="59"/>
      <c r="CU487" s="59"/>
      <c r="CV487" s="59"/>
      <c r="CW487" s="59"/>
      <c r="CX487" s="59"/>
      <c r="CY487" s="59"/>
      <c r="CZ487" s="59"/>
      <c r="DA487" s="59"/>
      <c r="DB487" s="59"/>
      <c r="DC487" s="59"/>
      <c r="DD487" s="59"/>
      <c r="DE487" s="59"/>
      <c r="DF487" s="59"/>
      <c r="DG487" s="59"/>
      <c r="DH487" s="59"/>
      <c r="DI487" s="59"/>
      <c r="DJ487" s="59"/>
      <c r="DK487" s="59"/>
      <c r="DL487" s="59"/>
      <c r="DM487" s="59"/>
      <c r="DN487" s="59"/>
      <c r="DO487" s="59"/>
      <c r="DP487" s="59"/>
      <c r="DQ487" s="59"/>
      <c r="DR487" s="59"/>
      <c r="DS487" s="59"/>
      <c r="DT487" s="59"/>
      <c r="DU487" s="59"/>
      <c r="DV487" s="59"/>
      <c r="DW487" s="59"/>
      <c r="DX487" s="59"/>
      <c r="DY487" s="59"/>
      <c r="DZ487" s="59"/>
      <c r="EA487" s="59"/>
      <c r="EB487" s="59"/>
      <c r="EC487" s="59"/>
      <c r="ED487" s="59"/>
      <c r="EE487" s="59"/>
      <c r="EF487" s="59"/>
      <c r="EG487" s="59"/>
      <c r="EH487" s="59"/>
      <c r="EI487" s="59"/>
      <c r="EJ487" s="59"/>
      <c r="EK487" s="59"/>
      <c r="EL487" s="59"/>
      <c r="EM487" s="59"/>
      <c r="EN487" s="59"/>
      <c r="EO487" s="59"/>
      <c r="EP487" s="59"/>
      <c r="EQ487" s="59"/>
      <c r="ER487" s="59"/>
      <c r="ES487" s="59"/>
      <c r="ET487" s="59"/>
      <c r="EU487" s="59"/>
      <c r="EV487" s="59"/>
      <c r="EW487" s="59"/>
      <c r="EX487" s="59"/>
      <c r="EY487" s="59"/>
      <c r="EZ487" s="59"/>
      <c r="FA487" s="59"/>
      <c r="FB487" s="59"/>
      <c r="FC487" s="59"/>
      <c r="FD487" s="59"/>
      <c r="FE487" s="59"/>
      <c r="FF487" s="59"/>
      <c r="FG487" s="59"/>
      <c r="FH487" s="59"/>
      <c r="FI487" s="59"/>
      <c r="FJ487" s="59"/>
      <c r="FK487" s="59"/>
      <c r="FL487" s="59"/>
      <c r="FM487" s="59"/>
      <c r="FN487" s="59"/>
      <c r="FO487" s="59"/>
      <c r="FP487" s="59"/>
      <c r="FQ487" s="59"/>
      <c r="FR487" s="59"/>
      <c r="FS487" s="59"/>
      <c r="FT487" s="59"/>
      <c r="FU487" s="59"/>
      <c r="FV487" s="59"/>
      <c r="FW487" s="59"/>
      <c r="FX487" s="59"/>
      <c r="FY487" s="59"/>
      <c r="FZ487" s="59"/>
      <c r="GA487" s="59"/>
      <c r="GB487" s="59"/>
      <c r="GC487" s="59"/>
      <c r="GD487" s="59"/>
      <c r="GE487" s="59"/>
      <c r="GF487" s="59"/>
      <c r="GG487" s="59"/>
      <c r="GH487" s="59"/>
      <c r="GI487" s="59"/>
      <c r="GJ487" s="59"/>
      <c r="GK487" s="59"/>
      <c r="GL487" s="59"/>
      <c r="GM487" s="59"/>
      <c r="GN487" s="59"/>
      <c r="GO487" s="59"/>
      <c r="GP487" s="59"/>
      <c r="GQ487" s="59"/>
      <c r="GR487" s="59"/>
      <c r="GS487" s="59"/>
      <c r="GT487" s="59"/>
      <c r="GU487" s="59"/>
      <c r="GV487" s="59"/>
      <c r="GW487" s="59"/>
      <c r="GX487" s="59"/>
      <c r="GY487" s="59"/>
      <c r="GZ487" s="59"/>
      <c r="HA487" s="59"/>
      <c r="HB487" s="59"/>
      <c r="HC487" s="59"/>
      <c r="HD487" s="59"/>
      <c r="HE487" s="59"/>
      <c r="HF487" s="59"/>
      <c r="HG487" s="59"/>
      <c r="HH487" s="59"/>
      <c r="HI487" s="59"/>
      <c r="HJ487" s="59"/>
      <c r="HK487" s="59"/>
      <c r="HL487" s="59"/>
      <c r="HM487" s="59"/>
      <c r="HN487" s="59"/>
      <c r="HO487" s="59"/>
      <c r="HP487" s="59"/>
      <c r="HQ487" s="59"/>
      <c r="HR487" s="59"/>
      <c r="HS487" s="59"/>
      <c r="HT487" s="59"/>
      <c r="HU487" s="59"/>
      <c r="HV487" s="59"/>
      <c r="HW487" s="59"/>
      <c r="HX487" s="59"/>
      <c r="HY487" s="59"/>
      <c r="HZ487" s="59"/>
      <c r="IA487" s="59"/>
      <c r="IB487" s="59"/>
      <c r="IC487" s="59"/>
      <c r="ID487" s="59"/>
      <c r="IE487" s="59"/>
      <c r="IF487" s="59"/>
      <c r="IG487" s="59"/>
      <c r="IH487" s="59"/>
      <c r="II487" s="59"/>
      <c r="IJ487" s="59"/>
      <c r="IK487" s="59"/>
      <c r="IL487" s="59"/>
      <c r="IM487" s="59"/>
      <c r="IN487" s="59"/>
      <c r="IO487" s="59"/>
      <c r="IP487" s="59"/>
      <c r="IQ487" s="59"/>
      <c r="IR487" s="59"/>
      <c r="IS487" s="59"/>
      <c r="IT487" s="59"/>
      <c r="IU487" s="59"/>
      <c r="IV487" s="59"/>
      <c r="IW487" s="59"/>
      <c r="IX487" s="59"/>
      <c r="IY487" s="59"/>
    </row>
    <row r="488" spans="1:259" s="69" customFormat="1" ht="19.899999999999999" customHeight="1">
      <c r="A488" s="267"/>
      <c r="B488" s="278" t="s">
        <v>548</v>
      </c>
      <c r="C488" s="163"/>
      <c r="D488" s="114"/>
      <c r="E488" s="106"/>
      <c r="F488" s="63"/>
      <c r="G488" s="63"/>
      <c r="H488" s="254"/>
      <c r="I488" s="606"/>
      <c r="J488" s="163"/>
      <c r="K488" s="64"/>
      <c r="L488" s="279"/>
      <c r="M488" s="67"/>
      <c r="N488" s="62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59"/>
      <c r="BQ488" s="59"/>
      <c r="BR488" s="59"/>
      <c r="BS488" s="59"/>
      <c r="BT488" s="59"/>
      <c r="BU488" s="59"/>
      <c r="BV488" s="59"/>
      <c r="BW488" s="59"/>
      <c r="BX488" s="59"/>
      <c r="BY488" s="59"/>
      <c r="BZ488" s="59"/>
      <c r="CA488" s="59"/>
      <c r="CB488" s="59"/>
      <c r="CC488" s="59"/>
      <c r="CD488" s="59"/>
      <c r="CE488" s="59"/>
      <c r="CF488" s="59"/>
      <c r="CG488" s="59"/>
      <c r="CH488" s="59"/>
      <c r="CI488" s="59"/>
      <c r="CJ488" s="59"/>
      <c r="CK488" s="59"/>
      <c r="CL488" s="59"/>
      <c r="CM488" s="59"/>
      <c r="CN488" s="59"/>
      <c r="CO488" s="59"/>
      <c r="CP488" s="59"/>
      <c r="CQ488" s="59"/>
      <c r="CR488" s="59"/>
      <c r="CS488" s="59"/>
      <c r="CT488" s="59"/>
      <c r="CU488" s="59"/>
      <c r="CV488" s="59"/>
      <c r="CW488" s="59"/>
      <c r="CX488" s="59"/>
      <c r="CY488" s="59"/>
      <c r="CZ488" s="59"/>
      <c r="DA488" s="59"/>
      <c r="DB488" s="59"/>
      <c r="DC488" s="59"/>
      <c r="DD488" s="59"/>
      <c r="DE488" s="59"/>
      <c r="DF488" s="59"/>
      <c r="DG488" s="59"/>
      <c r="DH488" s="59"/>
      <c r="DI488" s="59"/>
      <c r="DJ488" s="59"/>
      <c r="DK488" s="59"/>
      <c r="DL488" s="59"/>
      <c r="DM488" s="59"/>
      <c r="DN488" s="59"/>
      <c r="DO488" s="59"/>
      <c r="DP488" s="59"/>
      <c r="DQ488" s="59"/>
      <c r="DR488" s="59"/>
      <c r="DS488" s="59"/>
      <c r="DT488" s="59"/>
      <c r="DU488" s="59"/>
      <c r="DV488" s="59"/>
      <c r="DW488" s="59"/>
      <c r="DX488" s="59"/>
      <c r="DY488" s="59"/>
      <c r="DZ488" s="59"/>
      <c r="EA488" s="59"/>
      <c r="EB488" s="59"/>
      <c r="EC488" s="59"/>
      <c r="ED488" s="59"/>
      <c r="EE488" s="59"/>
      <c r="EF488" s="59"/>
      <c r="EG488" s="59"/>
      <c r="EH488" s="59"/>
      <c r="EI488" s="59"/>
      <c r="EJ488" s="59"/>
      <c r="EK488" s="59"/>
      <c r="EL488" s="59"/>
      <c r="EM488" s="59"/>
      <c r="EN488" s="59"/>
      <c r="EO488" s="59"/>
      <c r="EP488" s="59"/>
      <c r="EQ488" s="59"/>
      <c r="ER488" s="59"/>
      <c r="ES488" s="59"/>
      <c r="ET488" s="59"/>
      <c r="EU488" s="59"/>
      <c r="EV488" s="59"/>
      <c r="EW488" s="59"/>
      <c r="EX488" s="59"/>
      <c r="EY488" s="59"/>
      <c r="EZ488" s="59"/>
      <c r="FA488" s="59"/>
      <c r="FB488" s="59"/>
      <c r="FC488" s="59"/>
      <c r="FD488" s="59"/>
      <c r="FE488" s="59"/>
      <c r="FF488" s="59"/>
      <c r="FG488" s="59"/>
      <c r="FH488" s="59"/>
      <c r="FI488" s="59"/>
      <c r="FJ488" s="59"/>
      <c r="FK488" s="59"/>
      <c r="FL488" s="59"/>
      <c r="FM488" s="59"/>
      <c r="FN488" s="59"/>
      <c r="FO488" s="59"/>
      <c r="FP488" s="59"/>
      <c r="FQ488" s="59"/>
      <c r="FR488" s="59"/>
      <c r="FS488" s="59"/>
      <c r="FT488" s="59"/>
      <c r="FU488" s="59"/>
      <c r="FV488" s="59"/>
      <c r="FW488" s="59"/>
      <c r="FX488" s="59"/>
      <c r="FY488" s="59"/>
      <c r="FZ488" s="59"/>
      <c r="GA488" s="59"/>
      <c r="GB488" s="59"/>
      <c r="GC488" s="59"/>
      <c r="GD488" s="59"/>
      <c r="GE488" s="59"/>
      <c r="GF488" s="59"/>
      <c r="GG488" s="59"/>
      <c r="GH488" s="59"/>
      <c r="GI488" s="59"/>
      <c r="GJ488" s="59"/>
      <c r="GK488" s="59"/>
      <c r="GL488" s="59"/>
      <c r="GM488" s="59"/>
      <c r="GN488" s="59"/>
      <c r="GO488" s="59"/>
      <c r="GP488" s="59"/>
      <c r="GQ488" s="59"/>
      <c r="GR488" s="59"/>
      <c r="GS488" s="59"/>
      <c r="GT488" s="59"/>
      <c r="GU488" s="59"/>
      <c r="GV488" s="59"/>
      <c r="GW488" s="59"/>
      <c r="GX488" s="59"/>
      <c r="GY488" s="59"/>
      <c r="GZ488" s="59"/>
      <c r="HA488" s="59"/>
      <c r="HB488" s="59"/>
      <c r="HC488" s="59"/>
      <c r="HD488" s="59"/>
      <c r="HE488" s="59"/>
      <c r="HF488" s="59"/>
      <c r="HG488" s="59"/>
      <c r="HH488" s="59"/>
      <c r="HI488" s="59"/>
      <c r="HJ488" s="59"/>
      <c r="HK488" s="59"/>
      <c r="HL488" s="59"/>
      <c r="HM488" s="59"/>
      <c r="HN488" s="59"/>
      <c r="HO488" s="59"/>
      <c r="HP488" s="59"/>
      <c r="HQ488" s="59"/>
      <c r="HR488" s="59"/>
      <c r="HS488" s="59"/>
      <c r="HT488" s="59"/>
      <c r="HU488" s="59"/>
      <c r="HV488" s="59"/>
      <c r="HW488" s="59"/>
      <c r="HX488" s="59"/>
      <c r="HY488" s="59"/>
      <c r="HZ488" s="59"/>
      <c r="IA488" s="59"/>
      <c r="IB488" s="59"/>
      <c r="IC488" s="59"/>
      <c r="ID488" s="59"/>
      <c r="IE488" s="59"/>
      <c r="IF488" s="59"/>
      <c r="IG488" s="59"/>
      <c r="IH488" s="59"/>
      <c r="II488" s="59"/>
      <c r="IJ488" s="59"/>
      <c r="IK488" s="59"/>
      <c r="IL488" s="59"/>
      <c r="IM488" s="59"/>
      <c r="IN488" s="59"/>
      <c r="IO488" s="59"/>
      <c r="IP488" s="59"/>
      <c r="IQ488" s="59"/>
      <c r="IR488" s="59"/>
      <c r="IS488" s="59"/>
      <c r="IT488" s="59"/>
      <c r="IU488" s="59"/>
      <c r="IV488" s="59"/>
      <c r="IW488" s="59"/>
      <c r="IX488" s="59"/>
      <c r="IY488" s="59"/>
    </row>
    <row r="489" spans="1:259" s="70" customFormat="1" ht="19.899999999999999" customHeight="1">
      <c r="A489" s="267"/>
      <c r="B489" s="278"/>
      <c r="C489" s="278"/>
      <c r="D489" s="114"/>
      <c r="E489" s="106"/>
      <c r="F489" s="63"/>
      <c r="G489" s="63"/>
      <c r="H489" s="608"/>
      <c r="I489" s="607"/>
      <c r="J489" s="114"/>
      <c r="K489" s="64"/>
      <c r="L489" s="279"/>
      <c r="M489" s="67"/>
      <c r="N489" s="62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59"/>
      <c r="BQ489" s="59"/>
      <c r="BR489" s="59"/>
      <c r="BS489" s="59"/>
      <c r="BT489" s="59"/>
      <c r="BU489" s="59"/>
      <c r="BV489" s="59"/>
      <c r="BW489" s="59"/>
      <c r="BX489" s="59"/>
      <c r="BY489" s="59"/>
      <c r="BZ489" s="59"/>
      <c r="CA489" s="59"/>
      <c r="CB489" s="59"/>
      <c r="CC489" s="59"/>
      <c r="CD489" s="59"/>
      <c r="CE489" s="59"/>
      <c r="CF489" s="59"/>
      <c r="CG489" s="59"/>
      <c r="CH489" s="59"/>
      <c r="CI489" s="59"/>
      <c r="CJ489" s="59"/>
      <c r="CK489" s="59"/>
      <c r="CL489" s="59"/>
      <c r="CM489" s="59"/>
      <c r="CN489" s="59"/>
      <c r="CO489" s="59"/>
      <c r="CP489" s="59"/>
      <c r="CQ489" s="59"/>
      <c r="CR489" s="59"/>
      <c r="CS489" s="59"/>
      <c r="CT489" s="59"/>
      <c r="CU489" s="59"/>
      <c r="CV489" s="59"/>
      <c r="CW489" s="59"/>
      <c r="CX489" s="59"/>
      <c r="CY489" s="59"/>
      <c r="CZ489" s="59"/>
      <c r="DA489" s="59"/>
      <c r="DB489" s="59"/>
      <c r="DC489" s="59"/>
      <c r="DD489" s="59"/>
      <c r="DE489" s="59"/>
      <c r="DF489" s="59"/>
      <c r="DG489" s="59"/>
      <c r="DH489" s="59"/>
      <c r="DI489" s="59"/>
      <c r="DJ489" s="59"/>
      <c r="DK489" s="59"/>
      <c r="DL489" s="59"/>
      <c r="DM489" s="59"/>
      <c r="DN489" s="59"/>
      <c r="DO489" s="59"/>
      <c r="DP489" s="59"/>
      <c r="DQ489" s="59"/>
      <c r="DR489" s="59"/>
      <c r="DS489" s="59"/>
      <c r="DT489" s="59"/>
      <c r="DU489" s="59"/>
      <c r="DV489" s="59"/>
      <c r="DW489" s="59"/>
      <c r="DX489" s="59"/>
      <c r="DY489" s="59"/>
      <c r="DZ489" s="59"/>
      <c r="EA489" s="59"/>
      <c r="EB489" s="59"/>
      <c r="EC489" s="59"/>
      <c r="ED489" s="59"/>
      <c r="EE489" s="59"/>
      <c r="EF489" s="59"/>
      <c r="EG489" s="59"/>
      <c r="EH489" s="59"/>
      <c r="EI489" s="59"/>
      <c r="EJ489" s="59"/>
      <c r="EK489" s="59"/>
      <c r="EL489" s="59"/>
      <c r="EM489" s="59"/>
      <c r="EN489" s="59"/>
      <c r="EO489" s="59"/>
      <c r="EP489" s="59"/>
      <c r="EQ489" s="59"/>
      <c r="ER489" s="59"/>
      <c r="ES489" s="59"/>
      <c r="ET489" s="59"/>
      <c r="EU489" s="59"/>
      <c r="EV489" s="59"/>
      <c r="EW489" s="59"/>
      <c r="EX489" s="59"/>
      <c r="EY489" s="59"/>
      <c r="EZ489" s="59"/>
      <c r="FA489" s="59"/>
      <c r="FB489" s="59"/>
      <c r="FC489" s="59"/>
      <c r="FD489" s="59"/>
      <c r="FE489" s="59"/>
      <c r="FF489" s="59"/>
      <c r="FG489" s="59"/>
      <c r="FH489" s="59"/>
      <c r="FI489" s="59"/>
      <c r="FJ489" s="59"/>
      <c r="FK489" s="59"/>
      <c r="FL489" s="59"/>
      <c r="FM489" s="59"/>
      <c r="FN489" s="59"/>
      <c r="FO489" s="59"/>
      <c r="FP489" s="59"/>
      <c r="FQ489" s="59"/>
      <c r="FR489" s="59"/>
      <c r="FS489" s="59"/>
      <c r="FT489" s="59"/>
      <c r="FU489" s="59"/>
      <c r="FV489" s="59"/>
      <c r="FW489" s="59"/>
      <c r="FX489" s="59"/>
      <c r="FY489" s="59"/>
      <c r="FZ489" s="59"/>
      <c r="GA489" s="59"/>
      <c r="GB489" s="59"/>
      <c r="GC489" s="59"/>
      <c r="GD489" s="59"/>
      <c r="GE489" s="59"/>
      <c r="GF489" s="59"/>
      <c r="GG489" s="59"/>
      <c r="GH489" s="59"/>
      <c r="GI489" s="59"/>
      <c r="GJ489" s="59"/>
      <c r="GK489" s="59"/>
      <c r="GL489" s="59"/>
      <c r="GM489" s="59"/>
      <c r="GN489" s="59"/>
      <c r="GO489" s="59"/>
      <c r="GP489" s="59"/>
      <c r="GQ489" s="59"/>
      <c r="GR489" s="59"/>
      <c r="GS489" s="59"/>
      <c r="GT489" s="59"/>
      <c r="GU489" s="59"/>
      <c r="GV489" s="59"/>
      <c r="GW489" s="59"/>
      <c r="GX489" s="59"/>
      <c r="GY489" s="59"/>
      <c r="GZ489" s="59"/>
      <c r="HA489" s="59"/>
      <c r="HB489" s="59"/>
      <c r="HC489" s="59"/>
      <c r="HD489" s="59"/>
      <c r="HE489" s="59"/>
      <c r="HF489" s="59"/>
      <c r="HG489" s="59"/>
      <c r="HH489" s="59"/>
      <c r="HI489" s="59"/>
      <c r="HJ489" s="59"/>
      <c r="HK489" s="59"/>
      <c r="HL489" s="59"/>
      <c r="HM489" s="59"/>
      <c r="HN489" s="59"/>
      <c r="HO489" s="59"/>
      <c r="HP489" s="59"/>
      <c r="HQ489" s="59"/>
      <c r="HR489" s="59"/>
      <c r="HS489" s="59"/>
      <c r="HT489" s="59"/>
      <c r="HU489" s="59"/>
      <c r="HV489" s="59"/>
      <c r="HW489" s="59"/>
      <c r="HX489" s="59"/>
      <c r="HY489" s="59"/>
      <c r="HZ489" s="59"/>
      <c r="IA489" s="59"/>
      <c r="IB489" s="59"/>
      <c r="IC489" s="59"/>
      <c r="ID489" s="59"/>
      <c r="IE489" s="59"/>
      <c r="IF489" s="59"/>
      <c r="IG489" s="59"/>
      <c r="IH489" s="59"/>
      <c r="II489" s="59"/>
      <c r="IJ489" s="59"/>
      <c r="IK489" s="59"/>
      <c r="IL489" s="59"/>
      <c r="IM489" s="59"/>
      <c r="IN489" s="59"/>
      <c r="IO489" s="59"/>
      <c r="IP489" s="59"/>
      <c r="IQ489" s="59"/>
      <c r="IR489" s="59"/>
      <c r="IS489" s="59"/>
      <c r="IT489" s="59"/>
      <c r="IU489" s="59"/>
      <c r="IV489" s="59"/>
      <c r="IW489" s="59"/>
      <c r="IX489" s="59"/>
      <c r="IY489" s="59"/>
    </row>
    <row r="490" spans="1:259" s="70" customFormat="1" ht="19.899999999999999" customHeight="1">
      <c r="A490" s="277">
        <v>26</v>
      </c>
      <c r="B490" s="268" t="s">
        <v>1387</v>
      </c>
      <c r="C490" s="268" t="s">
        <v>1390</v>
      </c>
      <c r="D490" s="268" t="s">
        <v>548</v>
      </c>
      <c r="E490" s="400">
        <v>1000000</v>
      </c>
      <c r="F490" s="269"/>
      <c r="G490" s="270"/>
      <c r="H490" s="609"/>
      <c r="J490" s="268" t="s">
        <v>1392</v>
      </c>
      <c r="K490" s="72"/>
      <c r="L490" s="271" t="s">
        <v>441</v>
      </c>
      <c r="M490" s="67"/>
      <c r="N490" s="73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D490" s="68"/>
      <c r="BE490" s="68"/>
      <c r="BF490" s="68"/>
      <c r="BG490" s="68"/>
      <c r="BH490" s="68"/>
      <c r="BI490" s="68"/>
      <c r="BJ490" s="68"/>
      <c r="BK490" s="68"/>
      <c r="BL490" s="68"/>
      <c r="BM490" s="68"/>
      <c r="BN490" s="68"/>
      <c r="BO490" s="68"/>
      <c r="BP490" s="68"/>
      <c r="BQ490" s="68"/>
      <c r="BR490" s="68"/>
      <c r="BS490" s="68"/>
      <c r="BT490" s="68"/>
      <c r="BU490" s="68"/>
      <c r="BV490" s="68"/>
      <c r="BW490" s="68"/>
      <c r="BX490" s="68"/>
      <c r="BY490" s="68"/>
      <c r="BZ490" s="68"/>
      <c r="CA490" s="68"/>
      <c r="CB490" s="68"/>
      <c r="CC490" s="68"/>
      <c r="CD490" s="68"/>
      <c r="CE490" s="68"/>
      <c r="CF490" s="68"/>
      <c r="CG490" s="68"/>
      <c r="CH490" s="68"/>
      <c r="CI490" s="68"/>
      <c r="CJ490" s="68"/>
      <c r="CK490" s="68"/>
      <c r="CL490" s="68"/>
      <c r="CM490" s="68"/>
      <c r="CN490" s="68"/>
      <c r="CO490" s="68"/>
      <c r="CP490" s="68"/>
      <c r="CQ490" s="68"/>
      <c r="CR490" s="68"/>
      <c r="CS490" s="68"/>
      <c r="CT490" s="68"/>
      <c r="CU490" s="68"/>
      <c r="CV490" s="68"/>
      <c r="CW490" s="68"/>
      <c r="CX490" s="68"/>
      <c r="CY490" s="68"/>
      <c r="CZ490" s="68"/>
      <c r="DA490" s="68"/>
      <c r="DB490" s="68"/>
      <c r="DC490" s="68"/>
      <c r="DD490" s="68"/>
      <c r="DE490" s="68"/>
      <c r="DF490" s="68"/>
      <c r="DG490" s="68"/>
      <c r="DH490" s="68"/>
      <c r="DI490" s="68"/>
      <c r="DJ490" s="68"/>
      <c r="DK490" s="68"/>
      <c r="DL490" s="68"/>
      <c r="DM490" s="68"/>
      <c r="DN490" s="68"/>
      <c r="DO490" s="68"/>
      <c r="DP490" s="68"/>
      <c r="DQ490" s="68"/>
      <c r="DR490" s="68"/>
      <c r="DS490" s="68"/>
      <c r="DT490" s="68"/>
      <c r="DU490" s="68"/>
      <c r="DV490" s="68"/>
      <c r="DW490" s="68"/>
      <c r="DX490" s="68"/>
      <c r="DY490" s="68"/>
      <c r="DZ490" s="68"/>
      <c r="EA490" s="68"/>
      <c r="EB490" s="68"/>
      <c r="EC490" s="68"/>
      <c r="ED490" s="68"/>
      <c r="EE490" s="68"/>
      <c r="EF490" s="68"/>
      <c r="EG490" s="68"/>
      <c r="EH490" s="68"/>
      <c r="EI490" s="68"/>
      <c r="EJ490" s="68"/>
      <c r="EK490" s="68"/>
      <c r="EL490" s="68"/>
      <c r="EM490" s="68"/>
      <c r="EN490" s="68"/>
      <c r="EO490" s="68"/>
      <c r="EP490" s="68"/>
      <c r="EQ490" s="68"/>
      <c r="ER490" s="68"/>
      <c r="ES490" s="68"/>
      <c r="ET490" s="68"/>
      <c r="EU490" s="68"/>
      <c r="EV490" s="68"/>
      <c r="EW490" s="68"/>
      <c r="EX490" s="68"/>
      <c r="EY490" s="68"/>
      <c r="EZ490" s="68"/>
      <c r="FA490" s="68"/>
      <c r="FB490" s="68"/>
      <c r="FC490" s="68"/>
      <c r="FD490" s="68"/>
      <c r="FE490" s="68"/>
      <c r="FF490" s="68"/>
      <c r="FG490" s="68"/>
      <c r="FH490" s="68"/>
      <c r="FI490" s="68"/>
      <c r="FJ490" s="68"/>
      <c r="FK490" s="68"/>
      <c r="FL490" s="68"/>
      <c r="FM490" s="68"/>
      <c r="FN490" s="68"/>
      <c r="FO490" s="68"/>
      <c r="FP490" s="68"/>
      <c r="FQ490" s="68"/>
      <c r="FR490" s="68"/>
      <c r="FS490" s="68"/>
      <c r="FT490" s="68"/>
      <c r="FU490" s="68"/>
      <c r="FV490" s="68"/>
      <c r="FW490" s="68"/>
      <c r="FX490" s="68"/>
      <c r="FY490" s="68"/>
      <c r="FZ490" s="68"/>
      <c r="GA490" s="68"/>
      <c r="GB490" s="68"/>
      <c r="GC490" s="68"/>
      <c r="GD490" s="68"/>
      <c r="GE490" s="68"/>
      <c r="GF490" s="68"/>
      <c r="GG490" s="68"/>
      <c r="GH490" s="68"/>
      <c r="GI490" s="68"/>
      <c r="GJ490" s="68"/>
      <c r="GK490" s="68"/>
      <c r="GL490" s="68"/>
      <c r="GM490" s="68"/>
      <c r="GN490" s="68"/>
      <c r="GO490" s="68"/>
      <c r="GP490" s="68"/>
      <c r="GQ490" s="68"/>
      <c r="GR490" s="68"/>
      <c r="GS490" s="68"/>
      <c r="GT490" s="68"/>
      <c r="GU490" s="68"/>
      <c r="GV490" s="68"/>
      <c r="GW490" s="68"/>
      <c r="GX490" s="68"/>
      <c r="GY490" s="68"/>
      <c r="GZ490" s="68"/>
      <c r="HA490" s="68"/>
      <c r="HB490" s="68"/>
      <c r="HC490" s="68"/>
      <c r="HD490" s="68"/>
      <c r="HE490" s="68"/>
      <c r="HF490" s="68"/>
      <c r="HG490" s="68"/>
      <c r="HH490" s="68"/>
      <c r="HI490" s="68"/>
      <c r="HJ490" s="68"/>
      <c r="HK490" s="68"/>
      <c r="HL490" s="68"/>
      <c r="HM490" s="68"/>
      <c r="HN490" s="68"/>
      <c r="HO490" s="68"/>
      <c r="HP490" s="68"/>
      <c r="HQ490" s="68"/>
      <c r="HR490" s="68"/>
      <c r="HS490" s="68"/>
      <c r="HT490" s="68"/>
      <c r="HU490" s="68"/>
      <c r="HV490" s="68"/>
      <c r="HW490" s="68"/>
      <c r="HX490" s="68"/>
      <c r="HY490" s="68"/>
      <c r="HZ490" s="68"/>
      <c r="IA490" s="68"/>
      <c r="IB490" s="68"/>
      <c r="IC490" s="68"/>
      <c r="ID490" s="68"/>
      <c r="IE490" s="68"/>
      <c r="IF490" s="68"/>
      <c r="IG490" s="68"/>
      <c r="IH490" s="68"/>
      <c r="II490" s="68"/>
      <c r="IJ490" s="68"/>
      <c r="IK490" s="68"/>
      <c r="IL490" s="68"/>
      <c r="IM490" s="68"/>
      <c r="IN490" s="68"/>
      <c r="IO490" s="68"/>
      <c r="IP490" s="68"/>
      <c r="IQ490" s="68"/>
      <c r="IR490" s="68"/>
      <c r="IS490" s="68"/>
      <c r="IT490" s="68"/>
      <c r="IU490" s="68"/>
      <c r="IV490" s="68"/>
      <c r="IW490" s="68"/>
      <c r="IX490" s="68"/>
      <c r="IY490" s="68"/>
    </row>
    <row r="491" spans="1:259" ht="19.899999999999999" customHeight="1">
      <c r="A491" s="292"/>
      <c r="B491" s="163" t="s">
        <v>1388</v>
      </c>
      <c r="C491" s="163" t="s">
        <v>1391</v>
      </c>
      <c r="D491" s="63"/>
      <c r="E491" s="108" t="s">
        <v>444</v>
      </c>
      <c r="F491" s="63"/>
      <c r="G491" s="63"/>
      <c r="H491" s="84"/>
      <c r="J491" s="163" t="s">
        <v>556</v>
      </c>
      <c r="K491" s="76"/>
      <c r="L491" s="282"/>
      <c r="M491" s="67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9"/>
      <c r="BS491" s="69"/>
      <c r="BT491" s="69"/>
      <c r="BU491" s="69"/>
      <c r="BV491" s="69"/>
      <c r="BW491" s="69"/>
      <c r="BX491" s="69"/>
      <c r="BY491" s="69"/>
      <c r="BZ491" s="69"/>
      <c r="CA491" s="69"/>
      <c r="CB491" s="69"/>
      <c r="CC491" s="69"/>
      <c r="CD491" s="69"/>
      <c r="CE491" s="69"/>
      <c r="CF491" s="69"/>
      <c r="CG491" s="69"/>
      <c r="CH491" s="69"/>
      <c r="CI491" s="69"/>
      <c r="CJ491" s="69"/>
      <c r="CK491" s="69"/>
      <c r="CL491" s="69"/>
      <c r="CM491" s="69"/>
      <c r="CN491" s="69"/>
      <c r="CO491" s="69"/>
      <c r="CP491" s="69"/>
      <c r="CQ491" s="69"/>
      <c r="CR491" s="69"/>
      <c r="CS491" s="69"/>
      <c r="CT491" s="69"/>
      <c r="CU491" s="69"/>
      <c r="CV491" s="69"/>
      <c r="CW491" s="69"/>
      <c r="CX491" s="69"/>
      <c r="CY491" s="69"/>
      <c r="CZ491" s="69"/>
      <c r="DA491" s="69"/>
      <c r="DB491" s="69"/>
      <c r="DC491" s="69"/>
      <c r="DD491" s="69"/>
      <c r="DE491" s="69"/>
      <c r="DF491" s="69"/>
      <c r="DG491" s="69"/>
      <c r="DH491" s="69"/>
      <c r="DI491" s="69"/>
      <c r="DJ491" s="69"/>
      <c r="DK491" s="69"/>
      <c r="DL491" s="69"/>
      <c r="DM491" s="69"/>
      <c r="DN491" s="69"/>
      <c r="DO491" s="69"/>
      <c r="DP491" s="69"/>
      <c r="DQ491" s="69"/>
      <c r="DR491" s="69"/>
      <c r="DS491" s="69"/>
      <c r="DT491" s="69"/>
      <c r="DU491" s="69"/>
      <c r="DV491" s="69"/>
      <c r="DW491" s="69"/>
      <c r="DX491" s="69"/>
      <c r="DY491" s="69"/>
      <c r="DZ491" s="69"/>
      <c r="EA491" s="69"/>
      <c r="EB491" s="69"/>
      <c r="EC491" s="69"/>
      <c r="ED491" s="69"/>
      <c r="EE491" s="69"/>
      <c r="EF491" s="69"/>
      <c r="EG491" s="69"/>
      <c r="EH491" s="69"/>
      <c r="EI491" s="69"/>
      <c r="EJ491" s="69"/>
      <c r="EK491" s="69"/>
      <c r="EL491" s="69"/>
      <c r="EM491" s="69"/>
      <c r="EN491" s="69"/>
      <c r="EO491" s="69"/>
      <c r="EP491" s="69"/>
      <c r="EQ491" s="69"/>
      <c r="ER491" s="69"/>
      <c r="ES491" s="69"/>
      <c r="ET491" s="69"/>
      <c r="EU491" s="69"/>
      <c r="EV491" s="69"/>
      <c r="EW491" s="69"/>
      <c r="EX491" s="69"/>
      <c r="EY491" s="69"/>
      <c r="EZ491" s="69"/>
      <c r="FA491" s="69"/>
      <c r="FB491" s="69"/>
      <c r="FC491" s="69"/>
      <c r="FD491" s="69"/>
      <c r="FE491" s="69"/>
      <c r="FF491" s="69"/>
      <c r="FG491" s="69"/>
      <c r="FH491" s="69"/>
      <c r="FI491" s="69"/>
      <c r="FJ491" s="69"/>
      <c r="FK491" s="69"/>
      <c r="FL491" s="69"/>
      <c r="FM491" s="69"/>
      <c r="FN491" s="69"/>
      <c r="FO491" s="69"/>
      <c r="FP491" s="69"/>
      <c r="FQ491" s="69"/>
      <c r="FR491" s="69"/>
      <c r="FS491" s="69"/>
      <c r="FT491" s="69"/>
      <c r="FU491" s="69"/>
      <c r="FV491" s="69"/>
      <c r="FW491" s="69"/>
      <c r="FX491" s="69"/>
      <c r="FY491" s="69"/>
      <c r="FZ491" s="69"/>
      <c r="GA491" s="69"/>
      <c r="GB491" s="69"/>
      <c r="GC491" s="69"/>
      <c r="GD491" s="69"/>
      <c r="GE491" s="69"/>
      <c r="GF491" s="69"/>
      <c r="GG491" s="69"/>
      <c r="GH491" s="69"/>
      <c r="GI491" s="69"/>
      <c r="GJ491" s="69"/>
      <c r="GK491" s="69"/>
      <c r="GL491" s="69"/>
      <c r="GM491" s="69"/>
      <c r="GN491" s="69"/>
      <c r="GO491" s="69"/>
      <c r="GP491" s="69"/>
      <c r="GQ491" s="69"/>
      <c r="GR491" s="69"/>
      <c r="GS491" s="69"/>
      <c r="GT491" s="69"/>
      <c r="GU491" s="69"/>
      <c r="GV491" s="69"/>
      <c r="GW491" s="69"/>
      <c r="GX491" s="69"/>
      <c r="GY491" s="69"/>
      <c r="GZ491" s="69"/>
      <c r="HA491" s="69"/>
      <c r="HB491" s="69"/>
      <c r="HC491" s="69"/>
      <c r="HD491" s="69"/>
      <c r="HE491" s="69"/>
      <c r="HF491" s="69"/>
      <c r="HG491" s="69"/>
      <c r="HH491" s="69"/>
      <c r="HI491" s="69"/>
      <c r="HJ491" s="69"/>
      <c r="HK491" s="69"/>
      <c r="HL491" s="69"/>
      <c r="HM491" s="69"/>
      <c r="HN491" s="69"/>
      <c r="HO491" s="69"/>
      <c r="HP491" s="69"/>
      <c r="HQ491" s="69"/>
      <c r="HR491" s="69"/>
      <c r="HS491" s="69"/>
      <c r="HT491" s="69"/>
      <c r="HU491" s="69"/>
      <c r="HV491" s="69"/>
      <c r="HW491" s="69"/>
      <c r="HX491" s="69"/>
      <c r="HY491" s="69"/>
      <c r="HZ491" s="69"/>
      <c r="IA491" s="69"/>
      <c r="IB491" s="69"/>
      <c r="IC491" s="69"/>
      <c r="ID491" s="69"/>
      <c r="IE491" s="69"/>
      <c r="IF491" s="69"/>
      <c r="IG491" s="69"/>
      <c r="IH491" s="69"/>
      <c r="II491" s="69"/>
      <c r="IJ491" s="69"/>
      <c r="IK491" s="69"/>
      <c r="IL491" s="69"/>
      <c r="IM491" s="69"/>
      <c r="IN491" s="69"/>
      <c r="IO491" s="69"/>
      <c r="IP491" s="69"/>
      <c r="IQ491" s="69"/>
      <c r="IR491" s="69"/>
      <c r="IS491" s="69"/>
      <c r="IT491" s="69"/>
      <c r="IU491" s="69"/>
      <c r="IV491" s="69"/>
      <c r="IW491" s="69"/>
      <c r="IX491" s="69"/>
      <c r="IY491" s="69"/>
    </row>
    <row r="492" spans="1:259" ht="19.899999999999999" customHeight="1">
      <c r="A492" s="292"/>
      <c r="B492" s="163" t="s">
        <v>1389</v>
      </c>
      <c r="C492" s="163"/>
      <c r="D492" s="63"/>
      <c r="E492" s="108"/>
      <c r="F492" s="63"/>
      <c r="G492" s="63"/>
      <c r="H492" s="84"/>
      <c r="J492" s="163"/>
      <c r="K492" s="76"/>
      <c r="L492" s="282"/>
      <c r="M492" s="67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K492" s="69"/>
      <c r="AL492" s="69"/>
      <c r="AM492" s="6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69"/>
      <c r="AY492" s="69"/>
      <c r="AZ492" s="69"/>
      <c r="BA492" s="69"/>
      <c r="BB492" s="69"/>
      <c r="BC492" s="69"/>
      <c r="BD492" s="69"/>
      <c r="BE492" s="69"/>
      <c r="BF492" s="69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  <c r="BQ492" s="69"/>
      <c r="BR492" s="69"/>
      <c r="BS492" s="69"/>
      <c r="BT492" s="69"/>
      <c r="BU492" s="69"/>
      <c r="BV492" s="69"/>
      <c r="BW492" s="69"/>
      <c r="BX492" s="69"/>
      <c r="BY492" s="69"/>
      <c r="BZ492" s="69"/>
      <c r="CA492" s="69"/>
      <c r="CB492" s="69"/>
      <c r="CC492" s="69"/>
      <c r="CD492" s="69"/>
      <c r="CE492" s="69"/>
      <c r="CF492" s="69"/>
      <c r="CG492" s="69"/>
      <c r="CH492" s="69"/>
      <c r="CI492" s="69"/>
      <c r="CJ492" s="69"/>
      <c r="CK492" s="69"/>
      <c r="CL492" s="69"/>
      <c r="CM492" s="69"/>
      <c r="CN492" s="69"/>
      <c r="CO492" s="69"/>
      <c r="CP492" s="69"/>
      <c r="CQ492" s="69"/>
      <c r="CR492" s="69"/>
      <c r="CS492" s="69"/>
      <c r="CT492" s="69"/>
      <c r="CU492" s="69"/>
      <c r="CV492" s="69"/>
      <c r="CW492" s="69"/>
      <c r="CX492" s="69"/>
      <c r="CY492" s="69"/>
      <c r="CZ492" s="69"/>
      <c r="DA492" s="69"/>
      <c r="DB492" s="69"/>
      <c r="DC492" s="69"/>
      <c r="DD492" s="69"/>
      <c r="DE492" s="69"/>
      <c r="DF492" s="69"/>
      <c r="DG492" s="69"/>
      <c r="DH492" s="69"/>
      <c r="DI492" s="69"/>
      <c r="DJ492" s="69"/>
      <c r="DK492" s="69"/>
      <c r="DL492" s="69"/>
      <c r="DM492" s="69"/>
      <c r="DN492" s="69"/>
      <c r="DO492" s="69"/>
      <c r="DP492" s="69"/>
      <c r="DQ492" s="69"/>
      <c r="DR492" s="69"/>
      <c r="DS492" s="69"/>
      <c r="DT492" s="69"/>
      <c r="DU492" s="69"/>
      <c r="DV492" s="69"/>
      <c r="DW492" s="69"/>
      <c r="DX492" s="69"/>
      <c r="DY492" s="69"/>
      <c r="DZ492" s="69"/>
      <c r="EA492" s="69"/>
      <c r="EB492" s="69"/>
      <c r="EC492" s="69"/>
      <c r="ED492" s="69"/>
      <c r="EE492" s="69"/>
      <c r="EF492" s="69"/>
      <c r="EG492" s="69"/>
      <c r="EH492" s="69"/>
      <c r="EI492" s="69"/>
      <c r="EJ492" s="69"/>
      <c r="EK492" s="69"/>
      <c r="EL492" s="69"/>
      <c r="EM492" s="69"/>
      <c r="EN492" s="69"/>
      <c r="EO492" s="69"/>
      <c r="EP492" s="69"/>
      <c r="EQ492" s="69"/>
      <c r="ER492" s="69"/>
      <c r="ES492" s="69"/>
      <c r="ET492" s="69"/>
      <c r="EU492" s="69"/>
      <c r="EV492" s="69"/>
      <c r="EW492" s="69"/>
      <c r="EX492" s="69"/>
      <c r="EY492" s="69"/>
      <c r="EZ492" s="69"/>
      <c r="FA492" s="69"/>
      <c r="FB492" s="69"/>
      <c r="FC492" s="69"/>
      <c r="FD492" s="69"/>
      <c r="FE492" s="69"/>
      <c r="FF492" s="69"/>
      <c r="FG492" s="69"/>
      <c r="FH492" s="69"/>
      <c r="FI492" s="69"/>
      <c r="FJ492" s="69"/>
      <c r="FK492" s="69"/>
      <c r="FL492" s="69"/>
      <c r="FM492" s="69"/>
      <c r="FN492" s="69"/>
      <c r="FO492" s="69"/>
      <c r="FP492" s="69"/>
      <c r="FQ492" s="69"/>
      <c r="FR492" s="69"/>
      <c r="FS492" s="69"/>
      <c r="FT492" s="69"/>
      <c r="FU492" s="69"/>
      <c r="FV492" s="69"/>
      <c r="FW492" s="69"/>
      <c r="FX492" s="69"/>
      <c r="FY492" s="69"/>
      <c r="FZ492" s="69"/>
      <c r="GA492" s="69"/>
      <c r="GB492" s="69"/>
      <c r="GC492" s="69"/>
      <c r="GD492" s="69"/>
      <c r="GE492" s="69"/>
      <c r="GF492" s="69"/>
      <c r="GG492" s="69"/>
      <c r="GH492" s="69"/>
      <c r="GI492" s="69"/>
      <c r="GJ492" s="69"/>
      <c r="GK492" s="69"/>
      <c r="GL492" s="69"/>
      <c r="GM492" s="69"/>
      <c r="GN492" s="69"/>
      <c r="GO492" s="69"/>
      <c r="GP492" s="69"/>
      <c r="GQ492" s="69"/>
      <c r="GR492" s="69"/>
      <c r="GS492" s="69"/>
      <c r="GT492" s="69"/>
      <c r="GU492" s="69"/>
      <c r="GV492" s="69"/>
      <c r="GW492" s="69"/>
      <c r="GX492" s="69"/>
      <c r="GY492" s="69"/>
      <c r="GZ492" s="69"/>
      <c r="HA492" s="69"/>
      <c r="HB492" s="69"/>
      <c r="HC492" s="69"/>
      <c r="HD492" s="69"/>
      <c r="HE492" s="69"/>
      <c r="HF492" s="69"/>
      <c r="HG492" s="69"/>
      <c r="HH492" s="69"/>
      <c r="HI492" s="69"/>
      <c r="HJ492" s="69"/>
      <c r="HK492" s="69"/>
      <c r="HL492" s="69"/>
      <c r="HM492" s="69"/>
      <c r="HN492" s="69"/>
      <c r="HO492" s="69"/>
      <c r="HP492" s="69"/>
      <c r="HQ492" s="69"/>
      <c r="HR492" s="69"/>
      <c r="HS492" s="69"/>
      <c r="HT492" s="69"/>
      <c r="HU492" s="69"/>
      <c r="HV492" s="69"/>
      <c r="HW492" s="69"/>
      <c r="HX492" s="69"/>
      <c r="HY492" s="69"/>
      <c r="HZ492" s="69"/>
      <c r="IA492" s="69"/>
      <c r="IB492" s="69"/>
      <c r="IC492" s="69"/>
      <c r="ID492" s="69"/>
      <c r="IE492" s="69"/>
      <c r="IF492" s="69"/>
      <c r="IG492" s="69"/>
      <c r="IH492" s="69"/>
      <c r="II492" s="69"/>
      <c r="IJ492" s="69"/>
      <c r="IK492" s="69"/>
      <c r="IL492" s="69"/>
      <c r="IM492" s="69"/>
      <c r="IN492" s="69"/>
      <c r="IO492" s="69"/>
      <c r="IP492" s="69"/>
      <c r="IQ492" s="69"/>
      <c r="IR492" s="69"/>
      <c r="IS492" s="69"/>
      <c r="IT492" s="69"/>
      <c r="IU492" s="69"/>
      <c r="IV492" s="69"/>
      <c r="IW492" s="69"/>
      <c r="IX492" s="69"/>
      <c r="IY492" s="69"/>
    </row>
    <row r="493" spans="1:259" ht="19.899999999999999" customHeight="1">
      <c r="A493" s="292"/>
      <c r="B493" s="163"/>
      <c r="C493" s="163"/>
      <c r="D493" s="63"/>
      <c r="E493" s="108"/>
      <c r="F493" s="63"/>
      <c r="G493" s="63"/>
      <c r="H493" s="84"/>
      <c r="J493" s="163"/>
      <c r="K493" s="76"/>
      <c r="L493" s="282"/>
      <c r="M493" s="67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9"/>
      <c r="BS493" s="69"/>
      <c r="BT493" s="69"/>
      <c r="BU493" s="69"/>
      <c r="BV493" s="69"/>
      <c r="BW493" s="69"/>
      <c r="BX493" s="69"/>
      <c r="BY493" s="69"/>
      <c r="BZ493" s="69"/>
      <c r="CA493" s="69"/>
      <c r="CB493" s="69"/>
      <c r="CC493" s="69"/>
      <c r="CD493" s="69"/>
      <c r="CE493" s="69"/>
      <c r="CF493" s="69"/>
      <c r="CG493" s="69"/>
      <c r="CH493" s="69"/>
      <c r="CI493" s="69"/>
      <c r="CJ493" s="69"/>
      <c r="CK493" s="69"/>
      <c r="CL493" s="69"/>
      <c r="CM493" s="69"/>
      <c r="CN493" s="69"/>
      <c r="CO493" s="69"/>
      <c r="CP493" s="69"/>
      <c r="CQ493" s="69"/>
      <c r="CR493" s="69"/>
      <c r="CS493" s="69"/>
      <c r="CT493" s="69"/>
      <c r="CU493" s="69"/>
      <c r="CV493" s="69"/>
      <c r="CW493" s="69"/>
      <c r="CX493" s="69"/>
      <c r="CY493" s="69"/>
      <c r="CZ493" s="69"/>
      <c r="DA493" s="69"/>
      <c r="DB493" s="69"/>
      <c r="DC493" s="69"/>
      <c r="DD493" s="69"/>
      <c r="DE493" s="69"/>
      <c r="DF493" s="69"/>
      <c r="DG493" s="69"/>
      <c r="DH493" s="69"/>
      <c r="DI493" s="69"/>
      <c r="DJ493" s="69"/>
      <c r="DK493" s="69"/>
      <c r="DL493" s="69"/>
      <c r="DM493" s="69"/>
      <c r="DN493" s="69"/>
      <c r="DO493" s="69"/>
      <c r="DP493" s="69"/>
      <c r="DQ493" s="69"/>
      <c r="DR493" s="69"/>
      <c r="DS493" s="69"/>
      <c r="DT493" s="69"/>
      <c r="DU493" s="69"/>
      <c r="DV493" s="69"/>
      <c r="DW493" s="69"/>
      <c r="DX493" s="69"/>
      <c r="DY493" s="69"/>
      <c r="DZ493" s="69"/>
      <c r="EA493" s="69"/>
      <c r="EB493" s="69"/>
      <c r="EC493" s="69"/>
      <c r="ED493" s="69"/>
      <c r="EE493" s="69"/>
      <c r="EF493" s="69"/>
      <c r="EG493" s="69"/>
      <c r="EH493" s="69"/>
      <c r="EI493" s="69"/>
      <c r="EJ493" s="69"/>
      <c r="EK493" s="69"/>
      <c r="EL493" s="69"/>
      <c r="EM493" s="69"/>
      <c r="EN493" s="69"/>
      <c r="EO493" s="69"/>
      <c r="EP493" s="69"/>
      <c r="EQ493" s="69"/>
      <c r="ER493" s="69"/>
      <c r="ES493" s="69"/>
      <c r="ET493" s="69"/>
      <c r="EU493" s="69"/>
      <c r="EV493" s="69"/>
      <c r="EW493" s="69"/>
      <c r="EX493" s="69"/>
      <c r="EY493" s="69"/>
      <c r="EZ493" s="69"/>
      <c r="FA493" s="69"/>
      <c r="FB493" s="69"/>
      <c r="FC493" s="69"/>
      <c r="FD493" s="69"/>
      <c r="FE493" s="69"/>
      <c r="FF493" s="69"/>
      <c r="FG493" s="69"/>
      <c r="FH493" s="69"/>
      <c r="FI493" s="69"/>
      <c r="FJ493" s="69"/>
      <c r="FK493" s="69"/>
      <c r="FL493" s="69"/>
      <c r="FM493" s="69"/>
      <c r="FN493" s="69"/>
      <c r="FO493" s="69"/>
      <c r="FP493" s="69"/>
      <c r="FQ493" s="69"/>
      <c r="FR493" s="69"/>
      <c r="FS493" s="69"/>
      <c r="FT493" s="69"/>
      <c r="FU493" s="69"/>
      <c r="FV493" s="69"/>
      <c r="FW493" s="69"/>
      <c r="FX493" s="69"/>
      <c r="FY493" s="69"/>
      <c r="FZ493" s="69"/>
      <c r="GA493" s="69"/>
      <c r="GB493" s="69"/>
      <c r="GC493" s="69"/>
      <c r="GD493" s="69"/>
      <c r="GE493" s="69"/>
      <c r="GF493" s="69"/>
      <c r="GG493" s="69"/>
      <c r="GH493" s="69"/>
      <c r="GI493" s="69"/>
      <c r="GJ493" s="69"/>
      <c r="GK493" s="69"/>
      <c r="GL493" s="69"/>
      <c r="GM493" s="69"/>
      <c r="GN493" s="69"/>
      <c r="GO493" s="69"/>
      <c r="GP493" s="69"/>
      <c r="GQ493" s="69"/>
      <c r="GR493" s="69"/>
      <c r="GS493" s="69"/>
      <c r="GT493" s="69"/>
      <c r="GU493" s="69"/>
      <c r="GV493" s="69"/>
      <c r="GW493" s="69"/>
      <c r="GX493" s="69"/>
      <c r="GY493" s="69"/>
      <c r="GZ493" s="69"/>
      <c r="HA493" s="69"/>
      <c r="HB493" s="69"/>
      <c r="HC493" s="69"/>
      <c r="HD493" s="69"/>
      <c r="HE493" s="69"/>
      <c r="HF493" s="69"/>
      <c r="HG493" s="69"/>
      <c r="HH493" s="69"/>
      <c r="HI493" s="69"/>
      <c r="HJ493" s="69"/>
      <c r="HK493" s="69"/>
      <c r="HL493" s="69"/>
      <c r="HM493" s="69"/>
      <c r="HN493" s="69"/>
      <c r="HO493" s="69"/>
      <c r="HP493" s="69"/>
      <c r="HQ493" s="69"/>
      <c r="HR493" s="69"/>
      <c r="HS493" s="69"/>
      <c r="HT493" s="69"/>
      <c r="HU493" s="69"/>
      <c r="HV493" s="69"/>
      <c r="HW493" s="69"/>
      <c r="HX493" s="69"/>
      <c r="HY493" s="69"/>
      <c r="HZ493" s="69"/>
      <c r="IA493" s="69"/>
      <c r="IB493" s="69"/>
      <c r="IC493" s="69"/>
      <c r="ID493" s="69"/>
      <c r="IE493" s="69"/>
      <c r="IF493" s="69"/>
      <c r="IG493" s="69"/>
      <c r="IH493" s="69"/>
      <c r="II493" s="69"/>
      <c r="IJ493" s="69"/>
      <c r="IK493" s="69"/>
      <c r="IL493" s="69"/>
      <c r="IM493" s="69"/>
      <c r="IN493" s="69"/>
      <c r="IO493" s="69"/>
      <c r="IP493" s="69"/>
      <c r="IQ493" s="69"/>
      <c r="IR493" s="69"/>
      <c r="IS493" s="69"/>
      <c r="IT493" s="69"/>
      <c r="IU493" s="69"/>
      <c r="IV493" s="69"/>
      <c r="IW493" s="69"/>
      <c r="IX493" s="69"/>
      <c r="IY493" s="69"/>
    </row>
    <row r="494" spans="1:259" ht="19.899999999999999" customHeight="1">
      <c r="A494" s="293"/>
      <c r="B494" s="141"/>
      <c r="C494" s="141"/>
      <c r="D494" s="141"/>
      <c r="E494" s="554"/>
      <c r="F494" s="186"/>
      <c r="G494" s="186"/>
      <c r="H494" s="182"/>
      <c r="I494" s="410"/>
      <c r="J494" s="141"/>
      <c r="K494" s="76"/>
      <c r="L494" s="283"/>
      <c r="M494" s="67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X494" s="70"/>
      <c r="AY494" s="70"/>
      <c r="AZ494" s="70"/>
      <c r="BA494" s="70"/>
      <c r="BB494" s="70"/>
      <c r="BC494" s="70"/>
      <c r="BD494" s="70"/>
      <c r="BE494" s="70"/>
      <c r="BF494" s="70"/>
      <c r="BG494" s="70"/>
      <c r="BH494" s="70"/>
      <c r="BI494" s="70"/>
      <c r="BJ494" s="70"/>
      <c r="BK494" s="70"/>
      <c r="BL494" s="70"/>
      <c r="BM494" s="70"/>
      <c r="BN494" s="70"/>
      <c r="BO494" s="70"/>
      <c r="BP494" s="70"/>
      <c r="BQ494" s="70"/>
      <c r="BR494" s="70"/>
      <c r="BS494" s="70"/>
      <c r="BT494" s="70"/>
      <c r="BU494" s="70"/>
      <c r="BV494" s="70"/>
      <c r="BW494" s="70"/>
      <c r="BX494" s="70"/>
      <c r="BY494" s="70"/>
      <c r="BZ494" s="70"/>
      <c r="CA494" s="70"/>
      <c r="CB494" s="70"/>
      <c r="CC494" s="70"/>
      <c r="CD494" s="70"/>
      <c r="CE494" s="70"/>
      <c r="CF494" s="70"/>
      <c r="CG494" s="70"/>
      <c r="CH494" s="70"/>
      <c r="CI494" s="70"/>
      <c r="CJ494" s="70"/>
      <c r="CK494" s="70"/>
      <c r="CL494" s="70"/>
      <c r="CM494" s="70"/>
      <c r="CN494" s="70"/>
      <c r="CO494" s="70"/>
      <c r="CP494" s="70"/>
      <c r="CQ494" s="70"/>
      <c r="CR494" s="70"/>
      <c r="CS494" s="70"/>
      <c r="CT494" s="70"/>
      <c r="CU494" s="70"/>
      <c r="CV494" s="70"/>
      <c r="CW494" s="70"/>
      <c r="CX494" s="70"/>
      <c r="CY494" s="70"/>
      <c r="CZ494" s="70"/>
      <c r="DA494" s="70"/>
      <c r="DB494" s="70"/>
      <c r="DC494" s="70"/>
      <c r="DD494" s="70"/>
      <c r="DE494" s="70"/>
      <c r="DF494" s="70"/>
      <c r="DG494" s="70"/>
      <c r="DH494" s="70"/>
      <c r="DI494" s="70"/>
      <c r="DJ494" s="70"/>
      <c r="DK494" s="70"/>
      <c r="DL494" s="70"/>
      <c r="DM494" s="70"/>
      <c r="DN494" s="70"/>
      <c r="DO494" s="70"/>
      <c r="DP494" s="70"/>
      <c r="DQ494" s="70"/>
      <c r="DR494" s="70"/>
      <c r="DS494" s="70"/>
      <c r="DT494" s="70"/>
      <c r="DU494" s="70"/>
      <c r="DV494" s="70"/>
      <c r="DW494" s="70"/>
      <c r="DX494" s="70"/>
      <c r="DY494" s="70"/>
      <c r="DZ494" s="70"/>
      <c r="EA494" s="70"/>
      <c r="EB494" s="70"/>
      <c r="EC494" s="70"/>
      <c r="ED494" s="70"/>
      <c r="EE494" s="70"/>
      <c r="EF494" s="70"/>
      <c r="EG494" s="70"/>
      <c r="EH494" s="70"/>
      <c r="EI494" s="70"/>
      <c r="EJ494" s="70"/>
      <c r="EK494" s="70"/>
      <c r="EL494" s="70"/>
      <c r="EM494" s="70"/>
      <c r="EN494" s="70"/>
      <c r="EO494" s="70"/>
      <c r="EP494" s="70"/>
      <c r="EQ494" s="70"/>
      <c r="ER494" s="70"/>
      <c r="ES494" s="70"/>
      <c r="ET494" s="70"/>
      <c r="EU494" s="70"/>
      <c r="EV494" s="70"/>
      <c r="EW494" s="70"/>
      <c r="EX494" s="70"/>
      <c r="EY494" s="70"/>
      <c r="EZ494" s="70"/>
      <c r="FA494" s="70"/>
      <c r="FB494" s="70"/>
      <c r="FC494" s="70"/>
      <c r="FD494" s="70"/>
      <c r="FE494" s="70"/>
      <c r="FF494" s="70"/>
      <c r="FG494" s="70"/>
      <c r="FH494" s="70"/>
      <c r="FI494" s="70"/>
      <c r="FJ494" s="70"/>
      <c r="FK494" s="70"/>
      <c r="FL494" s="70"/>
      <c r="FM494" s="70"/>
      <c r="FN494" s="70"/>
      <c r="FO494" s="70"/>
      <c r="FP494" s="70"/>
      <c r="FQ494" s="70"/>
      <c r="FR494" s="70"/>
      <c r="FS494" s="70"/>
      <c r="FT494" s="70"/>
      <c r="FU494" s="70"/>
      <c r="FV494" s="70"/>
      <c r="FW494" s="70"/>
      <c r="FX494" s="70"/>
      <c r="FY494" s="70"/>
      <c r="FZ494" s="70"/>
      <c r="GA494" s="70"/>
      <c r="GB494" s="70"/>
      <c r="GC494" s="70"/>
      <c r="GD494" s="70"/>
      <c r="GE494" s="70"/>
      <c r="GF494" s="70"/>
      <c r="GG494" s="70"/>
      <c r="GH494" s="70"/>
      <c r="GI494" s="70"/>
      <c r="GJ494" s="70"/>
      <c r="GK494" s="70"/>
      <c r="GL494" s="70"/>
      <c r="GM494" s="70"/>
      <c r="GN494" s="70"/>
      <c r="GO494" s="70"/>
      <c r="GP494" s="70"/>
      <c r="GQ494" s="70"/>
      <c r="GR494" s="70"/>
      <c r="GS494" s="70"/>
      <c r="GT494" s="70"/>
      <c r="GU494" s="70"/>
      <c r="GV494" s="70"/>
      <c r="GW494" s="70"/>
      <c r="GX494" s="70"/>
      <c r="GY494" s="70"/>
      <c r="GZ494" s="70"/>
      <c r="HA494" s="70"/>
      <c r="HB494" s="70"/>
      <c r="HC494" s="70"/>
      <c r="HD494" s="70"/>
      <c r="HE494" s="70"/>
      <c r="HF494" s="70"/>
      <c r="HG494" s="70"/>
      <c r="HH494" s="70"/>
      <c r="HI494" s="70"/>
      <c r="HJ494" s="70"/>
      <c r="HK494" s="70"/>
      <c r="HL494" s="70"/>
      <c r="HM494" s="70"/>
      <c r="HN494" s="70"/>
      <c r="HO494" s="70"/>
      <c r="HP494" s="70"/>
      <c r="HQ494" s="70"/>
      <c r="HR494" s="70"/>
      <c r="HS494" s="70"/>
      <c r="HT494" s="70"/>
      <c r="HU494" s="70"/>
      <c r="HV494" s="70"/>
      <c r="HW494" s="70"/>
      <c r="HX494" s="70"/>
      <c r="HY494" s="70"/>
      <c r="HZ494" s="70"/>
      <c r="IA494" s="70"/>
      <c r="IB494" s="70"/>
      <c r="IC494" s="70"/>
      <c r="ID494" s="70"/>
      <c r="IE494" s="70"/>
      <c r="IF494" s="70"/>
      <c r="IG494" s="70"/>
      <c r="IH494" s="70"/>
      <c r="II494" s="70"/>
      <c r="IJ494" s="70"/>
      <c r="IK494" s="70"/>
      <c r="IL494" s="70"/>
      <c r="IM494" s="70"/>
      <c r="IN494" s="70"/>
      <c r="IO494" s="70"/>
      <c r="IP494" s="70"/>
      <c r="IQ494" s="70"/>
      <c r="IR494" s="70"/>
      <c r="IS494" s="70"/>
      <c r="IT494" s="70"/>
      <c r="IU494" s="70"/>
      <c r="IV494" s="70"/>
      <c r="IW494" s="70"/>
      <c r="IX494" s="70"/>
      <c r="IY494" s="70"/>
    </row>
    <row r="495" spans="1:259" s="2" customFormat="1" ht="19.899999999999999" customHeight="1">
      <c r="A495" s="277">
        <v>27</v>
      </c>
      <c r="B495" s="268" t="s">
        <v>1393</v>
      </c>
      <c r="C495" s="163" t="s">
        <v>558</v>
      </c>
      <c r="D495" s="269" t="s">
        <v>548</v>
      </c>
      <c r="E495" s="108">
        <v>1000000</v>
      </c>
      <c r="F495" s="241"/>
      <c r="G495" s="241"/>
      <c r="H495" s="20"/>
      <c r="J495" s="163" t="s">
        <v>559</v>
      </c>
      <c r="K495" s="76"/>
      <c r="L495" s="272" t="s">
        <v>441</v>
      </c>
      <c r="M495" s="67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  <c r="AT495" s="70"/>
      <c r="AU495" s="70"/>
      <c r="AV495" s="70"/>
      <c r="AW495" s="70"/>
      <c r="AX495" s="70"/>
      <c r="AY495" s="70"/>
      <c r="AZ495" s="70"/>
      <c r="BA495" s="70"/>
      <c r="BB495" s="70"/>
      <c r="BC495" s="70"/>
      <c r="BD495" s="70"/>
      <c r="BE495" s="70"/>
      <c r="BF495" s="70"/>
      <c r="BG495" s="70"/>
      <c r="BH495" s="70"/>
      <c r="BI495" s="70"/>
      <c r="BJ495" s="70"/>
      <c r="BK495" s="70"/>
      <c r="BL495" s="70"/>
      <c r="BM495" s="70"/>
      <c r="BN495" s="70"/>
      <c r="BO495" s="70"/>
      <c r="BP495" s="70"/>
      <c r="BQ495" s="70"/>
      <c r="BR495" s="70"/>
      <c r="BS495" s="70"/>
      <c r="BT495" s="70"/>
      <c r="BU495" s="70"/>
      <c r="BV495" s="70"/>
      <c r="BW495" s="70"/>
      <c r="BX495" s="70"/>
      <c r="BY495" s="70"/>
      <c r="BZ495" s="70"/>
      <c r="CA495" s="70"/>
      <c r="CB495" s="70"/>
      <c r="CC495" s="70"/>
      <c r="CD495" s="70"/>
      <c r="CE495" s="70"/>
      <c r="CF495" s="70"/>
      <c r="CG495" s="70"/>
      <c r="CH495" s="70"/>
      <c r="CI495" s="70"/>
      <c r="CJ495" s="70"/>
      <c r="CK495" s="70"/>
      <c r="CL495" s="70"/>
      <c r="CM495" s="70"/>
      <c r="CN495" s="70"/>
      <c r="CO495" s="70"/>
      <c r="CP495" s="70"/>
      <c r="CQ495" s="70"/>
      <c r="CR495" s="70"/>
      <c r="CS495" s="70"/>
      <c r="CT495" s="70"/>
      <c r="CU495" s="70"/>
      <c r="CV495" s="70"/>
      <c r="CW495" s="70"/>
      <c r="CX495" s="70"/>
      <c r="CY495" s="70"/>
      <c r="CZ495" s="70"/>
      <c r="DA495" s="70"/>
      <c r="DB495" s="70"/>
      <c r="DC495" s="70"/>
      <c r="DD495" s="70"/>
      <c r="DE495" s="70"/>
      <c r="DF495" s="70"/>
      <c r="DG495" s="70"/>
      <c r="DH495" s="70"/>
      <c r="DI495" s="70"/>
      <c r="DJ495" s="70"/>
      <c r="DK495" s="70"/>
      <c r="DL495" s="70"/>
      <c r="DM495" s="70"/>
      <c r="DN495" s="70"/>
      <c r="DO495" s="70"/>
      <c r="DP495" s="70"/>
      <c r="DQ495" s="70"/>
      <c r="DR495" s="70"/>
      <c r="DS495" s="70"/>
      <c r="DT495" s="70"/>
      <c r="DU495" s="70"/>
      <c r="DV495" s="70"/>
      <c r="DW495" s="70"/>
      <c r="DX495" s="70"/>
      <c r="DY495" s="70"/>
      <c r="DZ495" s="70"/>
      <c r="EA495" s="70"/>
      <c r="EB495" s="70"/>
      <c r="EC495" s="70"/>
      <c r="ED495" s="70"/>
      <c r="EE495" s="70"/>
      <c r="EF495" s="70"/>
      <c r="EG495" s="70"/>
      <c r="EH495" s="70"/>
      <c r="EI495" s="70"/>
      <c r="EJ495" s="70"/>
      <c r="EK495" s="70"/>
      <c r="EL495" s="70"/>
      <c r="EM495" s="70"/>
      <c r="EN495" s="70"/>
      <c r="EO495" s="70"/>
      <c r="EP495" s="70"/>
      <c r="EQ495" s="70"/>
      <c r="ER495" s="70"/>
      <c r="ES495" s="70"/>
      <c r="ET495" s="70"/>
      <c r="EU495" s="70"/>
      <c r="EV495" s="70"/>
      <c r="EW495" s="70"/>
      <c r="EX495" s="70"/>
      <c r="EY495" s="70"/>
      <c r="EZ495" s="70"/>
      <c r="FA495" s="70"/>
      <c r="FB495" s="70"/>
      <c r="FC495" s="70"/>
      <c r="FD495" s="70"/>
      <c r="FE495" s="70"/>
      <c r="FF495" s="70"/>
      <c r="FG495" s="70"/>
      <c r="FH495" s="70"/>
      <c r="FI495" s="70"/>
      <c r="FJ495" s="70"/>
      <c r="FK495" s="70"/>
      <c r="FL495" s="70"/>
      <c r="FM495" s="70"/>
      <c r="FN495" s="70"/>
      <c r="FO495" s="70"/>
      <c r="FP495" s="70"/>
      <c r="FQ495" s="70"/>
      <c r="FR495" s="70"/>
      <c r="FS495" s="70"/>
      <c r="FT495" s="70"/>
      <c r="FU495" s="70"/>
      <c r="FV495" s="70"/>
      <c r="FW495" s="70"/>
      <c r="FX495" s="70"/>
      <c r="FY495" s="70"/>
      <c r="FZ495" s="70"/>
      <c r="GA495" s="70"/>
      <c r="GB495" s="70"/>
      <c r="GC495" s="70"/>
      <c r="GD495" s="70"/>
      <c r="GE495" s="70"/>
      <c r="GF495" s="70"/>
      <c r="GG495" s="70"/>
      <c r="GH495" s="70"/>
      <c r="GI495" s="70"/>
      <c r="GJ495" s="70"/>
      <c r="GK495" s="70"/>
      <c r="GL495" s="70"/>
      <c r="GM495" s="70"/>
      <c r="GN495" s="70"/>
      <c r="GO495" s="70"/>
      <c r="GP495" s="70"/>
      <c r="GQ495" s="70"/>
      <c r="GR495" s="70"/>
      <c r="GS495" s="70"/>
      <c r="GT495" s="70"/>
      <c r="GU495" s="70"/>
      <c r="GV495" s="70"/>
      <c r="GW495" s="70"/>
      <c r="GX495" s="70"/>
      <c r="GY495" s="70"/>
      <c r="GZ495" s="70"/>
      <c r="HA495" s="70"/>
      <c r="HB495" s="70"/>
      <c r="HC495" s="70"/>
      <c r="HD495" s="70"/>
      <c r="HE495" s="70"/>
      <c r="HF495" s="70"/>
      <c r="HG495" s="70"/>
      <c r="HH495" s="70"/>
      <c r="HI495" s="70"/>
      <c r="HJ495" s="70"/>
      <c r="HK495" s="70"/>
      <c r="HL495" s="70"/>
      <c r="HM495" s="70"/>
      <c r="HN495" s="70"/>
      <c r="HO495" s="70"/>
      <c r="HP495" s="70"/>
      <c r="HQ495" s="70"/>
      <c r="HR495" s="70"/>
      <c r="HS495" s="70"/>
      <c r="HT495" s="70"/>
      <c r="HU495" s="70"/>
      <c r="HV495" s="70"/>
      <c r="HW495" s="70"/>
      <c r="HX495" s="70"/>
      <c r="HY495" s="70"/>
      <c r="HZ495" s="70"/>
      <c r="IA495" s="70"/>
      <c r="IB495" s="70"/>
      <c r="IC495" s="70"/>
      <c r="ID495" s="70"/>
      <c r="IE495" s="70"/>
      <c r="IF495" s="70"/>
      <c r="IG495" s="70"/>
      <c r="IH495" s="70"/>
      <c r="II495" s="70"/>
      <c r="IJ495" s="70"/>
      <c r="IK495" s="70"/>
      <c r="IL495" s="70"/>
      <c r="IM495" s="70"/>
      <c r="IN495" s="70"/>
      <c r="IO495" s="70"/>
      <c r="IP495" s="70"/>
      <c r="IQ495" s="70"/>
      <c r="IR495" s="70"/>
      <c r="IS495" s="70"/>
      <c r="IT495" s="70"/>
      <c r="IU495" s="70"/>
      <c r="IV495" s="70"/>
      <c r="IW495" s="70"/>
      <c r="IX495" s="70"/>
      <c r="IY495" s="70"/>
    </row>
    <row r="496" spans="1:259" ht="19.899999999999999" customHeight="1">
      <c r="A496" s="267"/>
      <c r="B496" s="163" t="s">
        <v>548</v>
      </c>
      <c r="C496" s="163" t="s">
        <v>560</v>
      </c>
      <c r="D496" s="63"/>
      <c r="E496" s="106" t="s">
        <v>149</v>
      </c>
      <c r="F496" s="63"/>
      <c r="G496" s="63"/>
      <c r="H496" s="84"/>
      <c r="J496" s="163" t="s">
        <v>557</v>
      </c>
      <c r="K496" s="76"/>
      <c r="L496" s="284"/>
      <c r="M496" s="67"/>
    </row>
    <row r="497" spans="1:13" ht="19.899999999999999" customHeight="1">
      <c r="A497" s="267"/>
      <c r="B497" s="163"/>
      <c r="C497" s="163"/>
      <c r="D497" s="63"/>
      <c r="E497" s="106"/>
      <c r="F497" s="63"/>
      <c r="G497" s="63"/>
      <c r="H497" s="84"/>
      <c r="J497" s="163"/>
      <c r="K497" s="76"/>
      <c r="L497" s="284"/>
      <c r="M497" s="67"/>
    </row>
    <row r="498" spans="1:13" ht="19.899999999999999" customHeight="1">
      <c r="A498" s="3">
        <v>10</v>
      </c>
      <c r="B498" s="10" t="s">
        <v>2301</v>
      </c>
      <c r="C498" s="10" t="s">
        <v>2302</v>
      </c>
      <c r="D498" s="10"/>
      <c r="E498" s="779">
        <v>100000</v>
      </c>
      <c r="F498" s="3"/>
      <c r="G498" s="3"/>
      <c r="H498" s="190"/>
      <c r="J498" s="402" t="s">
        <v>2303</v>
      </c>
      <c r="K498" s="76"/>
      <c r="L498" s="794" t="s">
        <v>153</v>
      </c>
      <c r="M498" s="67"/>
    </row>
    <row r="499" spans="1:13" ht="19.899999999999999" customHeight="1">
      <c r="A499" s="3"/>
      <c r="B499" s="10" t="s">
        <v>2304</v>
      </c>
      <c r="C499" s="10" t="s">
        <v>2305</v>
      </c>
      <c r="D499" s="10"/>
      <c r="E499" s="780" t="s">
        <v>2139</v>
      </c>
      <c r="F499" s="3"/>
      <c r="G499" s="3"/>
      <c r="H499" s="190"/>
      <c r="J499" s="402" t="s">
        <v>2306</v>
      </c>
      <c r="K499" s="81"/>
      <c r="L499" s="794"/>
      <c r="M499" s="67"/>
    </row>
    <row r="500" spans="1:13" s="2" customFormat="1" ht="19.899999999999999" customHeight="1">
      <c r="A500" s="3"/>
      <c r="B500" s="10"/>
      <c r="C500" s="10"/>
      <c r="D500" s="10"/>
      <c r="E500" s="780"/>
      <c r="F500" s="3"/>
      <c r="G500" s="3"/>
      <c r="H500" s="46"/>
      <c r="J500" s="10"/>
      <c r="K500" s="67"/>
      <c r="L500" s="10"/>
      <c r="M500" s="67"/>
    </row>
    <row r="501" spans="1:13" s="2" customFormat="1" ht="19.899999999999999" customHeight="1">
      <c r="A501" s="3"/>
      <c r="B501" s="10"/>
      <c r="C501" s="10"/>
      <c r="D501" s="10"/>
      <c r="E501" s="3"/>
      <c r="F501" s="3"/>
      <c r="G501" s="3"/>
      <c r="H501" s="46"/>
      <c r="J501" s="10"/>
      <c r="K501" s="67"/>
      <c r="L501" s="10"/>
      <c r="M501" s="67"/>
    </row>
    <row r="502" spans="1:13" s="2" customFormat="1" ht="19.899999999999999" customHeight="1">
      <c r="A502" s="821">
        <v>1</v>
      </c>
      <c r="B502" s="821" t="s">
        <v>2644</v>
      </c>
      <c r="C502" s="825" t="s">
        <v>2645</v>
      </c>
      <c r="D502" s="825" t="s">
        <v>2646</v>
      </c>
      <c r="E502" s="834">
        <v>210000</v>
      </c>
      <c r="F502" s="834"/>
      <c r="G502" s="834"/>
      <c r="H502" s="834"/>
      <c r="I502" s="821" t="s">
        <v>19</v>
      </c>
      <c r="J502" s="825" t="s">
        <v>2647</v>
      </c>
      <c r="K502" s="825" t="s">
        <v>2647</v>
      </c>
      <c r="L502" s="825" t="s">
        <v>441</v>
      </c>
    </row>
    <row r="503" spans="1:13" s="2" customFormat="1" ht="19.899999999999999" customHeight="1">
      <c r="A503" s="821"/>
      <c r="B503" s="821" t="s">
        <v>2648</v>
      </c>
      <c r="C503" s="825" t="s">
        <v>2650</v>
      </c>
      <c r="D503" s="825" t="s">
        <v>2652</v>
      </c>
      <c r="E503" s="825" t="s">
        <v>149</v>
      </c>
      <c r="F503" s="825"/>
      <c r="G503" s="825"/>
      <c r="H503" s="825"/>
      <c r="I503" s="821" t="s">
        <v>20</v>
      </c>
      <c r="J503" s="825" t="s">
        <v>2654</v>
      </c>
      <c r="K503" s="825" t="s">
        <v>2654</v>
      </c>
      <c r="L503" s="825"/>
    </row>
    <row r="504" spans="1:13" s="2" customFormat="1" ht="19.899999999999999" customHeight="1">
      <c r="A504" s="821"/>
      <c r="B504" s="821" t="s">
        <v>2649</v>
      </c>
      <c r="C504" s="825" t="s">
        <v>2651</v>
      </c>
      <c r="D504" s="825" t="s">
        <v>2653</v>
      </c>
      <c r="E504" s="825"/>
      <c r="F504" s="825"/>
      <c r="G504" s="825"/>
      <c r="H504" s="825"/>
      <c r="I504" s="821"/>
      <c r="J504" s="825" t="s">
        <v>2539</v>
      </c>
      <c r="K504" s="825" t="s">
        <v>2539</v>
      </c>
      <c r="L504" s="825"/>
    </row>
    <row r="505" spans="1:13" s="2" customFormat="1" ht="19.899999999999999" customHeight="1">
      <c r="A505" s="821"/>
      <c r="B505" s="821"/>
      <c r="C505" s="843"/>
      <c r="D505" s="842"/>
      <c r="E505" s="825"/>
      <c r="F505" s="825"/>
      <c r="G505" s="825"/>
      <c r="H505" s="825"/>
      <c r="I505" s="842"/>
      <c r="J505" s="843"/>
      <c r="K505" s="843"/>
      <c r="L505" s="825"/>
    </row>
    <row r="506" spans="1:13" s="2" customFormat="1" ht="19.899999999999999" customHeight="1">
      <c r="A506" s="821">
        <v>2</v>
      </c>
      <c r="B506" s="821" t="s">
        <v>2644</v>
      </c>
      <c r="C506" s="825" t="s">
        <v>2645</v>
      </c>
      <c r="D506" s="825" t="s">
        <v>2646</v>
      </c>
      <c r="E506" s="834">
        <v>900000</v>
      </c>
      <c r="F506" s="834"/>
      <c r="G506" s="834"/>
      <c r="H506" s="834"/>
      <c r="I506" s="821" t="s">
        <v>19</v>
      </c>
      <c r="J506" s="825" t="s">
        <v>2647</v>
      </c>
      <c r="K506" s="825" t="s">
        <v>2647</v>
      </c>
      <c r="L506" s="825" t="s">
        <v>441</v>
      </c>
    </row>
    <row r="507" spans="1:13" s="2" customFormat="1" ht="19.899999999999999" customHeight="1">
      <c r="A507" s="821"/>
      <c r="B507" s="821" t="s">
        <v>2655</v>
      </c>
      <c r="C507" s="825" t="s">
        <v>2650</v>
      </c>
      <c r="D507" s="825" t="s">
        <v>2656</v>
      </c>
      <c r="E507" s="825" t="s">
        <v>149</v>
      </c>
      <c r="F507" s="825"/>
      <c r="G507" s="825"/>
      <c r="H507" s="825"/>
      <c r="I507" s="821" t="s">
        <v>20</v>
      </c>
      <c r="J507" s="825" t="s">
        <v>2654</v>
      </c>
      <c r="K507" s="825" t="s">
        <v>2654</v>
      </c>
      <c r="L507" s="825"/>
    </row>
    <row r="508" spans="1:13" s="2" customFormat="1" ht="19.899999999999999" customHeight="1">
      <c r="A508" s="821"/>
      <c r="B508" s="821" t="s">
        <v>2657</v>
      </c>
      <c r="C508" s="825" t="s">
        <v>2651</v>
      </c>
      <c r="D508" s="821" t="s">
        <v>2658</v>
      </c>
      <c r="E508" s="825"/>
      <c r="F508" s="825"/>
      <c r="G508" s="825"/>
      <c r="H508" s="825"/>
      <c r="I508" s="842"/>
      <c r="J508" s="825" t="s">
        <v>2539</v>
      </c>
      <c r="K508" s="825" t="s">
        <v>2539</v>
      </c>
      <c r="L508" s="825"/>
    </row>
    <row r="509" spans="1:13" s="2" customFormat="1" ht="19.899999999999999" customHeight="1">
      <c r="A509" s="842"/>
      <c r="B509" s="842"/>
      <c r="C509" s="843"/>
      <c r="D509" s="842"/>
      <c r="E509" s="843"/>
      <c r="F509" s="843"/>
      <c r="G509" s="843"/>
      <c r="H509" s="843"/>
      <c r="I509" s="842"/>
      <c r="J509" s="843"/>
      <c r="K509" s="843"/>
      <c r="L509" s="843"/>
    </row>
    <row r="510" spans="1:13" s="2" customFormat="1" ht="19.899999999999999" customHeight="1">
      <c r="A510" s="821">
        <v>3</v>
      </c>
      <c r="B510" s="821" t="s">
        <v>2659</v>
      </c>
      <c r="C510" s="825" t="s">
        <v>2645</v>
      </c>
      <c r="D510" s="825" t="s">
        <v>2646</v>
      </c>
      <c r="E510" s="834">
        <v>500000</v>
      </c>
      <c r="F510" s="834"/>
      <c r="G510" s="834"/>
      <c r="H510" s="834"/>
      <c r="I510" s="821" t="s">
        <v>19</v>
      </c>
      <c r="J510" s="825" t="s">
        <v>2662</v>
      </c>
      <c r="K510" s="825" t="s">
        <v>2662</v>
      </c>
      <c r="L510" s="825" t="s">
        <v>441</v>
      </c>
    </row>
    <row r="511" spans="1:13" s="2" customFormat="1" ht="19.899999999999999" customHeight="1">
      <c r="A511" s="821"/>
      <c r="B511" s="821"/>
      <c r="C511" s="825" t="s">
        <v>2650</v>
      </c>
      <c r="D511" s="825" t="s">
        <v>2660</v>
      </c>
      <c r="E511" s="825" t="s">
        <v>149</v>
      </c>
      <c r="F511" s="825"/>
      <c r="G511" s="825"/>
      <c r="H511" s="825"/>
      <c r="I511" s="821" t="s">
        <v>20</v>
      </c>
      <c r="J511" s="825" t="s">
        <v>2539</v>
      </c>
      <c r="K511" s="825" t="s">
        <v>2539</v>
      </c>
      <c r="L511" s="825"/>
    </row>
    <row r="512" spans="1:13" s="2" customFormat="1" ht="19.899999999999999" customHeight="1">
      <c r="A512" s="821"/>
      <c r="B512" s="821"/>
      <c r="C512" s="825" t="s">
        <v>2651</v>
      </c>
      <c r="D512" s="825" t="s">
        <v>2661</v>
      </c>
      <c r="E512" s="844"/>
      <c r="F512" s="844"/>
      <c r="G512" s="844"/>
      <c r="H512" s="844"/>
      <c r="I512" s="845"/>
      <c r="J512" s="844"/>
      <c r="K512" s="844"/>
      <c r="L512" s="825"/>
    </row>
    <row r="513" spans="1:12" s="2" customFormat="1" ht="19.899999999999999" customHeight="1">
      <c r="A513" s="821"/>
      <c r="B513" s="842"/>
      <c r="C513" s="843"/>
      <c r="D513" s="843"/>
      <c r="E513" s="843"/>
      <c r="F513" s="843"/>
      <c r="G513" s="843"/>
      <c r="H513" s="843"/>
      <c r="I513" s="842"/>
      <c r="J513" s="843"/>
      <c r="K513" s="843"/>
      <c r="L513" s="825"/>
    </row>
    <row r="514" spans="1:12" s="2" customFormat="1" ht="19.899999999999999" customHeight="1">
      <c r="A514" s="821"/>
      <c r="B514" s="842"/>
      <c r="C514" s="843"/>
      <c r="D514" s="842"/>
      <c r="E514" s="825"/>
      <c r="F514" s="825"/>
      <c r="G514" s="825"/>
      <c r="H514" s="825"/>
      <c r="I514" s="842"/>
      <c r="J514" s="825"/>
      <c r="K514" s="825"/>
      <c r="L514" s="825"/>
    </row>
    <row r="515" spans="1:12" s="2" customFormat="1" ht="19.899999999999999" customHeight="1">
      <c r="A515" s="842"/>
      <c r="B515" s="842"/>
      <c r="C515" s="843"/>
      <c r="D515" s="842"/>
      <c r="E515" s="843"/>
      <c r="F515" s="843"/>
      <c r="G515" s="843"/>
      <c r="H515" s="843"/>
      <c r="I515" s="842"/>
      <c r="J515" s="843"/>
      <c r="K515" s="843"/>
      <c r="L515" s="843"/>
    </row>
    <row r="516" spans="1:12" s="2" customFormat="1" ht="19.899999999999999" customHeight="1">
      <c r="A516" s="825">
        <v>4</v>
      </c>
      <c r="B516" s="825" t="s">
        <v>2663</v>
      </c>
      <c r="C516" s="825" t="s">
        <v>2664</v>
      </c>
      <c r="D516" s="825" t="s">
        <v>2665</v>
      </c>
      <c r="E516" s="834">
        <v>750000</v>
      </c>
      <c r="F516" s="834"/>
      <c r="G516" s="834"/>
      <c r="H516" s="834"/>
      <c r="I516" s="821" t="s">
        <v>19</v>
      </c>
      <c r="J516" s="825" t="s">
        <v>2666</v>
      </c>
      <c r="K516" s="825" t="s">
        <v>2666</v>
      </c>
      <c r="L516" s="825" t="s">
        <v>441</v>
      </c>
    </row>
    <row r="517" spans="1:12" s="2" customFormat="1" ht="19.899999999999999" customHeight="1">
      <c r="A517" s="825"/>
      <c r="B517" s="825" t="s">
        <v>2667</v>
      </c>
      <c r="C517" s="825" t="s">
        <v>2669</v>
      </c>
      <c r="D517" s="825" t="s">
        <v>2671</v>
      </c>
      <c r="E517" s="825" t="s">
        <v>149</v>
      </c>
      <c r="F517" s="825"/>
      <c r="G517" s="825"/>
      <c r="H517" s="825"/>
      <c r="I517" s="821" t="s">
        <v>20</v>
      </c>
      <c r="J517" s="825" t="s">
        <v>2674</v>
      </c>
      <c r="K517" s="825" t="s">
        <v>2674</v>
      </c>
      <c r="L517" s="825"/>
    </row>
    <row r="518" spans="1:12" s="2" customFormat="1" ht="19.899999999999999" customHeight="1">
      <c r="A518" s="825"/>
      <c r="B518" s="825" t="s">
        <v>2668</v>
      </c>
      <c r="C518" s="825" t="s">
        <v>2670</v>
      </c>
      <c r="D518" s="825" t="s">
        <v>2672</v>
      </c>
      <c r="E518" s="825"/>
      <c r="F518" s="825"/>
      <c r="G518" s="825"/>
      <c r="H518" s="825"/>
      <c r="I518" s="821"/>
      <c r="J518" s="825"/>
      <c r="K518" s="825"/>
      <c r="L518" s="825"/>
    </row>
    <row r="519" spans="1:12" s="2" customFormat="1" ht="19.899999999999999" customHeight="1">
      <c r="A519" s="825"/>
      <c r="B519" s="844"/>
      <c r="C519" s="844"/>
      <c r="D519" s="825" t="s">
        <v>2673</v>
      </c>
      <c r="E519" s="825"/>
      <c r="F519" s="825"/>
      <c r="G519" s="825"/>
      <c r="H519" s="825"/>
      <c r="I519" s="821"/>
      <c r="J519" s="825"/>
      <c r="K519" s="825"/>
      <c r="L519" s="825"/>
    </row>
    <row r="520" spans="1:12" s="2" customFormat="1" ht="19.899999999999999" customHeight="1">
      <c r="A520" s="843"/>
      <c r="B520" s="843"/>
      <c r="C520" s="843"/>
      <c r="D520" s="843"/>
      <c r="E520" s="843"/>
      <c r="F520" s="843"/>
      <c r="G520" s="843"/>
      <c r="H520" s="843"/>
      <c r="I520" s="842"/>
      <c r="J520" s="843"/>
      <c r="K520" s="843"/>
      <c r="L520" s="843"/>
    </row>
    <row r="521" spans="1:12" s="2" customFormat="1" ht="19.899999999999999" customHeight="1">
      <c r="A521" s="825">
        <v>5</v>
      </c>
      <c r="B521" s="825" t="s">
        <v>1393</v>
      </c>
      <c r="C521" s="825" t="s">
        <v>2664</v>
      </c>
      <c r="D521" s="825" t="s">
        <v>2675</v>
      </c>
      <c r="E521" s="834">
        <v>100000</v>
      </c>
      <c r="F521" s="834"/>
      <c r="G521" s="834"/>
      <c r="H521" s="834"/>
      <c r="I521" s="821" t="s">
        <v>19</v>
      </c>
      <c r="J521" s="825" t="s">
        <v>2666</v>
      </c>
      <c r="K521" s="825" t="s">
        <v>2666</v>
      </c>
      <c r="L521" s="825" t="s">
        <v>441</v>
      </c>
    </row>
    <row r="522" spans="1:12" s="2" customFormat="1" ht="19.899999999999999" customHeight="1">
      <c r="A522" s="825"/>
      <c r="B522" s="825" t="s">
        <v>2676</v>
      </c>
      <c r="C522" s="825" t="s">
        <v>2669</v>
      </c>
      <c r="D522" s="843"/>
      <c r="E522" s="825" t="s">
        <v>149</v>
      </c>
      <c r="F522" s="825"/>
      <c r="G522" s="825"/>
      <c r="H522" s="825"/>
      <c r="I522" s="821" t="s">
        <v>20</v>
      </c>
      <c r="J522" s="825" t="s">
        <v>2674</v>
      </c>
      <c r="K522" s="825" t="s">
        <v>2674</v>
      </c>
      <c r="L522" s="825"/>
    </row>
    <row r="523" spans="1:12" s="2" customFormat="1" ht="19.899999999999999" customHeight="1">
      <c r="A523" s="843"/>
      <c r="B523" s="843"/>
      <c r="C523" s="825" t="s">
        <v>2670</v>
      </c>
      <c r="D523" s="843"/>
      <c r="E523" s="843"/>
      <c r="F523" s="843"/>
      <c r="G523" s="843"/>
      <c r="H523" s="843"/>
      <c r="I523" s="842"/>
      <c r="J523" s="843"/>
      <c r="K523" s="843"/>
      <c r="L523" s="843"/>
    </row>
    <row r="524" spans="1:12" s="2" customFormat="1" ht="19.899999999999999" customHeight="1">
      <c r="A524" s="843"/>
      <c r="B524" s="843"/>
      <c r="C524" s="843"/>
      <c r="D524" s="843"/>
      <c r="E524" s="843"/>
      <c r="F524" s="843"/>
      <c r="G524" s="843"/>
      <c r="H524" s="843"/>
      <c r="I524" s="842"/>
      <c r="J524" s="843"/>
      <c r="K524" s="843"/>
      <c r="L524" s="843"/>
    </row>
    <row r="525" spans="1:12" s="2" customFormat="1" ht="19.899999999999999" customHeight="1">
      <c r="A525" s="843"/>
      <c r="B525" s="825" t="s">
        <v>2677</v>
      </c>
      <c r="C525" s="821" t="s">
        <v>2678</v>
      </c>
      <c r="D525" s="821" t="s">
        <v>2679</v>
      </c>
      <c r="E525" s="833">
        <v>500000</v>
      </c>
      <c r="F525" s="833"/>
      <c r="G525" s="833"/>
      <c r="H525" s="833"/>
      <c r="I525" s="821" t="s">
        <v>19</v>
      </c>
      <c r="J525" s="821" t="s">
        <v>2647</v>
      </c>
      <c r="K525" s="821" t="s">
        <v>2647</v>
      </c>
      <c r="L525" s="821" t="s">
        <v>441</v>
      </c>
    </row>
    <row r="526" spans="1:12" s="2" customFormat="1" ht="19.899999999999999" customHeight="1">
      <c r="A526" s="843"/>
      <c r="B526" s="825"/>
      <c r="C526" s="821"/>
      <c r="D526" s="821" t="s">
        <v>2680</v>
      </c>
      <c r="E526" s="821" t="s">
        <v>149</v>
      </c>
      <c r="F526" s="821"/>
      <c r="G526" s="821"/>
      <c r="H526" s="821"/>
      <c r="I526" s="821" t="s">
        <v>20</v>
      </c>
      <c r="J526" s="821" t="s">
        <v>2654</v>
      </c>
      <c r="K526" s="821" t="s">
        <v>2654</v>
      </c>
      <c r="L526" s="821"/>
    </row>
    <row r="527" spans="1:12" s="2" customFormat="1" ht="19.899999999999999" customHeight="1">
      <c r="A527" s="843"/>
      <c r="B527" s="825"/>
      <c r="C527" s="821"/>
      <c r="D527" s="845"/>
      <c r="E527" s="845"/>
      <c r="F527" s="845"/>
      <c r="G527" s="845"/>
      <c r="H527" s="845"/>
      <c r="I527" s="845"/>
      <c r="J527" s="821" t="s">
        <v>2539</v>
      </c>
      <c r="K527" s="821" t="s">
        <v>2539</v>
      </c>
      <c r="L527" s="821"/>
    </row>
    <row r="528" spans="1:12" s="2" customFormat="1" ht="19.899999999999999" customHeight="1">
      <c r="A528" s="843"/>
      <c r="B528" s="825" t="s">
        <v>2644</v>
      </c>
      <c r="C528" s="821" t="s">
        <v>2678</v>
      </c>
      <c r="D528" s="821" t="s">
        <v>2682</v>
      </c>
      <c r="E528" s="833">
        <v>187000</v>
      </c>
      <c r="F528" s="833"/>
      <c r="G528" s="833"/>
      <c r="H528" s="833"/>
      <c r="I528" s="821" t="s">
        <v>19</v>
      </c>
      <c r="J528" s="821" t="s">
        <v>2647</v>
      </c>
      <c r="K528" s="821" t="s">
        <v>2647</v>
      </c>
      <c r="L528" s="821" t="s">
        <v>441</v>
      </c>
    </row>
    <row r="529" spans="1:259" ht="19.899999999999999" customHeight="1">
      <c r="A529" s="843"/>
      <c r="B529" s="825" t="s">
        <v>2681</v>
      </c>
      <c r="C529" s="821"/>
      <c r="D529" s="821" t="s">
        <v>2683</v>
      </c>
      <c r="E529" s="821" t="s">
        <v>149</v>
      </c>
      <c r="F529" s="821"/>
      <c r="G529" s="821"/>
      <c r="H529" s="821"/>
      <c r="I529" s="821" t="s">
        <v>20</v>
      </c>
      <c r="J529" s="821" t="s">
        <v>2654</v>
      </c>
      <c r="K529" s="821" t="s">
        <v>2654</v>
      </c>
      <c r="L529" s="821"/>
    </row>
    <row r="530" spans="1:259" ht="19.899999999999999" customHeight="1">
      <c r="A530" s="843"/>
      <c r="B530" s="825"/>
      <c r="C530" s="821"/>
      <c r="D530" s="821" t="s">
        <v>2684</v>
      </c>
      <c r="E530" s="845"/>
      <c r="F530" s="845"/>
      <c r="G530" s="845"/>
      <c r="H530" s="845"/>
      <c r="I530" s="845"/>
      <c r="J530" s="821" t="s">
        <v>2539</v>
      </c>
      <c r="K530" s="821" t="s">
        <v>2539</v>
      </c>
      <c r="L530" s="821"/>
    </row>
    <row r="531" spans="1:259" ht="19.899999999999999" customHeight="1">
      <c r="A531" s="843"/>
      <c r="B531" s="825" t="s">
        <v>2685</v>
      </c>
      <c r="C531" s="821" t="s">
        <v>2664</v>
      </c>
      <c r="D531" s="821" t="s">
        <v>2686</v>
      </c>
      <c r="E531" s="833">
        <v>80000</v>
      </c>
      <c r="F531" s="833"/>
      <c r="G531" s="833"/>
      <c r="H531" s="833"/>
      <c r="I531" s="821" t="s">
        <v>19</v>
      </c>
      <c r="J531" s="821" t="s">
        <v>2666</v>
      </c>
      <c r="K531" s="821" t="s">
        <v>2666</v>
      </c>
      <c r="L531" s="821" t="s">
        <v>441</v>
      </c>
    </row>
    <row r="532" spans="1:259" s="33" customFormat="1" ht="19.899999999999999" customHeight="1">
      <c r="A532" s="843"/>
      <c r="B532" s="825"/>
      <c r="C532" s="821" t="s">
        <v>2669</v>
      </c>
      <c r="D532" s="821"/>
      <c r="E532" s="821" t="s">
        <v>149</v>
      </c>
      <c r="F532" s="821"/>
      <c r="G532" s="821"/>
      <c r="H532" s="821"/>
      <c r="I532" s="821" t="s">
        <v>20</v>
      </c>
      <c r="J532" s="821" t="s">
        <v>2687</v>
      </c>
      <c r="K532" s="821" t="s">
        <v>2687</v>
      </c>
      <c r="L532" s="821"/>
      <c r="N532" s="206">
        <f>E702+E707+E717</f>
        <v>0</v>
      </c>
      <c r="O532" s="205">
        <v>5</v>
      </c>
      <c r="P532" s="206" t="e">
        <f>G702+G707+G713+G717+#REF!</f>
        <v>#REF!</v>
      </c>
      <c r="Q532" s="205">
        <v>3</v>
      </c>
      <c r="R532" s="206" t="e">
        <f>H702+H707+H717</f>
        <v>#VALUE!</v>
      </c>
      <c r="S532" s="205"/>
    </row>
    <row r="533" spans="1:259" s="6" customFormat="1" ht="19.899999999999999" customHeight="1">
      <c r="A533" s="843"/>
      <c r="B533" s="825"/>
      <c r="C533" s="821" t="s">
        <v>2670</v>
      </c>
      <c r="D533" s="821"/>
      <c r="E533" s="845"/>
      <c r="F533" s="845"/>
      <c r="G533" s="845"/>
      <c r="H533" s="845"/>
      <c r="I533" s="845"/>
      <c r="J533" s="845"/>
      <c r="K533" s="845"/>
      <c r="L533" s="821"/>
    </row>
    <row r="534" spans="1:259" s="45" customFormat="1" ht="19.899999999999999" customHeight="1">
      <c r="A534" s="843"/>
      <c r="B534" s="825" t="s">
        <v>2688</v>
      </c>
      <c r="C534" s="821" t="s">
        <v>2678</v>
      </c>
      <c r="D534" s="821" t="s">
        <v>2682</v>
      </c>
      <c r="E534" s="833">
        <v>350000</v>
      </c>
      <c r="F534" s="833"/>
      <c r="G534" s="833"/>
      <c r="H534" s="833"/>
      <c r="I534" s="821" t="s">
        <v>19</v>
      </c>
      <c r="J534" s="821" t="s">
        <v>2647</v>
      </c>
      <c r="K534" s="821" t="s">
        <v>2647</v>
      </c>
      <c r="L534" s="821" t="s">
        <v>441</v>
      </c>
      <c r="N534" s="6"/>
    </row>
    <row r="535" spans="1:259" s="45" customFormat="1" ht="19.899999999999999" customHeight="1">
      <c r="A535" s="843"/>
      <c r="B535" s="825"/>
      <c r="C535" s="821"/>
      <c r="D535" s="821" t="s">
        <v>2689</v>
      </c>
      <c r="E535" s="821" t="s">
        <v>149</v>
      </c>
      <c r="F535" s="821"/>
      <c r="G535" s="821"/>
      <c r="H535" s="821"/>
      <c r="I535" s="821" t="s">
        <v>20</v>
      </c>
      <c r="J535" s="821" t="s">
        <v>2654</v>
      </c>
      <c r="K535" s="821" t="s">
        <v>2654</v>
      </c>
      <c r="L535" s="821"/>
      <c r="N535" s="6"/>
    </row>
    <row r="536" spans="1:259" s="45" customFormat="1" ht="19.899999999999999" customHeight="1">
      <c r="A536" s="843"/>
      <c r="B536" s="825"/>
      <c r="C536" s="821"/>
      <c r="D536" s="821" t="s">
        <v>2690</v>
      </c>
      <c r="E536" s="845"/>
      <c r="F536" s="845"/>
      <c r="G536" s="845"/>
      <c r="H536" s="845"/>
      <c r="I536" s="845"/>
      <c r="J536" s="821" t="s">
        <v>2539</v>
      </c>
      <c r="K536" s="821" t="s">
        <v>2539</v>
      </c>
      <c r="L536" s="821"/>
      <c r="N536" s="6"/>
    </row>
    <row r="537" spans="1:259" s="45" customFormat="1" ht="19.899999999999999" customHeight="1">
      <c r="A537" s="825"/>
      <c r="B537" s="825" t="s">
        <v>2691</v>
      </c>
      <c r="C537" s="821" t="s">
        <v>2678</v>
      </c>
      <c r="D537" s="821" t="s">
        <v>2682</v>
      </c>
      <c r="E537" s="833">
        <v>200000</v>
      </c>
      <c r="F537" s="833"/>
      <c r="G537" s="833"/>
      <c r="H537" s="833"/>
      <c r="I537" s="821" t="s">
        <v>19</v>
      </c>
      <c r="J537" s="821" t="s">
        <v>2647</v>
      </c>
      <c r="K537" s="821" t="s">
        <v>2647</v>
      </c>
      <c r="L537" s="821" t="s">
        <v>441</v>
      </c>
      <c r="N537" s="6"/>
    </row>
    <row r="538" spans="1:259" s="45" customFormat="1" ht="19.899999999999999" customHeight="1">
      <c r="A538" s="825"/>
      <c r="B538" s="825"/>
      <c r="C538" s="821"/>
      <c r="D538" s="821" t="s">
        <v>2689</v>
      </c>
      <c r="E538" s="821" t="s">
        <v>149</v>
      </c>
      <c r="F538" s="821"/>
      <c r="G538" s="821"/>
      <c r="H538" s="821"/>
      <c r="I538" s="821" t="s">
        <v>20</v>
      </c>
      <c r="J538" s="821" t="s">
        <v>2654</v>
      </c>
      <c r="K538" s="821" t="s">
        <v>2654</v>
      </c>
      <c r="L538" s="821"/>
      <c r="N538" s="6"/>
    </row>
    <row r="539" spans="1:259" s="45" customFormat="1" ht="19.899999999999999" customHeight="1">
      <c r="A539" s="825"/>
      <c r="B539" s="825"/>
      <c r="C539" s="821"/>
      <c r="D539" s="821" t="s">
        <v>2692</v>
      </c>
      <c r="E539" s="845"/>
      <c r="F539" s="845"/>
      <c r="G539" s="845"/>
      <c r="H539" s="845"/>
      <c r="I539" s="845"/>
      <c r="J539" s="821" t="s">
        <v>2539</v>
      </c>
      <c r="K539" s="821" t="s">
        <v>2539</v>
      </c>
      <c r="L539" s="821"/>
      <c r="N539" s="6"/>
    </row>
    <row r="540" spans="1:259" s="45" customFormat="1" ht="19.899999999999999" customHeight="1">
      <c r="A540" s="825"/>
      <c r="B540" s="825" t="s">
        <v>2693</v>
      </c>
      <c r="C540" s="821" t="s">
        <v>2678</v>
      </c>
      <c r="D540" s="821" t="s">
        <v>2682</v>
      </c>
      <c r="E540" s="833">
        <v>250000</v>
      </c>
      <c r="F540" s="833"/>
      <c r="G540" s="833"/>
      <c r="H540" s="833"/>
      <c r="I540" s="821" t="s">
        <v>19</v>
      </c>
      <c r="J540" s="821" t="s">
        <v>2647</v>
      </c>
      <c r="K540" s="821" t="s">
        <v>2647</v>
      </c>
      <c r="L540" s="821" t="s">
        <v>441</v>
      </c>
      <c r="N540" s="6"/>
    </row>
    <row r="541" spans="1:259" s="45" customFormat="1" ht="19.899999999999999" customHeight="1">
      <c r="A541" s="825"/>
      <c r="B541" s="825"/>
      <c r="C541" s="821"/>
      <c r="D541" s="821" t="s">
        <v>2689</v>
      </c>
      <c r="E541" s="821" t="s">
        <v>149</v>
      </c>
      <c r="F541" s="821"/>
      <c r="G541" s="821"/>
      <c r="H541" s="821"/>
      <c r="I541" s="821" t="s">
        <v>20</v>
      </c>
      <c r="J541" s="821" t="s">
        <v>2654</v>
      </c>
      <c r="K541" s="821" t="s">
        <v>2654</v>
      </c>
      <c r="L541" s="821"/>
      <c r="N541" s="6"/>
    </row>
    <row r="542" spans="1:259" s="9" customFormat="1" ht="19.899999999999999" customHeight="1">
      <c r="A542" s="825"/>
      <c r="B542" s="825"/>
      <c r="C542" s="821"/>
      <c r="D542" s="821" t="s">
        <v>2694</v>
      </c>
      <c r="E542" s="845"/>
      <c r="F542" s="845"/>
      <c r="G542" s="845"/>
      <c r="H542" s="845"/>
      <c r="I542" s="821"/>
      <c r="J542" s="821" t="s">
        <v>2539</v>
      </c>
      <c r="K542" s="821" t="s">
        <v>2539</v>
      </c>
      <c r="L542" s="821"/>
      <c r="N542" s="6"/>
    </row>
    <row r="543" spans="1:259" s="9" customFormat="1" ht="19.899999999999999" customHeight="1">
      <c r="A543" s="825"/>
      <c r="B543" s="825"/>
      <c r="C543" s="821"/>
      <c r="D543" s="845"/>
      <c r="E543" s="845"/>
      <c r="F543" s="845"/>
      <c r="G543" s="845"/>
      <c r="H543" s="845"/>
      <c r="I543" s="821"/>
      <c r="J543" s="845"/>
      <c r="K543" s="845"/>
      <c r="L543" s="821"/>
      <c r="N543" s="6"/>
    </row>
    <row r="544" spans="1:259" s="6" customFormat="1" ht="19.899999999999999" customHeight="1">
      <c r="A544" s="843"/>
      <c r="B544" s="825" t="s">
        <v>2695</v>
      </c>
      <c r="C544" s="825" t="s">
        <v>2678</v>
      </c>
      <c r="D544" s="825" t="s">
        <v>2696</v>
      </c>
      <c r="E544" s="834">
        <v>850000</v>
      </c>
      <c r="F544" s="834"/>
      <c r="G544" s="834"/>
      <c r="H544" s="834"/>
      <c r="I544" s="821" t="s">
        <v>19</v>
      </c>
      <c r="J544" s="821" t="s">
        <v>2647</v>
      </c>
      <c r="K544" s="821" t="s">
        <v>2647</v>
      </c>
      <c r="L544" s="821" t="s">
        <v>441</v>
      </c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</row>
    <row r="545" spans="1:259" s="6" customFormat="1" ht="19.899999999999999" customHeight="1">
      <c r="A545" s="843"/>
      <c r="B545" s="825"/>
      <c r="C545" s="825"/>
      <c r="D545" s="825"/>
      <c r="E545" s="825" t="s">
        <v>149</v>
      </c>
      <c r="F545" s="825"/>
      <c r="G545" s="825"/>
      <c r="H545" s="825"/>
      <c r="I545" s="821" t="s">
        <v>20</v>
      </c>
      <c r="J545" s="821" t="s">
        <v>2654</v>
      </c>
      <c r="K545" s="821" t="s">
        <v>2654</v>
      </c>
      <c r="L545" s="821"/>
    </row>
    <row r="546" spans="1:259" s="9" customFormat="1" ht="19.899999999999999" customHeight="1">
      <c r="A546" s="843"/>
      <c r="B546" s="825"/>
      <c r="C546" s="825"/>
      <c r="D546" s="825"/>
      <c r="E546" s="844"/>
      <c r="F546" s="844"/>
      <c r="G546" s="844"/>
      <c r="H546" s="844"/>
      <c r="I546" s="845"/>
      <c r="J546" s="821" t="s">
        <v>2539</v>
      </c>
      <c r="K546" s="821" t="s">
        <v>2539</v>
      </c>
      <c r="L546" s="821"/>
      <c r="N546" s="6"/>
    </row>
    <row r="547" spans="1:259" s="9" customFormat="1" ht="19.899999999999999" customHeight="1">
      <c r="A547" s="843"/>
      <c r="B547" s="825" t="s">
        <v>2697</v>
      </c>
      <c r="C547" s="825" t="s">
        <v>2664</v>
      </c>
      <c r="D547" s="825" t="s">
        <v>2698</v>
      </c>
      <c r="E547" s="834">
        <v>900000</v>
      </c>
      <c r="F547" s="834"/>
      <c r="G547" s="834"/>
      <c r="H547" s="834"/>
      <c r="I547" s="821" t="s">
        <v>19</v>
      </c>
      <c r="J547" s="821" t="s">
        <v>2666</v>
      </c>
      <c r="K547" s="821" t="s">
        <v>2666</v>
      </c>
      <c r="L547" s="821" t="s">
        <v>441</v>
      </c>
      <c r="N547" s="6"/>
    </row>
    <row r="548" spans="1:259" s="6" customFormat="1" ht="19.899999999999999" customHeight="1">
      <c r="A548" s="843"/>
      <c r="B548" s="825"/>
      <c r="C548" s="825" t="s">
        <v>2669</v>
      </c>
      <c r="D548" s="825" t="s">
        <v>2699</v>
      </c>
      <c r="E548" s="825" t="s">
        <v>149</v>
      </c>
      <c r="F548" s="825"/>
      <c r="G548" s="825"/>
      <c r="H548" s="825"/>
      <c r="I548" s="821" t="s">
        <v>20</v>
      </c>
      <c r="J548" s="821" t="s">
        <v>2687</v>
      </c>
      <c r="K548" s="821" t="s">
        <v>2687</v>
      </c>
      <c r="L548" s="821"/>
    </row>
    <row r="549" spans="1:259" s="6" customFormat="1" ht="19.899999999999999" customHeight="1">
      <c r="A549" s="843"/>
      <c r="B549" s="825"/>
      <c r="C549" s="825" t="s">
        <v>2670</v>
      </c>
      <c r="D549" s="844"/>
      <c r="E549" s="844"/>
      <c r="F549" s="844"/>
      <c r="G549" s="844"/>
      <c r="H549" s="844"/>
      <c r="I549" s="845"/>
      <c r="J549" s="845"/>
      <c r="K549" s="845"/>
      <c r="L549" s="821"/>
    </row>
    <row r="550" spans="1:259" ht="19.899999999999999" customHeight="1">
      <c r="A550" s="843"/>
      <c r="B550" s="825" t="s">
        <v>2700</v>
      </c>
      <c r="C550" s="825" t="s">
        <v>2308</v>
      </c>
      <c r="D550" s="825" t="s">
        <v>2701</v>
      </c>
      <c r="E550" s="834">
        <v>250000</v>
      </c>
      <c r="F550" s="834"/>
      <c r="G550" s="834"/>
      <c r="H550" s="834"/>
      <c r="I550" s="821" t="s">
        <v>19</v>
      </c>
      <c r="J550" s="825" t="s">
        <v>2647</v>
      </c>
      <c r="K550" s="825" t="s">
        <v>2647</v>
      </c>
      <c r="L550" s="825" t="s">
        <v>441</v>
      </c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6"/>
      <c r="EO550" s="6"/>
      <c r="EP550" s="6"/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  <c r="FC550" s="6"/>
      <c r="FD550" s="6"/>
      <c r="FE550" s="6"/>
      <c r="FF550" s="6"/>
      <c r="FG550" s="6"/>
      <c r="FH550" s="6"/>
      <c r="FI550" s="6"/>
      <c r="FJ550" s="6"/>
      <c r="FK550" s="6"/>
      <c r="FL550" s="6"/>
      <c r="FM550" s="6"/>
      <c r="FN550" s="6"/>
      <c r="FO550" s="6"/>
      <c r="FP550" s="6"/>
      <c r="FQ550" s="6"/>
      <c r="FR550" s="6"/>
      <c r="FS550" s="6"/>
      <c r="FT550" s="6"/>
      <c r="FU550" s="6"/>
      <c r="FV550" s="6"/>
      <c r="FW550" s="6"/>
      <c r="FX550" s="6"/>
      <c r="FY550" s="6"/>
      <c r="FZ550" s="6"/>
      <c r="GA550" s="6"/>
      <c r="GB550" s="6"/>
      <c r="GC550" s="6"/>
      <c r="GD550" s="6"/>
      <c r="GE550" s="6"/>
      <c r="GF550" s="6"/>
      <c r="GG550" s="6"/>
      <c r="GH550" s="6"/>
      <c r="GI550" s="6"/>
      <c r="GJ550" s="6"/>
      <c r="GK550" s="6"/>
      <c r="GL550" s="6"/>
      <c r="GM550" s="6"/>
      <c r="GN550" s="6"/>
      <c r="GO550" s="6"/>
      <c r="GP550" s="6"/>
      <c r="GQ550" s="6"/>
      <c r="GR550" s="6"/>
      <c r="GS550" s="6"/>
      <c r="GT550" s="6"/>
      <c r="GU550" s="6"/>
      <c r="GV550" s="6"/>
      <c r="GW550" s="6"/>
      <c r="GX550" s="6"/>
      <c r="GY550" s="6"/>
      <c r="GZ550" s="6"/>
      <c r="HA550" s="6"/>
      <c r="HB550" s="6"/>
      <c r="HC550" s="6"/>
      <c r="HD550" s="6"/>
      <c r="HE550" s="6"/>
      <c r="HF550" s="6"/>
      <c r="HG550" s="6"/>
      <c r="HH550" s="6"/>
      <c r="HI550" s="6"/>
      <c r="HJ550" s="6"/>
      <c r="HK550" s="6"/>
      <c r="HL550" s="6"/>
      <c r="HM550" s="6"/>
      <c r="HN550" s="6"/>
      <c r="HO550" s="6"/>
      <c r="HP550" s="6"/>
      <c r="HQ550" s="6"/>
      <c r="HR550" s="6"/>
      <c r="HS550" s="6"/>
      <c r="HT550" s="6"/>
      <c r="HU550" s="6"/>
      <c r="HV550" s="6"/>
      <c r="HW550" s="6"/>
      <c r="HX550" s="6"/>
      <c r="HY550" s="6"/>
      <c r="HZ550" s="6"/>
      <c r="IA550" s="6"/>
      <c r="IB550" s="6"/>
      <c r="IC550" s="6"/>
      <c r="ID550" s="6"/>
      <c r="IE550" s="6"/>
      <c r="IF550" s="6"/>
      <c r="IG550" s="6"/>
      <c r="IH550" s="6"/>
      <c r="II550" s="6"/>
      <c r="IJ550" s="6"/>
      <c r="IK550" s="6"/>
      <c r="IL550" s="6"/>
      <c r="IM550" s="6"/>
      <c r="IN550" s="6"/>
      <c r="IO550" s="6"/>
      <c r="IP550" s="6"/>
      <c r="IQ550" s="6"/>
      <c r="IR550" s="6"/>
      <c r="IS550" s="6"/>
      <c r="IT550" s="6"/>
      <c r="IU550" s="6"/>
      <c r="IV550" s="6"/>
      <c r="IW550" s="6"/>
      <c r="IX550" s="6"/>
      <c r="IY550" s="6"/>
    </row>
    <row r="551" spans="1:259" ht="19.899999999999999" customHeight="1">
      <c r="A551" s="843"/>
      <c r="B551" s="825" t="s">
        <v>2702</v>
      </c>
      <c r="C551" s="825" t="s">
        <v>2704</v>
      </c>
      <c r="D551" s="825" t="s">
        <v>2706</v>
      </c>
      <c r="E551" s="825" t="s">
        <v>149</v>
      </c>
      <c r="F551" s="825"/>
      <c r="G551" s="825"/>
      <c r="H551" s="825"/>
      <c r="I551" s="821" t="s">
        <v>20</v>
      </c>
      <c r="J551" s="825" t="s">
        <v>2707</v>
      </c>
      <c r="K551" s="825" t="s">
        <v>2707</v>
      </c>
      <c r="L551" s="825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  <c r="FD551" s="6"/>
      <c r="FE551" s="6"/>
      <c r="FF551" s="6"/>
      <c r="FG551" s="6"/>
      <c r="FH551" s="6"/>
      <c r="FI551" s="6"/>
      <c r="FJ551" s="6"/>
      <c r="FK551" s="6"/>
      <c r="FL551" s="6"/>
      <c r="FM551" s="6"/>
      <c r="FN551" s="6"/>
      <c r="FO551" s="6"/>
      <c r="FP551" s="6"/>
      <c r="FQ551" s="6"/>
      <c r="FR551" s="6"/>
      <c r="FS551" s="6"/>
      <c r="FT551" s="6"/>
      <c r="FU551" s="6"/>
      <c r="FV551" s="6"/>
      <c r="FW551" s="6"/>
      <c r="FX551" s="6"/>
      <c r="FY551" s="6"/>
      <c r="FZ551" s="6"/>
      <c r="GA551" s="6"/>
      <c r="GB551" s="6"/>
      <c r="GC551" s="6"/>
      <c r="GD551" s="6"/>
      <c r="GE551" s="6"/>
      <c r="GF551" s="6"/>
      <c r="GG551" s="6"/>
      <c r="GH551" s="6"/>
      <c r="GI551" s="6"/>
      <c r="GJ551" s="6"/>
      <c r="GK551" s="6"/>
      <c r="GL551" s="6"/>
      <c r="GM551" s="6"/>
      <c r="GN551" s="6"/>
      <c r="GO551" s="6"/>
      <c r="GP551" s="6"/>
      <c r="GQ551" s="6"/>
      <c r="GR551" s="6"/>
      <c r="GS551" s="6"/>
      <c r="GT551" s="6"/>
      <c r="GU551" s="6"/>
      <c r="GV551" s="6"/>
      <c r="GW551" s="6"/>
      <c r="GX551" s="6"/>
      <c r="GY551" s="6"/>
      <c r="GZ551" s="6"/>
      <c r="HA551" s="6"/>
      <c r="HB551" s="6"/>
      <c r="HC551" s="6"/>
      <c r="HD551" s="6"/>
      <c r="HE551" s="6"/>
      <c r="HF551" s="6"/>
      <c r="HG551" s="6"/>
      <c r="HH551" s="6"/>
      <c r="HI551" s="6"/>
      <c r="HJ551" s="6"/>
      <c r="HK551" s="6"/>
      <c r="HL551" s="6"/>
      <c r="HM551" s="6"/>
      <c r="HN551" s="6"/>
      <c r="HO551" s="6"/>
      <c r="HP551" s="6"/>
      <c r="HQ551" s="6"/>
      <c r="HR551" s="6"/>
      <c r="HS551" s="6"/>
      <c r="HT551" s="6"/>
      <c r="HU551" s="6"/>
      <c r="HV551" s="6"/>
      <c r="HW551" s="6"/>
      <c r="HX551" s="6"/>
      <c r="HY551" s="6"/>
      <c r="HZ551" s="6"/>
      <c r="IA551" s="6"/>
      <c r="IB551" s="6"/>
      <c r="IC551" s="6"/>
      <c r="ID551" s="6"/>
      <c r="IE551" s="6"/>
      <c r="IF551" s="6"/>
      <c r="IG551" s="6"/>
      <c r="IH551" s="6"/>
      <c r="II551" s="6"/>
      <c r="IJ551" s="6"/>
      <c r="IK551" s="6"/>
      <c r="IL551" s="6"/>
      <c r="IM551" s="6"/>
      <c r="IN551" s="6"/>
      <c r="IO551" s="6"/>
      <c r="IP551" s="6"/>
      <c r="IQ551" s="6"/>
      <c r="IR551" s="6"/>
      <c r="IS551" s="6"/>
      <c r="IT551" s="6"/>
      <c r="IU551" s="6"/>
      <c r="IV551" s="6"/>
      <c r="IW551" s="6"/>
      <c r="IX551" s="6"/>
      <c r="IY551" s="6"/>
    </row>
    <row r="552" spans="1:259" ht="19.899999999999999" customHeight="1">
      <c r="A552" s="843"/>
      <c r="B552" s="825" t="s">
        <v>2703</v>
      </c>
      <c r="C552" s="825" t="s">
        <v>2705</v>
      </c>
      <c r="D552" s="825"/>
      <c r="E552" s="825"/>
      <c r="F552" s="825"/>
      <c r="G552" s="825"/>
      <c r="H552" s="825"/>
      <c r="I552" s="821"/>
      <c r="J552" s="825" t="s">
        <v>2708</v>
      </c>
      <c r="K552" s="825" t="s">
        <v>2708</v>
      </c>
      <c r="L552" s="825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/>
      <c r="FF552" s="6"/>
      <c r="FG552" s="6"/>
      <c r="FH552" s="6"/>
      <c r="FI552" s="6"/>
      <c r="FJ552" s="6"/>
      <c r="FK552" s="6"/>
      <c r="FL552" s="6"/>
      <c r="FM552" s="6"/>
      <c r="FN552" s="6"/>
      <c r="FO552" s="6"/>
      <c r="FP552" s="6"/>
      <c r="FQ552" s="6"/>
      <c r="FR552" s="6"/>
      <c r="FS552" s="6"/>
      <c r="FT552" s="6"/>
      <c r="FU552" s="6"/>
      <c r="FV552" s="6"/>
      <c r="FW552" s="6"/>
      <c r="FX552" s="6"/>
      <c r="FY552" s="6"/>
      <c r="FZ552" s="6"/>
      <c r="GA552" s="6"/>
      <c r="GB552" s="6"/>
      <c r="GC552" s="6"/>
      <c r="GD552" s="6"/>
      <c r="GE552" s="6"/>
      <c r="GF552" s="6"/>
      <c r="GG552" s="6"/>
      <c r="GH552" s="6"/>
      <c r="GI552" s="6"/>
      <c r="GJ552" s="6"/>
      <c r="GK552" s="6"/>
      <c r="GL552" s="6"/>
      <c r="GM552" s="6"/>
      <c r="GN552" s="6"/>
      <c r="GO552" s="6"/>
      <c r="GP552" s="6"/>
      <c r="GQ552" s="6"/>
      <c r="GR552" s="6"/>
      <c r="GS552" s="6"/>
      <c r="GT552" s="6"/>
      <c r="GU552" s="6"/>
      <c r="GV552" s="6"/>
      <c r="GW552" s="6"/>
      <c r="GX552" s="6"/>
      <c r="GY552" s="6"/>
      <c r="GZ552" s="6"/>
      <c r="HA552" s="6"/>
      <c r="HB552" s="6"/>
      <c r="HC552" s="6"/>
      <c r="HD552" s="6"/>
      <c r="HE552" s="6"/>
      <c r="HF552" s="6"/>
      <c r="HG552" s="6"/>
      <c r="HH552" s="6"/>
      <c r="HI552" s="6"/>
      <c r="HJ552" s="6"/>
      <c r="HK552" s="6"/>
      <c r="HL552" s="6"/>
      <c r="HM552" s="6"/>
      <c r="HN552" s="6"/>
      <c r="HO552" s="6"/>
      <c r="HP552" s="6"/>
      <c r="HQ552" s="6"/>
      <c r="HR552" s="6"/>
      <c r="HS552" s="6"/>
      <c r="HT552" s="6"/>
      <c r="HU552" s="6"/>
      <c r="HV552" s="6"/>
      <c r="HW552" s="6"/>
      <c r="HX552" s="6"/>
      <c r="HY552" s="6"/>
      <c r="HZ552" s="6"/>
      <c r="IA552" s="6"/>
      <c r="IB552" s="6"/>
      <c r="IC552" s="6"/>
      <c r="ID552" s="6"/>
      <c r="IE552" s="6"/>
      <c r="IF552" s="6"/>
      <c r="IG552" s="6"/>
      <c r="IH552" s="6"/>
      <c r="II552" s="6"/>
      <c r="IJ552" s="6"/>
      <c r="IK552" s="6"/>
      <c r="IL552" s="6"/>
      <c r="IM552" s="6"/>
      <c r="IN552" s="6"/>
      <c r="IO552" s="6"/>
      <c r="IP552" s="6"/>
      <c r="IQ552" s="6"/>
      <c r="IR552" s="6"/>
      <c r="IS552" s="6"/>
      <c r="IT552" s="6"/>
      <c r="IU552" s="6"/>
      <c r="IV552" s="6"/>
      <c r="IW552" s="6"/>
      <c r="IX552" s="6"/>
      <c r="IY552" s="6"/>
    </row>
    <row r="553" spans="1:259" ht="19.899999999999999" customHeight="1">
      <c r="A553" s="843"/>
      <c r="B553" s="825" t="s">
        <v>2709</v>
      </c>
      <c r="C553" s="825" t="s">
        <v>2308</v>
      </c>
      <c r="D553" s="825" t="s">
        <v>2710</v>
      </c>
      <c r="E553" s="834">
        <v>600000</v>
      </c>
      <c r="F553" s="834"/>
      <c r="G553" s="834"/>
      <c r="H553" s="834"/>
      <c r="I553" s="821" t="s">
        <v>19</v>
      </c>
      <c r="J553" s="825" t="s">
        <v>2647</v>
      </c>
      <c r="K553" s="825" t="s">
        <v>2647</v>
      </c>
      <c r="L553" s="825" t="s">
        <v>441</v>
      </c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6"/>
      <c r="EO553" s="6"/>
      <c r="EP553" s="6"/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  <c r="FD553" s="6"/>
      <c r="FE553" s="6"/>
      <c r="FF553" s="6"/>
      <c r="FG553" s="6"/>
      <c r="FH553" s="6"/>
      <c r="FI553" s="6"/>
      <c r="FJ553" s="6"/>
      <c r="FK553" s="6"/>
      <c r="FL553" s="6"/>
      <c r="FM553" s="6"/>
      <c r="FN553" s="6"/>
      <c r="FO553" s="6"/>
      <c r="FP553" s="6"/>
      <c r="FQ553" s="6"/>
      <c r="FR553" s="6"/>
      <c r="FS553" s="6"/>
      <c r="FT553" s="6"/>
      <c r="FU553" s="6"/>
      <c r="FV553" s="6"/>
      <c r="FW553" s="6"/>
      <c r="FX553" s="6"/>
      <c r="FY553" s="6"/>
      <c r="FZ553" s="6"/>
      <c r="GA553" s="6"/>
      <c r="GB553" s="6"/>
      <c r="GC553" s="6"/>
      <c r="GD553" s="6"/>
      <c r="GE553" s="6"/>
      <c r="GF553" s="6"/>
      <c r="GG553" s="6"/>
      <c r="GH553" s="6"/>
      <c r="GI553" s="6"/>
      <c r="GJ553" s="6"/>
      <c r="GK553" s="6"/>
      <c r="GL553" s="6"/>
      <c r="GM553" s="6"/>
      <c r="GN553" s="6"/>
      <c r="GO553" s="6"/>
      <c r="GP553" s="6"/>
      <c r="GQ553" s="6"/>
      <c r="GR553" s="6"/>
      <c r="GS553" s="6"/>
      <c r="GT553" s="6"/>
      <c r="GU553" s="6"/>
      <c r="GV553" s="6"/>
      <c r="GW553" s="6"/>
      <c r="GX553" s="6"/>
      <c r="GY553" s="6"/>
      <c r="GZ553" s="6"/>
      <c r="HA553" s="6"/>
      <c r="HB553" s="6"/>
      <c r="HC553" s="6"/>
      <c r="HD553" s="6"/>
      <c r="HE553" s="6"/>
      <c r="HF553" s="6"/>
      <c r="HG553" s="6"/>
      <c r="HH553" s="6"/>
      <c r="HI553" s="6"/>
      <c r="HJ553" s="6"/>
      <c r="HK553" s="6"/>
      <c r="HL553" s="6"/>
      <c r="HM553" s="6"/>
      <c r="HN553" s="6"/>
      <c r="HO553" s="6"/>
      <c r="HP553" s="6"/>
      <c r="HQ553" s="6"/>
      <c r="HR553" s="6"/>
      <c r="HS553" s="6"/>
      <c r="HT553" s="6"/>
      <c r="HU553" s="6"/>
      <c r="HV553" s="6"/>
      <c r="HW553" s="6"/>
      <c r="HX553" s="6"/>
      <c r="HY553" s="6"/>
      <c r="HZ553" s="6"/>
      <c r="IA553" s="6"/>
      <c r="IB553" s="6"/>
      <c r="IC553" s="6"/>
      <c r="ID553" s="6"/>
      <c r="IE553" s="6"/>
      <c r="IF553" s="6"/>
      <c r="IG553" s="6"/>
      <c r="IH553" s="6"/>
      <c r="II553" s="6"/>
      <c r="IJ553" s="6"/>
      <c r="IK553" s="6"/>
      <c r="IL553" s="6"/>
      <c r="IM553" s="6"/>
      <c r="IN553" s="6"/>
      <c r="IO553" s="6"/>
      <c r="IP553" s="6"/>
      <c r="IQ553" s="6"/>
      <c r="IR553" s="6"/>
      <c r="IS553" s="6"/>
      <c r="IT553" s="6"/>
      <c r="IU553" s="6"/>
      <c r="IV553" s="6"/>
      <c r="IW553" s="6"/>
      <c r="IX553" s="6"/>
      <c r="IY553" s="6"/>
    </row>
    <row r="554" spans="1:259" ht="19.899999999999999" customHeight="1">
      <c r="A554" s="843"/>
      <c r="B554" s="825"/>
      <c r="C554" s="825" t="s">
        <v>2704</v>
      </c>
      <c r="D554" s="825" t="s">
        <v>2711</v>
      </c>
      <c r="E554" s="825" t="s">
        <v>2435</v>
      </c>
      <c r="F554" s="825"/>
      <c r="G554" s="825"/>
      <c r="H554" s="825"/>
      <c r="I554" s="821" t="s">
        <v>20</v>
      </c>
      <c r="J554" s="825" t="s">
        <v>2707</v>
      </c>
      <c r="K554" s="825" t="s">
        <v>2707</v>
      </c>
      <c r="L554" s="825"/>
    </row>
    <row r="555" spans="1:259" ht="19.899999999999999" customHeight="1">
      <c r="A555" s="843"/>
      <c r="B555" s="825"/>
      <c r="C555" s="825" t="s">
        <v>2705</v>
      </c>
      <c r="D555" s="825" t="s">
        <v>2712</v>
      </c>
      <c r="E555" s="844"/>
      <c r="F555" s="844"/>
      <c r="G555" s="844"/>
      <c r="H555" s="844"/>
      <c r="I555" s="845"/>
      <c r="J555" s="825" t="s">
        <v>2708</v>
      </c>
      <c r="K555" s="825" t="s">
        <v>2708</v>
      </c>
      <c r="L555" s="825"/>
    </row>
    <row r="556" spans="1:259" ht="19.899999999999999" customHeight="1">
      <c r="A556" s="821">
        <v>11</v>
      </c>
      <c r="B556" s="821" t="s">
        <v>2713</v>
      </c>
      <c r="C556" s="821" t="s">
        <v>2308</v>
      </c>
      <c r="D556" s="821" t="s">
        <v>2714</v>
      </c>
      <c r="E556" s="834">
        <v>850000</v>
      </c>
      <c r="F556" s="834"/>
      <c r="G556" s="834"/>
      <c r="H556" s="834"/>
      <c r="I556" s="821" t="s">
        <v>19</v>
      </c>
      <c r="J556" s="821" t="s">
        <v>2647</v>
      </c>
      <c r="K556" s="821" t="s">
        <v>2647</v>
      </c>
      <c r="L556" s="821" t="s">
        <v>441</v>
      </c>
    </row>
    <row r="557" spans="1:259" ht="19.899999999999999" customHeight="1">
      <c r="A557" s="821"/>
      <c r="B557" s="821" t="s">
        <v>2476</v>
      </c>
      <c r="C557" s="821" t="s">
        <v>2704</v>
      </c>
      <c r="D557" s="821" t="s">
        <v>2715</v>
      </c>
      <c r="E557" s="825" t="s">
        <v>2435</v>
      </c>
      <c r="F557" s="825"/>
      <c r="G557" s="825"/>
      <c r="H557" s="825"/>
      <c r="I557" s="821"/>
      <c r="J557" s="821" t="s">
        <v>2718</v>
      </c>
      <c r="K557" s="821" t="s">
        <v>2718</v>
      </c>
      <c r="L557" s="821"/>
    </row>
    <row r="558" spans="1:259" ht="19.899999999999999" customHeight="1">
      <c r="A558" s="821"/>
      <c r="B558" s="845"/>
      <c r="C558" s="821" t="s">
        <v>2705</v>
      </c>
      <c r="D558" s="821" t="s">
        <v>2716</v>
      </c>
      <c r="E558" s="844"/>
      <c r="F558" s="844"/>
      <c r="G558" s="844"/>
      <c r="H558" s="844"/>
      <c r="I558" s="821"/>
      <c r="J558" s="845"/>
      <c r="K558" s="845"/>
      <c r="L558" s="821"/>
    </row>
    <row r="559" spans="1:259" ht="19.899999999999999" customHeight="1">
      <c r="A559" s="821"/>
      <c r="B559" s="845"/>
      <c r="C559" s="821"/>
      <c r="D559" s="821" t="s">
        <v>2717</v>
      </c>
      <c r="E559" s="844"/>
      <c r="F559" s="844"/>
      <c r="G559" s="844"/>
      <c r="H559" s="844"/>
      <c r="I559" s="821"/>
      <c r="J559" s="845"/>
      <c r="K559" s="845"/>
      <c r="L559" s="821"/>
    </row>
    <row r="560" spans="1:259" ht="19.899999999999999" customHeight="1">
      <c r="A560" s="825"/>
      <c r="B560" s="825" t="s">
        <v>1393</v>
      </c>
      <c r="C560" s="825" t="s">
        <v>2664</v>
      </c>
      <c r="D560" s="825" t="s">
        <v>2698</v>
      </c>
      <c r="E560" s="834">
        <v>350000</v>
      </c>
      <c r="F560" s="834"/>
      <c r="G560" s="834"/>
      <c r="H560" s="834"/>
      <c r="I560" s="821" t="s">
        <v>19</v>
      </c>
      <c r="J560" s="825" t="s">
        <v>2666</v>
      </c>
      <c r="K560" s="825" t="s">
        <v>2666</v>
      </c>
      <c r="L560" s="825" t="s">
        <v>441</v>
      </c>
    </row>
    <row r="561" spans="1:12" ht="19.899999999999999" customHeight="1">
      <c r="A561" s="825"/>
      <c r="B561" s="825" t="s">
        <v>2719</v>
      </c>
      <c r="C561" s="825" t="s">
        <v>2669</v>
      </c>
      <c r="D561" s="825" t="s">
        <v>2720</v>
      </c>
      <c r="E561" s="825" t="s">
        <v>149</v>
      </c>
      <c r="F561" s="825"/>
      <c r="G561" s="825"/>
      <c r="H561" s="825"/>
      <c r="I561" s="821" t="s">
        <v>20</v>
      </c>
      <c r="J561" s="825" t="s">
        <v>2687</v>
      </c>
      <c r="K561" s="825" t="s">
        <v>2687</v>
      </c>
      <c r="L561" s="825"/>
    </row>
    <row r="562" spans="1:12" ht="19.899999999999999" customHeight="1">
      <c r="A562" s="825"/>
      <c r="B562" s="825"/>
      <c r="C562" s="825" t="s">
        <v>2670</v>
      </c>
      <c r="D562" s="844"/>
      <c r="E562" s="844"/>
      <c r="F562" s="844"/>
      <c r="G562" s="844"/>
      <c r="H562" s="844"/>
      <c r="I562" s="845"/>
      <c r="J562" s="844"/>
      <c r="K562" s="844"/>
      <c r="L562" s="825"/>
    </row>
    <row r="563" spans="1:12" ht="19.899999999999999" customHeight="1">
      <c r="A563" s="825"/>
      <c r="B563" s="844"/>
      <c r="C563" s="844"/>
      <c r="D563" s="844"/>
      <c r="E563" s="844"/>
      <c r="F563" s="844"/>
      <c r="G563" s="844"/>
      <c r="H563" s="844"/>
      <c r="I563" s="845"/>
      <c r="J563" s="844"/>
      <c r="K563" s="844"/>
      <c r="L563" s="825"/>
    </row>
    <row r="564" spans="1:12" ht="19.899999999999999" customHeight="1">
      <c r="A564" s="825"/>
      <c r="B564" s="844"/>
      <c r="C564" s="844"/>
      <c r="D564" s="844"/>
      <c r="E564" s="844"/>
      <c r="F564" s="844"/>
      <c r="G564" s="844"/>
      <c r="H564" s="844"/>
      <c r="I564" s="845"/>
      <c r="J564" s="844"/>
      <c r="K564" s="844"/>
      <c r="L564" s="825"/>
    </row>
    <row r="565" spans="1:12" ht="19.899999999999999" customHeight="1">
      <c r="A565" s="843"/>
      <c r="B565" s="825" t="s">
        <v>2721</v>
      </c>
      <c r="C565" s="825" t="s">
        <v>2308</v>
      </c>
      <c r="D565" s="825" t="s">
        <v>2682</v>
      </c>
      <c r="E565" s="834">
        <v>220000</v>
      </c>
      <c r="F565" s="834"/>
      <c r="G565" s="834"/>
      <c r="H565" s="834"/>
      <c r="I565" s="821" t="s">
        <v>19</v>
      </c>
      <c r="J565" s="825" t="s">
        <v>2647</v>
      </c>
      <c r="K565" s="825" t="s">
        <v>2647</v>
      </c>
      <c r="L565" s="825" t="s">
        <v>441</v>
      </c>
    </row>
    <row r="566" spans="1:12" ht="19.899999999999999" customHeight="1">
      <c r="A566" s="843"/>
      <c r="B566" s="825" t="s">
        <v>2722</v>
      </c>
      <c r="C566" s="825" t="s">
        <v>2704</v>
      </c>
      <c r="D566" s="825" t="s">
        <v>2689</v>
      </c>
      <c r="E566" s="825" t="s">
        <v>149</v>
      </c>
      <c r="F566" s="825"/>
      <c r="G566" s="825"/>
      <c r="H566" s="825"/>
      <c r="I566" s="821" t="s">
        <v>20</v>
      </c>
      <c r="J566" s="825" t="s">
        <v>2707</v>
      </c>
      <c r="K566" s="825" t="s">
        <v>2707</v>
      </c>
      <c r="L566" s="825"/>
    </row>
    <row r="567" spans="1:12" ht="19.899999999999999" customHeight="1">
      <c r="A567" s="843"/>
      <c r="B567" s="825"/>
      <c r="C567" s="825" t="s">
        <v>2705</v>
      </c>
      <c r="D567" s="825" t="s">
        <v>2723</v>
      </c>
      <c r="E567" s="844"/>
      <c r="F567" s="844"/>
      <c r="G567" s="844"/>
      <c r="H567" s="844"/>
      <c r="I567" s="845"/>
      <c r="J567" s="825" t="s">
        <v>2708</v>
      </c>
      <c r="K567" s="825" t="s">
        <v>2708</v>
      </c>
      <c r="L567" s="825"/>
    </row>
    <row r="568" spans="1:12" ht="19.899999999999999" customHeight="1">
      <c r="A568" s="843"/>
      <c r="B568" s="825"/>
      <c r="C568" s="825"/>
      <c r="D568" s="844"/>
      <c r="E568" s="844"/>
      <c r="F568" s="844"/>
      <c r="G568" s="844"/>
      <c r="H568" s="844"/>
      <c r="I568" s="845"/>
      <c r="J568" s="844"/>
      <c r="K568" s="844"/>
      <c r="L568" s="825"/>
    </row>
    <row r="569" spans="1:12" ht="19.899999999999999" customHeight="1">
      <c r="A569" s="843"/>
      <c r="B569" s="844"/>
      <c r="C569" s="825"/>
      <c r="D569" s="844"/>
      <c r="E569" s="844"/>
      <c r="F569" s="844"/>
      <c r="G569" s="844"/>
      <c r="H569" s="844"/>
      <c r="I569" s="845"/>
      <c r="J569" s="844"/>
      <c r="K569" s="844"/>
      <c r="L569" s="825"/>
    </row>
    <row r="570" spans="1:12" ht="19.899999999999999" customHeight="1">
      <c r="A570" s="825">
        <v>16</v>
      </c>
      <c r="B570" s="825" t="s">
        <v>1393</v>
      </c>
      <c r="C570" s="825" t="s">
        <v>2724</v>
      </c>
      <c r="D570" s="821" t="s">
        <v>2698</v>
      </c>
      <c r="E570" s="834">
        <v>100000</v>
      </c>
      <c r="F570" s="834"/>
      <c r="G570" s="834"/>
      <c r="H570" s="834"/>
      <c r="I570" s="821" t="s">
        <v>19</v>
      </c>
      <c r="J570" s="821" t="s">
        <v>2725</v>
      </c>
      <c r="K570" s="821" t="s">
        <v>2725</v>
      </c>
      <c r="L570" s="821" t="s">
        <v>441</v>
      </c>
    </row>
    <row r="571" spans="1:12" ht="19.899999999999999" customHeight="1">
      <c r="A571" s="825"/>
      <c r="B571" s="825" t="s">
        <v>2726</v>
      </c>
      <c r="C571" s="825" t="s">
        <v>2727</v>
      </c>
      <c r="D571" s="825" t="s">
        <v>2728</v>
      </c>
      <c r="E571" s="825" t="s">
        <v>149</v>
      </c>
      <c r="F571" s="825"/>
      <c r="G571" s="825"/>
      <c r="H571" s="825"/>
      <c r="I571" s="821" t="s">
        <v>20</v>
      </c>
      <c r="J571" s="821" t="s">
        <v>2729</v>
      </c>
      <c r="K571" s="821" t="s">
        <v>2729</v>
      </c>
      <c r="L571" s="821"/>
    </row>
    <row r="572" spans="1:12" ht="19.899999999999999" customHeight="1">
      <c r="A572" s="843"/>
      <c r="B572" s="843"/>
      <c r="C572" s="843"/>
      <c r="D572" s="825" t="s">
        <v>2672</v>
      </c>
      <c r="E572" s="843"/>
      <c r="F572" s="843"/>
      <c r="G572" s="843"/>
      <c r="H572" s="843"/>
      <c r="I572" s="842"/>
      <c r="J572" s="842"/>
      <c r="K572" s="842"/>
      <c r="L572" s="842"/>
    </row>
    <row r="573" spans="1:12" ht="19.899999999999999" customHeight="1">
      <c r="A573" s="843"/>
      <c r="B573" s="843"/>
      <c r="C573" s="843"/>
      <c r="D573" s="825" t="s">
        <v>2673</v>
      </c>
      <c r="E573" s="843"/>
      <c r="F573" s="843"/>
      <c r="G573" s="843"/>
      <c r="H573" s="843"/>
      <c r="I573" s="842"/>
      <c r="J573" s="842"/>
      <c r="K573" s="842"/>
      <c r="L573" s="842"/>
    </row>
    <row r="574" spans="1:12" ht="19.899999999999999" customHeight="1">
      <c r="A574" s="825">
        <v>17</v>
      </c>
      <c r="B574" s="825" t="s">
        <v>1393</v>
      </c>
      <c r="C574" s="825" t="s">
        <v>2724</v>
      </c>
      <c r="D574" s="825" t="s">
        <v>2698</v>
      </c>
      <c r="E574" s="834">
        <v>100000</v>
      </c>
      <c r="F574" s="834"/>
      <c r="G574" s="834"/>
      <c r="H574" s="834"/>
      <c r="I574" s="821" t="s">
        <v>19</v>
      </c>
      <c r="J574" s="825" t="s">
        <v>2725</v>
      </c>
      <c r="K574" s="825" t="s">
        <v>2725</v>
      </c>
      <c r="L574" s="825" t="s">
        <v>441</v>
      </c>
    </row>
    <row r="575" spans="1:12" ht="19.899999999999999" customHeight="1">
      <c r="A575" s="825"/>
      <c r="B575" s="825" t="s">
        <v>2730</v>
      </c>
      <c r="C575" s="825" t="s">
        <v>2727</v>
      </c>
      <c r="D575" s="825" t="s">
        <v>2728</v>
      </c>
      <c r="E575" s="825" t="s">
        <v>149</v>
      </c>
      <c r="F575" s="825"/>
      <c r="G575" s="825"/>
      <c r="H575" s="825"/>
      <c r="I575" s="821" t="s">
        <v>20</v>
      </c>
      <c r="J575" s="825" t="s">
        <v>2729</v>
      </c>
      <c r="K575" s="825" t="s">
        <v>2729</v>
      </c>
      <c r="L575" s="825"/>
    </row>
    <row r="576" spans="1:12" ht="19.899999999999999" customHeight="1">
      <c r="A576" s="825"/>
      <c r="B576" s="825" t="s">
        <v>2731</v>
      </c>
      <c r="C576" s="843"/>
      <c r="D576" s="825" t="s">
        <v>2672</v>
      </c>
      <c r="E576" s="825"/>
      <c r="F576" s="825"/>
      <c r="G576" s="825"/>
      <c r="H576" s="825"/>
      <c r="I576" s="842"/>
      <c r="J576" s="843"/>
      <c r="K576" s="843"/>
      <c r="L576" s="825"/>
    </row>
    <row r="577" spans="1:12" ht="19.899999999999999" customHeight="1">
      <c r="A577" s="825"/>
      <c r="B577" s="825"/>
      <c r="C577" s="825"/>
      <c r="D577" s="825" t="s">
        <v>2673</v>
      </c>
      <c r="E577" s="825"/>
      <c r="F577" s="825"/>
      <c r="G577" s="825"/>
      <c r="H577" s="825"/>
      <c r="I577" s="842"/>
      <c r="J577" s="825"/>
      <c r="K577" s="825"/>
      <c r="L577" s="825"/>
    </row>
    <row r="578" spans="1:12" ht="19.899999999999999" customHeight="1">
      <c r="A578" s="825">
        <v>18</v>
      </c>
      <c r="B578" s="825" t="s">
        <v>2732</v>
      </c>
      <c r="C578" s="825" t="s">
        <v>2308</v>
      </c>
      <c r="D578" s="825" t="s">
        <v>2733</v>
      </c>
      <c r="E578" s="834">
        <v>600000</v>
      </c>
      <c r="F578" s="834"/>
      <c r="G578" s="834"/>
      <c r="H578" s="834"/>
      <c r="I578" s="821" t="s">
        <v>19</v>
      </c>
      <c r="J578" s="825" t="s">
        <v>2647</v>
      </c>
      <c r="K578" s="825" t="s">
        <v>2647</v>
      </c>
      <c r="L578" s="825" t="s">
        <v>441</v>
      </c>
    </row>
    <row r="579" spans="1:12" ht="19.899999999999999" customHeight="1">
      <c r="A579" s="825"/>
      <c r="B579" s="825"/>
      <c r="C579" s="825" t="s">
        <v>2704</v>
      </c>
      <c r="D579" s="825" t="s">
        <v>2734</v>
      </c>
      <c r="E579" s="825" t="s">
        <v>2435</v>
      </c>
      <c r="F579" s="825"/>
      <c r="G579" s="825"/>
      <c r="H579" s="825"/>
      <c r="I579" s="821" t="s">
        <v>20</v>
      </c>
      <c r="J579" s="825" t="s">
        <v>2654</v>
      </c>
      <c r="K579" s="825" t="s">
        <v>2654</v>
      </c>
      <c r="L579" s="825"/>
    </row>
    <row r="580" spans="1:12" ht="19.899999999999999" customHeight="1">
      <c r="A580" s="825"/>
      <c r="B580" s="825"/>
      <c r="C580" s="825" t="s">
        <v>2705</v>
      </c>
      <c r="D580" s="844"/>
      <c r="E580" s="844"/>
      <c r="F580" s="844"/>
      <c r="G580" s="844"/>
      <c r="H580" s="844"/>
      <c r="I580" s="845"/>
      <c r="J580" s="825" t="s">
        <v>2539</v>
      </c>
      <c r="K580" s="825" t="s">
        <v>2539</v>
      </c>
      <c r="L580" s="825"/>
    </row>
    <row r="581" spans="1:12" ht="19.899999999999999" customHeight="1">
      <c r="A581" s="825"/>
      <c r="B581" s="825" t="s">
        <v>117</v>
      </c>
      <c r="C581" s="843"/>
      <c r="D581" s="843"/>
      <c r="E581" s="843"/>
      <c r="F581" s="843"/>
      <c r="G581" s="843"/>
      <c r="H581" s="843"/>
      <c r="I581" s="842"/>
      <c r="J581" s="843"/>
      <c r="K581" s="843"/>
      <c r="L581" s="825"/>
    </row>
    <row r="582" spans="1:12" ht="19.899999999999999" customHeight="1">
      <c r="A582" s="825">
        <v>19</v>
      </c>
      <c r="B582" s="825" t="s">
        <v>2644</v>
      </c>
      <c r="C582" s="825" t="s">
        <v>2308</v>
      </c>
      <c r="D582" s="825" t="s">
        <v>2679</v>
      </c>
      <c r="E582" s="834">
        <v>165000</v>
      </c>
      <c r="F582" s="834"/>
      <c r="G582" s="834"/>
      <c r="H582" s="834"/>
      <c r="I582" s="821" t="s">
        <v>19</v>
      </c>
      <c r="J582" s="825" t="s">
        <v>2735</v>
      </c>
      <c r="K582" s="825" t="s">
        <v>2735</v>
      </c>
      <c r="L582" s="825" t="s">
        <v>441</v>
      </c>
    </row>
    <row r="583" spans="1:12" ht="19.899999999999999" customHeight="1">
      <c r="A583" s="825"/>
      <c r="B583" s="825" t="s">
        <v>2736</v>
      </c>
      <c r="C583" s="825" t="s">
        <v>2704</v>
      </c>
      <c r="D583" s="825" t="s">
        <v>2737</v>
      </c>
      <c r="E583" s="825" t="s">
        <v>149</v>
      </c>
      <c r="F583" s="825"/>
      <c r="G583" s="825"/>
      <c r="H583" s="825"/>
      <c r="I583" s="821" t="s">
        <v>20</v>
      </c>
      <c r="J583" s="825" t="s">
        <v>2738</v>
      </c>
      <c r="K583" s="825" t="s">
        <v>2738</v>
      </c>
      <c r="L583" s="825"/>
    </row>
    <row r="584" spans="1:12" ht="19.899999999999999" customHeight="1">
      <c r="A584" s="825"/>
      <c r="B584" s="825"/>
      <c r="C584" s="825" t="s">
        <v>2705</v>
      </c>
      <c r="D584" s="843"/>
      <c r="E584" s="825"/>
      <c r="F584" s="825"/>
      <c r="G584" s="825"/>
      <c r="H584" s="825"/>
      <c r="I584" s="842"/>
      <c r="J584" s="825"/>
      <c r="K584" s="825"/>
      <c r="L584" s="825"/>
    </row>
    <row r="585" spans="1:12" ht="19.899999999999999" customHeight="1">
      <c r="A585" s="825">
        <v>20</v>
      </c>
      <c r="B585" s="825" t="s">
        <v>1393</v>
      </c>
      <c r="C585" s="821" t="s">
        <v>2724</v>
      </c>
      <c r="D585" s="821" t="s">
        <v>2739</v>
      </c>
      <c r="E585" s="833">
        <v>80000</v>
      </c>
      <c r="F585" s="833"/>
      <c r="G585" s="833"/>
      <c r="H585" s="833"/>
      <c r="I585" s="821" t="s">
        <v>19</v>
      </c>
      <c r="J585" s="821" t="s">
        <v>2740</v>
      </c>
      <c r="K585" s="821" t="s">
        <v>2740</v>
      </c>
      <c r="L585" s="821" t="s">
        <v>441</v>
      </c>
    </row>
    <row r="586" spans="1:12" ht="19.899999999999999" customHeight="1">
      <c r="A586" s="825"/>
      <c r="B586" s="825" t="s">
        <v>2741</v>
      </c>
      <c r="C586" s="821" t="s">
        <v>2727</v>
      </c>
      <c r="D586" s="821" t="s">
        <v>2742</v>
      </c>
      <c r="E586" s="821" t="s">
        <v>149</v>
      </c>
      <c r="F586" s="821"/>
      <c r="G586" s="821"/>
      <c r="H586" s="821"/>
      <c r="I586" s="821" t="s">
        <v>20</v>
      </c>
      <c r="J586" s="821" t="s">
        <v>2743</v>
      </c>
      <c r="K586" s="821" t="s">
        <v>2743</v>
      </c>
      <c r="L586" s="821"/>
    </row>
    <row r="587" spans="1:12" ht="19.899999999999999" customHeight="1">
      <c r="A587" s="843"/>
      <c r="B587" s="843"/>
      <c r="C587" s="842"/>
      <c r="D587" s="842"/>
      <c r="E587" s="842"/>
      <c r="F587" s="842"/>
      <c r="G587" s="842"/>
      <c r="H587" s="842"/>
      <c r="I587" s="842"/>
      <c r="J587" s="842"/>
      <c r="K587" s="842"/>
      <c r="L587" s="842"/>
    </row>
    <row r="588" spans="1:12" ht="19.899999999999999" customHeight="1">
      <c r="A588" s="825">
        <v>21</v>
      </c>
      <c r="B588" s="825" t="s">
        <v>1393</v>
      </c>
      <c r="C588" s="825" t="s">
        <v>2724</v>
      </c>
      <c r="D588" s="825" t="s">
        <v>2739</v>
      </c>
      <c r="E588" s="834">
        <v>100000</v>
      </c>
      <c r="F588" s="834"/>
      <c r="G588" s="834"/>
      <c r="H588" s="834"/>
      <c r="I588" s="821" t="s">
        <v>19</v>
      </c>
      <c r="J588" s="825" t="s">
        <v>2647</v>
      </c>
      <c r="K588" s="825" t="s">
        <v>2647</v>
      </c>
      <c r="L588" s="825" t="s">
        <v>441</v>
      </c>
    </row>
    <row r="589" spans="1:12" ht="19.899999999999999" customHeight="1">
      <c r="A589" s="825"/>
      <c r="B589" s="825" t="s">
        <v>2744</v>
      </c>
      <c r="C589" s="825" t="s">
        <v>2727</v>
      </c>
      <c r="D589" s="825" t="s">
        <v>2745</v>
      </c>
      <c r="E589" s="825" t="s">
        <v>149</v>
      </c>
      <c r="F589" s="825"/>
      <c r="G589" s="825"/>
      <c r="H589" s="825"/>
      <c r="I589" s="821" t="s">
        <v>20</v>
      </c>
      <c r="J589" s="825" t="s">
        <v>2654</v>
      </c>
      <c r="K589" s="825" t="s">
        <v>2654</v>
      </c>
      <c r="L589" s="825"/>
    </row>
    <row r="590" spans="1:12" ht="19.899999999999999" customHeight="1">
      <c r="A590" s="843"/>
      <c r="B590" s="843"/>
      <c r="C590" s="843"/>
      <c r="D590" s="843"/>
      <c r="E590" s="843"/>
      <c r="F590" s="843"/>
      <c r="G590" s="843"/>
      <c r="H590" s="843"/>
      <c r="I590" s="842"/>
      <c r="J590" s="825" t="s">
        <v>2539</v>
      </c>
      <c r="K590" s="825" t="s">
        <v>2539</v>
      </c>
      <c r="L590" s="843"/>
    </row>
    <row r="591" spans="1:12" ht="19.899999999999999" customHeight="1">
      <c r="A591" s="825">
        <v>22</v>
      </c>
      <c r="B591" s="821" t="s">
        <v>2746</v>
      </c>
      <c r="C591" s="825" t="s">
        <v>2645</v>
      </c>
      <c r="D591" s="825" t="s">
        <v>2747</v>
      </c>
      <c r="E591" s="834">
        <v>250000</v>
      </c>
      <c r="F591" s="834"/>
      <c r="G591" s="834"/>
      <c r="H591" s="834"/>
      <c r="I591" s="821" t="s">
        <v>19</v>
      </c>
      <c r="J591" s="825" t="s">
        <v>2647</v>
      </c>
      <c r="K591" s="825" t="s">
        <v>2647</v>
      </c>
      <c r="L591" s="825" t="s">
        <v>441</v>
      </c>
    </row>
    <row r="592" spans="1:12" ht="19.899999999999999" customHeight="1">
      <c r="A592" s="825"/>
      <c r="B592" s="821"/>
      <c r="C592" s="825" t="s">
        <v>2650</v>
      </c>
      <c r="D592" s="825" t="s">
        <v>2748</v>
      </c>
      <c r="E592" s="825" t="s">
        <v>149</v>
      </c>
      <c r="F592" s="825"/>
      <c r="G592" s="825"/>
      <c r="H592" s="825"/>
      <c r="I592" s="821" t="s">
        <v>20</v>
      </c>
      <c r="J592" s="825" t="s">
        <v>2718</v>
      </c>
      <c r="K592" s="825" t="s">
        <v>2718</v>
      </c>
      <c r="L592" s="825"/>
    </row>
    <row r="593" spans="1:12" ht="19.899999999999999" customHeight="1">
      <c r="A593" s="825"/>
      <c r="B593" s="821"/>
      <c r="C593" s="825" t="s">
        <v>2651</v>
      </c>
      <c r="D593" s="844"/>
      <c r="E593" s="844"/>
      <c r="F593" s="844"/>
      <c r="G593" s="844"/>
      <c r="H593" s="844"/>
      <c r="I593" s="845"/>
      <c r="J593" s="844"/>
      <c r="K593" s="844"/>
      <c r="L593" s="825"/>
    </row>
    <row r="594" spans="1:12" ht="19.899999999999999" customHeight="1">
      <c r="A594" s="825">
        <v>23</v>
      </c>
      <c r="B594" s="825" t="s">
        <v>2749</v>
      </c>
      <c r="C594" s="825" t="s">
        <v>2664</v>
      </c>
      <c r="D594" s="825" t="s">
        <v>2665</v>
      </c>
      <c r="E594" s="834">
        <v>600000</v>
      </c>
      <c r="F594" s="834"/>
      <c r="G594" s="834"/>
      <c r="H594" s="834"/>
      <c r="I594" s="821" t="s">
        <v>19</v>
      </c>
      <c r="J594" s="825" t="s">
        <v>2666</v>
      </c>
      <c r="K594" s="825" t="s">
        <v>2666</v>
      </c>
      <c r="L594" s="825" t="s">
        <v>441</v>
      </c>
    </row>
    <row r="595" spans="1:12" ht="19.899999999999999" customHeight="1">
      <c r="A595" s="825"/>
      <c r="B595" s="825" t="s">
        <v>2750</v>
      </c>
      <c r="C595" s="825" t="s">
        <v>2669</v>
      </c>
      <c r="D595" s="825" t="s">
        <v>2671</v>
      </c>
      <c r="E595" s="825" t="s">
        <v>149</v>
      </c>
      <c r="F595" s="825"/>
      <c r="G595" s="825"/>
      <c r="H595" s="825"/>
      <c r="I595" s="821" t="s">
        <v>20</v>
      </c>
      <c r="J595" s="825" t="s">
        <v>2674</v>
      </c>
      <c r="K595" s="825" t="s">
        <v>2674</v>
      </c>
      <c r="L595" s="825"/>
    </row>
    <row r="596" spans="1:12" ht="19.899999999999999" customHeight="1">
      <c r="A596" s="825"/>
      <c r="B596" s="825"/>
      <c r="C596" s="825" t="s">
        <v>2670</v>
      </c>
      <c r="D596" s="825" t="s">
        <v>2672</v>
      </c>
      <c r="E596" s="844"/>
      <c r="F596" s="844"/>
      <c r="G596" s="844"/>
      <c r="H596" s="844"/>
      <c r="I596" s="845"/>
      <c r="J596" s="844"/>
      <c r="K596" s="844"/>
      <c r="L596" s="825"/>
    </row>
    <row r="597" spans="1:12" ht="19.899999999999999" customHeight="1">
      <c r="A597" s="825"/>
      <c r="B597" s="825"/>
      <c r="C597" s="844"/>
      <c r="D597" s="825" t="s">
        <v>2673</v>
      </c>
      <c r="E597" s="844"/>
      <c r="F597" s="844"/>
      <c r="G597" s="844"/>
      <c r="H597" s="844"/>
      <c r="I597" s="845"/>
      <c r="J597" s="844"/>
      <c r="K597" s="844"/>
      <c r="L597" s="825"/>
    </row>
    <row r="598" spans="1:12" ht="19.899999999999999" customHeight="1">
      <c r="A598" s="825"/>
      <c r="B598" s="844"/>
      <c r="C598" s="844"/>
      <c r="D598" s="825"/>
      <c r="E598" s="844"/>
      <c r="F598" s="844"/>
      <c r="G598" s="844"/>
      <c r="H598" s="844"/>
      <c r="I598" s="845"/>
      <c r="J598" s="844"/>
      <c r="K598" s="844"/>
      <c r="L598" s="825"/>
    </row>
    <row r="599" spans="1:12" ht="19.899999999999999" customHeight="1">
      <c r="A599" s="825">
        <v>24</v>
      </c>
      <c r="B599" s="821" t="s">
        <v>1393</v>
      </c>
      <c r="C599" s="821" t="s">
        <v>2664</v>
      </c>
      <c r="D599" s="821" t="s">
        <v>2752</v>
      </c>
      <c r="E599" s="833">
        <v>85000</v>
      </c>
      <c r="F599" s="833"/>
      <c r="G599" s="833"/>
      <c r="H599" s="833"/>
      <c r="I599" s="821" t="s">
        <v>19</v>
      </c>
      <c r="J599" s="821" t="s">
        <v>2666</v>
      </c>
      <c r="K599" s="821" t="s">
        <v>2666</v>
      </c>
      <c r="L599" s="821" t="s">
        <v>441</v>
      </c>
    </row>
    <row r="600" spans="1:12" ht="19.899999999999999" customHeight="1">
      <c r="A600" s="825"/>
      <c r="B600" s="821" t="s">
        <v>2751</v>
      </c>
      <c r="C600" s="821" t="s">
        <v>2669</v>
      </c>
      <c r="D600" s="821" t="s">
        <v>2753</v>
      </c>
      <c r="E600" s="821" t="s">
        <v>149</v>
      </c>
      <c r="F600" s="821"/>
      <c r="G600" s="821"/>
      <c r="H600" s="821"/>
      <c r="I600" s="821" t="s">
        <v>20</v>
      </c>
      <c r="J600" s="821" t="s">
        <v>2674</v>
      </c>
      <c r="K600" s="821" t="s">
        <v>2674</v>
      </c>
      <c r="L600" s="821"/>
    </row>
    <row r="601" spans="1:12" ht="19.899999999999999" customHeight="1">
      <c r="A601" s="825"/>
      <c r="B601" s="845"/>
      <c r="C601" s="821" t="s">
        <v>2670</v>
      </c>
      <c r="D601" s="821" t="s">
        <v>2672</v>
      </c>
      <c r="E601" s="845"/>
      <c r="F601" s="845"/>
      <c r="G601" s="845"/>
      <c r="H601" s="845"/>
      <c r="I601" s="845"/>
      <c r="J601" s="845"/>
      <c r="K601" s="845"/>
      <c r="L601" s="821"/>
    </row>
    <row r="602" spans="1:12" ht="19.899999999999999" customHeight="1">
      <c r="A602" s="825"/>
      <c r="B602" s="845"/>
      <c r="C602" s="845"/>
      <c r="D602" s="821" t="s">
        <v>2754</v>
      </c>
      <c r="E602" s="845"/>
      <c r="F602" s="845"/>
      <c r="G602" s="845"/>
      <c r="H602" s="845"/>
      <c r="I602" s="845"/>
      <c r="J602" s="845"/>
      <c r="K602" s="845"/>
      <c r="L602" s="821"/>
    </row>
    <row r="603" spans="1:12" ht="19.899999999999999" customHeight="1">
      <c r="A603" s="825"/>
      <c r="B603" s="842"/>
      <c r="C603" s="842"/>
      <c r="D603" s="842"/>
      <c r="E603" s="842"/>
      <c r="F603" s="842"/>
      <c r="G603" s="842"/>
      <c r="H603" s="842"/>
      <c r="I603" s="842"/>
      <c r="J603" s="821"/>
      <c r="K603" s="821"/>
      <c r="L603" s="849"/>
    </row>
    <row r="604" spans="1:12" ht="19.899999999999999" customHeight="1">
      <c r="A604" s="821">
        <v>25</v>
      </c>
      <c r="B604" s="821" t="s">
        <v>2644</v>
      </c>
      <c r="C604" s="821" t="s">
        <v>2308</v>
      </c>
      <c r="D604" s="821" t="s">
        <v>2679</v>
      </c>
      <c r="E604" s="842"/>
      <c r="F604" s="842"/>
      <c r="G604" s="842"/>
      <c r="H604" s="842"/>
      <c r="I604" s="821" t="s">
        <v>19</v>
      </c>
      <c r="J604" s="821" t="s">
        <v>2735</v>
      </c>
      <c r="K604" s="821" t="s">
        <v>2735</v>
      </c>
      <c r="L604" s="821" t="s">
        <v>441</v>
      </c>
    </row>
    <row r="605" spans="1:12" ht="19.899999999999999" customHeight="1">
      <c r="A605" s="821"/>
      <c r="B605" s="821" t="s">
        <v>2755</v>
      </c>
      <c r="C605" s="821" t="s">
        <v>2704</v>
      </c>
      <c r="D605" s="821" t="s">
        <v>2758</v>
      </c>
      <c r="E605" s="842"/>
      <c r="F605" s="842"/>
      <c r="G605" s="842"/>
      <c r="H605" s="842"/>
      <c r="I605" s="821" t="s">
        <v>20</v>
      </c>
      <c r="J605" s="821" t="s">
        <v>2738</v>
      </c>
      <c r="K605" s="821" t="s">
        <v>2738</v>
      </c>
      <c r="L605" s="821"/>
    </row>
    <row r="606" spans="1:12" ht="19.899999999999999" customHeight="1">
      <c r="A606" s="821"/>
      <c r="B606" s="821" t="s">
        <v>2756</v>
      </c>
      <c r="C606" s="821" t="s">
        <v>2705</v>
      </c>
      <c r="D606" s="845"/>
      <c r="E606" s="842"/>
      <c r="F606" s="842"/>
      <c r="G606" s="842"/>
      <c r="H606" s="842"/>
      <c r="I606" s="845"/>
      <c r="J606" s="845"/>
      <c r="K606" s="845"/>
      <c r="L606" s="821"/>
    </row>
    <row r="607" spans="1:12" ht="19.899999999999999" customHeight="1">
      <c r="A607" s="821"/>
      <c r="B607" s="821" t="s">
        <v>2757</v>
      </c>
      <c r="C607" s="845"/>
      <c r="D607" s="845"/>
      <c r="E607" s="842"/>
      <c r="F607" s="842"/>
      <c r="G607" s="842"/>
      <c r="H607" s="842"/>
      <c r="I607" s="845"/>
      <c r="J607" s="845"/>
      <c r="K607" s="845"/>
      <c r="L607" s="821"/>
    </row>
    <row r="608" spans="1:12" ht="19.899999999999999" customHeight="1">
      <c r="A608" s="846"/>
      <c r="B608" s="842"/>
      <c r="C608" s="842"/>
      <c r="D608" s="847"/>
      <c r="E608" s="842"/>
      <c r="F608" s="842"/>
      <c r="G608" s="842"/>
      <c r="H608" s="842"/>
      <c r="I608" s="842"/>
      <c r="J608" s="842"/>
      <c r="K608" s="842"/>
      <c r="L608" s="821"/>
    </row>
    <row r="609" spans="1:12" ht="19.899999999999999" customHeight="1">
      <c r="A609" s="846"/>
      <c r="B609" s="842"/>
      <c r="C609" s="842"/>
      <c r="D609" s="847"/>
      <c r="E609" s="821"/>
      <c r="F609" s="821"/>
      <c r="G609" s="821"/>
      <c r="H609" s="821"/>
      <c r="I609" s="842"/>
      <c r="J609" s="848"/>
      <c r="K609" s="848"/>
      <c r="L609" s="821"/>
    </row>
    <row r="610" spans="1:12" ht="19.899999999999999" customHeight="1">
      <c r="A610" s="842"/>
      <c r="B610" s="842"/>
      <c r="C610" s="842"/>
      <c r="D610" s="847"/>
      <c r="E610" s="842"/>
      <c r="F610" s="842"/>
      <c r="G610" s="842"/>
      <c r="H610" s="842"/>
      <c r="I610" s="842"/>
      <c r="J610" s="847"/>
      <c r="K610" s="847"/>
      <c r="L610" s="842"/>
    </row>
    <row r="611" spans="1:12" ht="19.899999999999999" customHeight="1">
      <c r="A611" s="821">
        <v>26</v>
      </c>
      <c r="B611" s="821" t="s">
        <v>2759</v>
      </c>
      <c r="C611" s="821" t="s">
        <v>2664</v>
      </c>
      <c r="D611" s="848" t="s">
        <v>2665</v>
      </c>
      <c r="E611" s="842"/>
      <c r="F611" s="842"/>
      <c r="G611" s="842"/>
      <c r="H611" s="842"/>
      <c r="I611" s="821" t="s">
        <v>19</v>
      </c>
      <c r="J611" s="848" t="s">
        <v>2662</v>
      </c>
      <c r="K611" s="848" t="s">
        <v>2662</v>
      </c>
      <c r="L611" s="821" t="s">
        <v>441</v>
      </c>
    </row>
    <row r="612" spans="1:12" ht="19.899999999999999" customHeight="1">
      <c r="A612" s="821"/>
      <c r="B612" s="846" t="s">
        <v>2760</v>
      </c>
      <c r="C612" s="821" t="s">
        <v>2761</v>
      </c>
      <c r="D612" s="848" t="s">
        <v>2671</v>
      </c>
      <c r="E612" s="842"/>
      <c r="F612" s="842"/>
      <c r="G612" s="842"/>
      <c r="H612" s="842"/>
      <c r="I612" s="821" t="s">
        <v>20</v>
      </c>
      <c r="J612" s="848" t="s">
        <v>2539</v>
      </c>
      <c r="K612" s="848" t="s">
        <v>2539</v>
      </c>
      <c r="L612" s="821"/>
    </row>
    <row r="613" spans="1:12" ht="19.899999999999999" customHeight="1">
      <c r="A613" s="821"/>
      <c r="B613" s="845"/>
      <c r="C613" s="821" t="s">
        <v>2651</v>
      </c>
      <c r="D613" s="848" t="s">
        <v>2672</v>
      </c>
      <c r="E613" s="842"/>
      <c r="F613" s="842"/>
      <c r="G613" s="842"/>
      <c r="H613" s="842"/>
      <c r="I613" s="845"/>
      <c r="J613" s="850"/>
      <c r="K613" s="850"/>
      <c r="L613" s="821"/>
    </row>
    <row r="614" spans="1:12" ht="19.899999999999999" customHeight="1">
      <c r="A614" s="821"/>
      <c r="B614" s="845"/>
      <c r="C614" s="845"/>
      <c r="D614" s="848" t="s">
        <v>2673</v>
      </c>
      <c r="E614" s="842"/>
      <c r="F614" s="842"/>
      <c r="G614" s="842"/>
      <c r="H614" s="842"/>
      <c r="I614" s="845"/>
      <c r="J614" s="850"/>
      <c r="K614" s="850"/>
      <c r="L614" s="821"/>
    </row>
    <row r="615" spans="1:12" ht="19.899999999999999" customHeight="1">
      <c r="A615" s="821"/>
      <c r="B615" s="842"/>
      <c r="C615" s="842"/>
      <c r="D615" s="847"/>
      <c r="E615" s="842"/>
      <c r="F615" s="842"/>
      <c r="G615" s="842"/>
      <c r="H615" s="842"/>
      <c r="I615" s="842"/>
      <c r="J615" s="847"/>
      <c r="K615" s="847"/>
      <c r="L615" s="821"/>
    </row>
    <row r="616" spans="1:12" ht="19.899999999999999" customHeight="1">
      <c r="A616" s="842"/>
      <c r="B616" s="821" t="s">
        <v>2762</v>
      </c>
      <c r="C616" s="821" t="s">
        <v>2664</v>
      </c>
      <c r="D616" s="848" t="s">
        <v>2665</v>
      </c>
      <c r="E616" s="842"/>
      <c r="F616" s="842"/>
      <c r="G616" s="842"/>
      <c r="H616" s="842"/>
      <c r="I616" s="821" t="s">
        <v>19</v>
      </c>
      <c r="J616" s="848" t="s">
        <v>2662</v>
      </c>
      <c r="K616" s="848" t="s">
        <v>2662</v>
      </c>
      <c r="L616" s="821" t="s">
        <v>441</v>
      </c>
    </row>
    <row r="617" spans="1:12" ht="19.899999999999999" customHeight="1">
      <c r="A617" s="842"/>
      <c r="B617" s="821" t="s">
        <v>2763</v>
      </c>
      <c r="C617" s="821" t="s">
        <v>2761</v>
      </c>
      <c r="D617" s="848" t="s">
        <v>2671</v>
      </c>
      <c r="E617" s="842"/>
      <c r="F617" s="842"/>
      <c r="G617" s="842"/>
      <c r="H617" s="842"/>
      <c r="I617" s="821" t="s">
        <v>20</v>
      </c>
      <c r="J617" s="848" t="s">
        <v>2539</v>
      </c>
      <c r="K617" s="848" t="s">
        <v>2539</v>
      </c>
      <c r="L617" s="821"/>
    </row>
    <row r="618" spans="1:12" ht="19.899999999999999" customHeight="1">
      <c r="A618" s="842"/>
      <c r="B618" s="846"/>
      <c r="C618" s="821" t="s">
        <v>2651</v>
      </c>
      <c r="D618" s="848" t="s">
        <v>2672</v>
      </c>
      <c r="E618" s="842"/>
      <c r="F618" s="842"/>
      <c r="G618" s="842"/>
      <c r="H618" s="842"/>
      <c r="I618" s="845"/>
      <c r="J618" s="850"/>
      <c r="K618" s="850"/>
      <c r="L618" s="821"/>
    </row>
    <row r="619" spans="1:12" ht="19.899999999999999" customHeight="1">
      <c r="A619" s="842"/>
      <c r="B619" s="845"/>
      <c r="C619" s="845"/>
      <c r="D619" s="848" t="s">
        <v>2673</v>
      </c>
      <c r="E619" s="842"/>
      <c r="F619" s="842"/>
      <c r="G619" s="842"/>
      <c r="H619" s="842"/>
      <c r="I619" s="845"/>
      <c r="J619" s="850"/>
      <c r="K619" s="850"/>
      <c r="L619" s="821"/>
    </row>
    <row r="620" spans="1:12" ht="19.899999999999999" customHeight="1">
      <c r="A620" s="821">
        <v>27</v>
      </c>
      <c r="B620" s="821" t="s">
        <v>2764</v>
      </c>
      <c r="C620" s="821" t="s">
        <v>2761</v>
      </c>
      <c r="D620" s="848" t="s">
        <v>2766</v>
      </c>
      <c r="E620" s="842"/>
      <c r="F620" s="842"/>
      <c r="G620" s="842"/>
      <c r="H620" s="842"/>
      <c r="I620" s="821" t="s">
        <v>19</v>
      </c>
      <c r="J620" s="848" t="s">
        <v>2662</v>
      </c>
      <c r="K620" s="848" t="s">
        <v>2662</v>
      </c>
      <c r="L620" s="821" t="s">
        <v>2396</v>
      </c>
    </row>
    <row r="621" spans="1:12" ht="19.899999999999999" customHeight="1">
      <c r="A621" s="821"/>
      <c r="B621" s="821" t="s">
        <v>2765</v>
      </c>
      <c r="C621" s="821" t="s">
        <v>2651</v>
      </c>
      <c r="D621" s="848" t="s">
        <v>2672</v>
      </c>
      <c r="E621" s="842"/>
      <c r="F621" s="842"/>
      <c r="G621" s="842"/>
      <c r="H621" s="842"/>
      <c r="I621" s="821" t="s">
        <v>20</v>
      </c>
      <c r="J621" s="848" t="s">
        <v>2539</v>
      </c>
      <c r="K621" s="848" t="s">
        <v>2539</v>
      </c>
      <c r="L621" s="821"/>
    </row>
    <row r="622" spans="1:12" ht="19.899999999999999" customHeight="1">
      <c r="A622" s="821"/>
      <c r="B622" s="845"/>
      <c r="C622" s="845"/>
      <c r="D622" s="848" t="s">
        <v>2673</v>
      </c>
      <c r="E622" s="842"/>
      <c r="F622" s="842"/>
      <c r="G622" s="842"/>
      <c r="H622" s="842"/>
      <c r="I622" s="845"/>
      <c r="J622" s="850"/>
      <c r="K622" s="850"/>
      <c r="L622" s="821"/>
    </row>
    <row r="623" spans="1:12" ht="19.899999999999999" customHeight="1">
      <c r="A623" s="821"/>
      <c r="B623" s="842"/>
      <c r="C623" s="842"/>
      <c r="D623" s="847"/>
      <c r="E623" s="842"/>
      <c r="F623" s="842"/>
      <c r="G623" s="842"/>
      <c r="H623" s="842"/>
      <c r="I623" s="842"/>
      <c r="J623" s="847"/>
      <c r="K623" s="847"/>
      <c r="L623" s="821"/>
    </row>
    <row r="624" spans="1:12" ht="19.899999999999999" customHeight="1">
      <c r="A624" s="825">
        <v>28</v>
      </c>
      <c r="B624" s="821" t="s">
        <v>2767</v>
      </c>
      <c r="C624" s="825" t="s">
        <v>2768</v>
      </c>
      <c r="D624" s="825" t="s">
        <v>1509</v>
      </c>
      <c r="E624" s="825" t="s">
        <v>117</v>
      </c>
      <c r="F624" s="825"/>
      <c r="G624" s="825"/>
      <c r="H624" s="825"/>
      <c r="I624" s="821" t="s">
        <v>19</v>
      </c>
      <c r="J624" s="825" t="s">
        <v>2647</v>
      </c>
      <c r="K624" s="825" t="s">
        <v>2647</v>
      </c>
      <c r="L624" s="825" t="s">
        <v>441</v>
      </c>
    </row>
    <row r="625" spans="1:12" ht="19.899999999999999" customHeight="1">
      <c r="A625" s="825"/>
      <c r="B625" s="821"/>
      <c r="C625" s="825"/>
      <c r="D625" s="825"/>
      <c r="E625" s="825"/>
      <c r="F625" s="825"/>
      <c r="G625" s="825"/>
      <c r="H625" s="825"/>
      <c r="I625" s="821" t="s">
        <v>20</v>
      </c>
      <c r="J625" s="825" t="s">
        <v>2654</v>
      </c>
      <c r="K625" s="825" t="s">
        <v>2654</v>
      </c>
      <c r="L625" s="825"/>
    </row>
    <row r="626" spans="1:12" ht="19.899999999999999" customHeight="1">
      <c r="A626" s="825"/>
      <c r="B626" s="821"/>
      <c r="C626" s="825"/>
      <c r="D626" s="825"/>
      <c r="E626" s="825"/>
      <c r="F626" s="825"/>
      <c r="G626" s="825"/>
      <c r="H626" s="825"/>
      <c r="I626" s="845"/>
      <c r="J626" s="825" t="s">
        <v>2539</v>
      </c>
      <c r="K626" s="825" t="s">
        <v>2539</v>
      </c>
      <c r="L626" s="825"/>
    </row>
    <row r="627" spans="1:12" ht="19.899999999999999" customHeight="1">
      <c r="A627" s="825"/>
      <c r="B627" s="843"/>
      <c r="C627" s="843"/>
      <c r="D627" s="843"/>
      <c r="E627" s="843"/>
      <c r="F627" s="843"/>
      <c r="G627" s="843"/>
      <c r="H627" s="843"/>
      <c r="I627" s="842"/>
      <c r="J627" s="843"/>
      <c r="K627" s="843"/>
      <c r="L627" s="825"/>
    </row>
    <row r="628" spans="1:12" ht="19.899999999999999" customHeight="1">
      <c r="A628" s="821">
        <v>29</v>
      </c>
      <c r="B628" s="821" t="s">
        <v>1393</v>
      </c>
      <c r="C628" s="821" t="s">
        <v>2761</v>
      </c>
      <c r="D628" s="848" t="s">
        <v>2770</v>
      </c>
      <c r="E628" s="842"/>
      <c r="F628" s="842"/>
      <c r="G628" s="842"/>
      <c r="H628" s="842"/>
      <c r="I628" s="821" t="s">
        <v>19</v>
      </c>
      <c r="J628" s="848" t="s">
        <v>2662</v>
      </c>
      <c r="K628" s="848" t="s">
        <v>2662</v>
      </c>
      <c r="L628" s="821" t="s">
        <v>2396</v>
      </c>
    </row>
    <row r="629" spans="1:12" ht="19.899999999999999" customHeight="1">
      <c r="A629" s="821"/>
      <c r="B629" s="821" t="s">
        <v>2769</v>
      </c>
      <c r="C629" s="821" t="s">
        <v>2651</v>
      </c>
      <c r="D629" s="848" t="s">
        <v>2672</v>
      </c>
      <c r="E629" s="842"/>
      <c r="F629" s="842"/>
      <c r="G629" s="842"/>
      <c r="H629" s="842"/>
      <c r="I629" s="821" t="s">
        <v>20</v>
      </c>
      <c r="J629" s="848" t="s">
        <v>2539</v>
      </c>
      <c r="K629" s="848" t="s">
        <v>2539</v>
      </c>
      <c r="L629" s="821"/>
    </row>
    <row r="630" spans="1:12" ht="19.899999999999999" customHeight="1">
      <c r="A630" s="821"/>
      <c r="B630" s="845"/>
      <c r="C630" s="845"/>
      <c r="D630" s="848" t="s">
        <v>2673</v>
      </c>
      <c r="E630" s="842"/>
      <c r="F630" s="842"/>
      <c r="G630" s="842"/>
      <c r="H630" s="842"/>
      <c r="I630" s="845"/>
      <c r="J630" s="850"/>
      <c r="K630" s="850"/>
      <c r="L630" s="821"/>
    </row>
    <row r="631" spans="1:12" ht="19.899999999999999" customHeight="1">
      <c r="A631" s="843"/>
      <c r="B631" s="825" t="s">
        <v>2771</v>
      </c>
      <c r="C631" s="825" t="s">
        <v>2664</v>
      </c>
      <c r="D631" s="825" t="s">
        <v>2665</v>
      </c>
      <c r="E631" s="843"/>
      <c r="F631" s="843"/>
      <c r="G631" s="843"/>
      <c r="H631" s="843"/>
      <c r="I631" s="821" t="s">
        <v>19</v>
      </c>
      <c r="J631" s="825" t="s">
        <v>2662</v>
      </c>
      <c r="K631" s="825" t="s">
        <v>2662</v>
      </c>
      <c r="L631" s="821" t="s">
        <v>441</v>
      </c>
    </row>
    <row r="632" spans="1:12" ht="19.899999999999999" customHeight="1">
      <c r="A632" s="843"/>
      <c r="B632" s="825" t="s">
        <v>2772</v>
      </c>
      <c r="C632" s="825" t="s">
        <v>2761</v>
      </c>
      <c r="D632" s="825" t="s">
        <v>2671</v>
      </c>
      <c r="E632" s="843"/>
      <c r="F632" s="843"/>
      <c r="G632" s="843"/>
      <c r="H632" s="843"/>
      <c r="I632" s="821" t="s">
        <v>20</v>
      </c>
      <c r="J632" s="825" t="s">
        <v>2539</v>
      </c>
      <c r="K632" s="825" t="s">
        <v>2539</v>
      </c>
      <c r="L632" s="821"/>
    </row>
    <row r="633" spans="1:12" ht="19.899999999999999" customHeight="1">
      <c r="A633" s="843"/>
      <c r="B633" s="844"/>
      <c r="C633" s="825" t="s">
        <v>2651</v>
      </c>
      <c r="D633" s="825" t="s">
        <v>2672</v>
      </c>
      <c r="E633" s="843"/>
      <c r="F633" s="843"/>
      <c r="G633" s="843"/>
      <c r="H633" s="843"/>
      <c r="I633" s="845"/>
      <c r="J633" s="844"/>
      <c r="K633" s="844"/>
      <c r="L633" s="821"/>
    </row>
    <row r="634" spans="1:12" ht="19.899999999999999" customHeight="1">
      <c r="A634" s="843"/>
      <c r="B634" s="844"/>
      <c r="C634" s="844"/>
      <c r="D634" s="825" t="s">
        <v>2673</v>
      </c>
      <c r="E634" s="843"/>
      <c r="F634" s="843"/>
      <c r="G634" s="843"/>
      <c r="H634" s="843"/>
      <c r="I634" s="845"/>
      <c r="J634" s="844"/>
      <c r="K634" s="844"/>
      <c r="L634" s="821"/>
    </row>
    <row r="635" spans="1:12" ht="19.899999999999999" customHeight="1">
      <c r="A635" s="843"/>
      <c r="B635" s="825" t="s">
        <v>2773</v>
      </c>
      <c r="C635" s="825" t="s">
        <v>2645</v>
      </c>
      <c r="D635" s="825" t="s">
        <v>2747</v>
      </c>
      <c r="E635" s="825"/>
      <c r="F635" s="825"/>
      <c r="G635" s="825"/>
      <c r="H635" s="825"/>
      <c r="I635" s="821" t="s">
        <v>19</v>
      </c>
      <c r="J635" s="825" t="s">
        <v>2647</v>
      </c>
      <c r="K635" s="825" t="s">
        <v>2647</v>
      </c>
      <c r="L635" s="821" t="s">
        <v>441</v>
      </c>
    </row>
    <row r="636" spans="1:12" ht="19.899999999999999" customHeight="1">
      <c r="A636" s="843"/>
      <c r="B636" s="825"/>
      <c r="C636" s="825" t="s">
        <v>2650</v>
      </c>
      <c r="D636" s="825" t="s">
        <v>2774</v>
      </c>
      <c r="E636" s="825"/>
      <c r="F636" s="825"/>
      <c r="G636" s="825"/>
      <c r="H636" s="825"/>
      <c r="I636" s="821" t="s">
        <v>20</v>
      </c>
      <c r="J636" s="825" t="s">
        <v>2777</v>
      </c>
      <c r="K636" s="825" t="s">
        <v>2777</v>
      </c>
      <c r="L636" s="821"/>
    </row>
    <row r="637" spans="1:12" ht="19.899999999999999" customHeight="1">
      <c r="A637" s="843"/>
      <c r="B637" s="825"/>
      <c r="C637" s="825" t="s">
        <v>2651</v>
      </c>
      <c r="D637" s="825" t="s">
        <v>2775</v>
      </c>
      <c r="E637" s="825"/>
      <c r="F637" s="825"/>
      <c r="G637" s="825"/>
      <c r="H637" s="825"/>
      <c r="I637" s="845"/>
      <c r="J637" s="825" t="s">
        <v>2708</v>
      </c>
      <c r="K637" s="825" t="s">
        <v>2708</v>
      </c>
      <c r="L637" s="821"/>
    </row>
    <row r="638" spans="1:12" ht="19.899999999999999" customHeight="1">
      <c r="A638" s="843"/>
      <c r="B638" s="825"/>
      <c r="C638" s="844"/>
      <c r="D638" s="825" t="s">
        <v>2776</v>
      </c>
      <c r="E638" s="825"/>
      <c r="F638" s="825"/>
      <c r="G638" s="825"/>
      <c r="H638" s="825"/>
      <c r="I638" s="845"/>
      <c r="J638" s="844"/>
      <c r="K638" s="844"/>
      <c r="L638" s="821"/>
    </row>
    <row r="639" spans="1:12" ht="19.899999999999999" customHeight="1">
      <c r="A639" s="825">
        <v>30</v>
      </c>
      <c r="B639" s="825" t="s">
        <v>2778</v>
      </c>
      <c r="C639" s="825" t="s">
        <v>2779</v>
      </c>
      <c r="D639" s="825" t="s">
        <v>2766</v>
      </c>
      <c r="E639" s="843"/>
      <c r="F639" s="843"/>
      <c r="G639" s="843"/>
      <c r="H639" s="843"/>
      <c r="I639" s="821" t="s">
        <v>19</v>
      </c>
      <c r="J639" s="825" t="s">
        <v>2662</v>
      </c>
      <c r="K639" s="825" t="s">
        <v>2662</v>
      </c>
      <c r="L639" s="821" t="s">
        <v>2396</v>
      </c>
    </row>
    <row r="640" spans="1:12" ht="19.899999999999999" customHeight="1">
      <c r="A640" s="825"/>
      <c r="B640" s="825"/>
      <c r="C640" s="825" t="s">
        <v>2708</v>
      </c>
      <c r="D640" s="825" t="s">
        <v>2672</v>
      </c>
      <c r="E640" s="843"/>
      <c r="F640" s="843"/>
      <c r="G640" s="843"/>
      <c r="H640" s="843"/>
      <c r="I640" s="821" t="s">
        <v>20</v>
      </c>
      <c r="J640" s="825" t="s">
        <v>2539</v>
      </c>
      <c r="K640" s="825" t="s">
        <v>2539</v>
      </c>
      <c r="L640" s="821"/>
    </row>
    <row r="641" spans="1:12" ht="19.899999999999999" customHeight="1">
      <c r="A641" s="825"/>
      <c r="B641" s="825"/>
      <c r="C641" s="844"/>
      <c r="D641" s="825" t="s">
        <v>2673</v>
      </c>
      <c r="E641" s="843"/>
      <c r="F641" s="843"/>
      <c r="G641" s="843"/>
      <c r="H641" s="843"/>
      <c r="I641" s="845"/>
      <c r="J641" s="844"/>
      <c r="K641" s="844"/>
      <c r="L641" s="821"/>
    </row>
    <row r="642" spans="1:12" ht="19.899999999999999" customHeight="1">
      <c r="A642" s="825"/>
      <c r="B642" s="843"/>
      <c r="C642" s="843"/>
      <c r="D642" s="843"/>
      <c r="E642" s="825"/>
      <c r="F642" s="825"/>
      <c r="G642" s="825"/>
      <c r="H642" s="825"/>
      <c r="I642" s="842"/>
      <c r="J642" s="843"/>
      <c r="K642" s="843"/>
      <c r="L642" s="825"/>
    </row>
    <row r="643" spans="1:12" ht="19.899999999999999" customHeight="1">
      <c r="A643" s="825">
        <v>31</v>
      </c>
      <c r="B643" s="825" t="s">
        <v>2780</v>
      </c>
      <c r="C643" s="825" t="s">
        <v>2645</v>
      </c>
      <c r="D643" s="825" t="s">
        <v>2747</v>
      </c>
      <c r="E643" s="825"/>
      <c r="F643" s="825"/>
      <c r="G643" s="825"/>
      <c r="H643" s="825"/>
      <c r="I643" s="821" t="s">
        <v>19</v>
      </c>
      <c r="J643" s="825" t="s">
        <v>2647</v>
      </c>
      <c r="K643" s="825" t="s">
        <v>2647</v>
      </c>
      <c r="L643" s="825" t="s">
        <v>441</v>
      </c>
    </row>
    <row r="644" spans="1:12" ht="19.899999999999999" customHeight="1">
      <c r="A644" s="825"/>
      <c r="B644" s="825" t="s">
        <v>2781</v>
      </c>
      <c r="C644" s="825" t="s">
        <v>2650</v>
      </c>
      <c r="D644" s="825" t="s">
        <v>2782</v>
      </c>
      <c r="E644" s="825"/>
      <c r="F644" s="825"/>
      <c r="G644" s="825"/>
      <c r="H644" s="825"/>
      <c r="I644" s="821" t="s">
        <v>20</v>
      </c>
      <c r="J644" s="825" t="s">
        <v>2654</v>
      </c>
      <c r="K644" s="825" t="s">
        <v>2654</v>
      </c>
      <c r="L644" s="825"/>
    </row>
    <row r="645" spans="1:12" ht="19.899999999999999" customHeight="1">
      <c r="A645" s="825"/>
      <c r="B645" s="844"/>
      <c r="C645" s="825" t="s">
        <v>2651</v>
      </c>
      <c r="D645" s="844"/>
      <c r="E645" s="825"/>
      <c r="F645" s="825"/>
      <c r="G645" s="825"/>
      <c r="H645" s="825"/>
      <c r="I645" s="845"/>
      <c r="J645" s="825" t="s">
        <v>2539</v>
      </c>
      <c r="K645" s="825" t="s">
        <v>2539</v>
      </c>
      <c r="L645" s="825"/>
    </row>
    <row r="646" spans="1:12" ht="19.899999999999999" customHeight="1">
      <c r="A646" s="825"/>
      <c r="B646" s="843"/>
      <c r="C646" s="843"/>
      <c r="D646" s="843"/>
      <c r="E646" s="825"/>
      <c r="F646" s="825"/>
      <c r="G646" s="825"/>
      <c r="H646" s="825"/>
      <c r="I646" s="842"/>
      <c r="J646" s="843"/>
      <c r="K646" s="843"/>
      <c r="L646" s="825"/>
    </row>
    <row r="647" spans="1:12" ht="19.899999999999999" customHeight="1">
      <c r="A647" s="825"/>
      <c r="B647" s="843"/>
      <c r="C647" s="843"/>
      <c r="D647" s="842"/>
      <c r="E647" s="825"/>
      <c r="F647" s="825"/>
      <c r="G647" s="825"/>
      <c r="H647" s="825"/>
      <c r="I647" s="842"/>
      <c r="J647" s="843"/>
      <c r="K647" s="843"/>
      <c r="L647" s="825"/>
    </row>
    <row r="648" spans="1:12" ht="19.899999999999999" customHeight="1">
      <c r="A648" s="843"/>
      <c r="B648" s="843"/>
      <c r="C648" s="843"/>
      <c r="D648" s="842"/>
      <c r="E648" s="843"/>
      <c r="F648" s="843"/>
      <c r="G648" s="843"/>
      <c r="H648" s="843"/>
      <c r="I648" s="842"/>
      <c r="J648" s="843"/>
      <c r="K648" s="843"/>
      <c r="L648" s="843"/>
    </row>
    <row r="649" spans="1:12" ht="19.899999999999999" customHeight="1">
      <c r="A649" s="843"/>
      <c r="B649" s="843"/>
      <c r="C649" s="843"/>
      <c r="D649" s="842"/>
      <c r="E649" s="843"/>
      <c r="F649" s="843"/>
      <c r="G649" s="843"/>
      <c r="H649" s="843"/>
      <c r="I649" s="842"/>
      <c r="J649" s="843"/>
      <c r="K649" s="843"/>
      <c r="L649" s="843"/>
    </row>
    <row r="650" spans="1:12" ht="19.899999999999999" customHeight="1">
      <c r="A650" s="843"/>
      <c r="B650" s="843"/>
      <c r="C650" s="843"/>
      <c r="D650" s="842"/>
      <c r="E650" s="843"/>
      <c r="F650" s="843"/>
      <c r="G650" s="843"/>
      <c r="H650" s="843"/>
      <c r="I650" s="842"/>
      <c r="J650" s="843"/>
      <c r="K650" s="843"/>
      <c r="L650" s="843"/>
    </row>
    <row r="651" spans="1:12" ht="19.899999999999999" customHeight="1">
      <c r="A651" s="825">
        <v>32</v>
      </c>
      <c r="B651" s="825" t="s">
        <v>1393</v>
      </c>
      <c r="C651" s="825" t="s">
        <v>2779</v>
      </c>
      <c r="D651" s="825" t="s">
        <v>2698</v>
      </c>
      <c r="E651" s="843"/>
      <c r="F651" s="843"/>
      <c r="G651" s="843"/>
      <c r="H651" s="843"/>
      <c r="I651" s="821" t="s">
        <v>19</v>
      </c>
      <c r="J651" s="825" t="s">
        <v>2662</v>
      </c>
      <c r="K651" s="825" t="s">
        <v>2662</v>
      </c>
      <c r="L651" s="825" t="s">
        <v>2396</v>
      </c>
    </row>
    <row r="652" spans="1:12" ht="19.899999999999999" customHeight="1">
      <c r="A652" s="825"/>
      <c r="B652" s="825" t="s">
        <v>2783</v>
      </c>
      <c r="C652" s="825" t="s">
        <v>2708</v>
      </c>
      <c r="D652" s="825" t="s">
        <v>2424</v>
      </c>
      <c r="E652" s="843"/>
      <c r="F652" s="843"/>
      <c r="G652" s="843"/>
      <c r="H652" s="843"/>
      <c r="I652" s="821" t="s">
        <v>20</v>
      </c>
      <c r="J652" s="825" t="s">
        <v>2539</v>
      </c>
      <c r="K652" s="825" t="s">
        <v>2539</v>
      </c>
      <c r="L652" s="825"/>
    </row>
    <row r="653" spans="1:12" ht="19.899999999999999" customHeight="1">
      <c r="A653" s="825"/>
      <c r="B653" s="844"/>
      <c r="C653" s="844"/>
      <c r="D653" s="825" t="s">
        <v>2672</v>
      </c>
      <c r="E653" s="843"/>
      <c r="F653" s="843"/>
      <c r="G653" s="843"/>
      <c r="H653" s="843"/>
      <c r="I653" s="845"/>
      <c r="J653" s="844"/>
      <c r="K653" s="844"/>
      <c r="L653" s="825"/>
    </row>
    <row r="654" spans="1:12" ht="19.899999999999999" customHeight="1">
      <c r="A654" s="825"/>
      <c r="B654" s="844"/>
      <c r="C654" s="844"/>
      <c r="D654" s="825" t="s">
        <v>2673</v>
      </c>
      <c r="E654" s="843"/>
      <c r="F654" s="843"/>
      <c r="G654" s="843"/>
      <c r="H654" s="843"/>
      <c r="I654" s="845"/>
      <c r="J654" s="844"/>
      <c r="K654" s="844"/>
      <c r="L654" s="825"/>
    </row>
    <row r="655" spans="1:12" ht="19.899999999999999" customHeight="1">
      <c r="A655" s="825"/>
      <c r="B655" s="843"/>
      <c r="C655" s="843"/>
      <c r="D655" s="843"/>
      <c r="E655" s="825"/>
      <c r="F655" s="825"/>
      <c r="G655" s="825"/>
      <c r="H655" s="825"/>
      <c r="I655" s="842"/>
      <c r="J655" s="843"/>
      <c r="K655" s="843"/>
      <c r="L655" s="825"/>
    </row>
    <row r="656" spans="1:12" ht="19.899999999999999" customHeight="1">
      <c r="A656" s="825">
        <v>33</v>
      </c>
      <c r="B656" s="821" t="s">
        <v>2784</v>
      </c>
      <c r="C656" s="821" t="s">
        <v>2779</v>
      </c>
      <c r="D656" s="821" t="s">
        <v>2785</v>
      </c>
      <c r="E656" s="821"/>
      <c r="F656" s="821"/>
      <c r="G656" s="821"/>
      <c r="H656" s="821"/>
      <c r="I656" s="821" t="s">
        <v>19</v>
      </c>
      <c r="J656" s="821" t="s">
        <v>2662</v>
      </c>
      <c r="K656" s="821" t="s">
        <v>2662</v>
      </c>
      <c r="L656" s="821" t="s">
        <v>2396</v>
      </c>
    </row>
    <row r="657" spans="1:13" ht="19.899999999999999" customHeight="1">
      <c r="A657" s="825"/>
      <c r="B657" s="821"/>
      <c r="C657" s="821" t="s">
        <v>2708</v>
      </c>
      <c r="D657" s="821" t="s">
        <v>2786</v>
      </c>
      <c r="E657" s="821"/>
      <c r="F657" s="821"/>
      <c r="G657" s="821"/>
      <c r="H657" s="821"/>
      <c r="I657" s="821" t="s">
        <v>20</v>
      </c>
      <c r="J657" s="821" t="s">
        <v>2539</v>
      </c>
      <c r="K657" s="821" t="s">
        <v>2539</v>
      </c>
      <c r="L657" s="821"/>
    </row>
    <row r="658" spans="1:13" ht="19.899999999999999" customHeight="1">
      <c r="A658" s="825"/>
      <c r="B658" s="821" t="s">
        <v>2564</v>
      </c>
      <c r="C658" s="842"/>
      <c r="D658" s="842"/>
      <c r="E658" s="821"/>
      <c r="F658" s="821"/>
      <c r="G658" s="821"/>
      <c r="H658" s="821"/>
      <c r="I658" s="842"/>
      <c r="J658" s="842"/>
      <c r="K658" s="842"/>
      <c r="L658" s="821"/>
    </row>
    <row r="659" spans="1:13" ht="19.899999999999999" customHeight="1">
      <c r="A659" s="825"/>
      <c r="B659" s="821"/>
      <c r="C659" s="821"/>
      <c r="D659" s="821"/>
      <c r="E659" s="821"/>
      <c r="F659" s="821"/>
      <c r="G659" s="821"/>
      <c r="H659" s="821"/>
      <c r="I659" s="842"/>
      <c r="J659" s="821"/>
      <c r="K659" s="821"/>
      <c r="L659" s="821"/>
    </row>
    <row r="660" spans="1:13" ht="19.899999999999999" customHeight="1">
      <c r="A660" s="825">
        <v>34</v>
      </c>
      <c r="B660" s="825" t="s">
        <v>2787</v>
      </c>
      <c r="C660" s="825" t="s">
        <v>2645</v>
      </c>
      <c r="D660" s="825" t="s">
        <v>2788</v>
      </c>
      <c r="E660" s="825"/>
      <c r="F660" s="825"/>
      <c r="G660" s="825"/>
      <c r="H660" s="825"/>
      <c r="I660" s="821" t="s">
        <v>19</v>
      </c>
      <c r="J660" s="825" t="s">
        <v>2662</v>
      </c>
      <c r="K660" s="825" t="s">
        <v>2662</v>
      </c>
      <c r="L660" s="825" t="s">
        <v>441</v>
      </c>
    </row>
    <row r="661" spans="1:13" ht="19.899999999999999" customHeight="1">
      <c r="A661" s="825"/>
      <c r="B661" s="825"/>
      <c r="C661" s="825" t="s">
        <v>2650</v>
      </c>
      <c r="D661" s="825" t="s">
        <v>2789</v>
      </c>
      <c r="E661" s="825"/>
      <c r="F661" s="825"/>
      <c r="G661" s="825"/>
      <c r="H661" s="825"/>
      <c r="I661" s="821" t="s">
        <v>20</v>
      </c>
      <c r="J661" s="825" t="s">
        <v>2539</v>
      </c>
      <c r="K661" s="825" t="s">
        <v>2539</v>
      </c>
      <c r="L661" s="825"/>
    </row>
    <row r="662" spans="1:13" ht="19.899999999999999" customHeight="1">
      <c r="A662" s="825"/>
      <c r="B662" s="825"/>
      <c r="C662" s="825" t="s">
        <v>2651</v>
      </c>
      <c r="D662" s="844"/>
      <c r="E662" s="825"/>
      <c r="F662" s="825"/>
      <c r="G662" s="825"/>
      <c r="H662" s="825"/>
      <c r="I662" s="845"/>
      <c r="J662" s="844"/>
      <c r="K662" s="844"/>
      <c r="L662" s="825"/>
    </row>
    <row r="663" spans="1:13" ht="19.899999999999999" customHeight="1">
      <c r="A663" s="825"/>
      <c r="B663" s="843"/>
      <c r="C663" s="843"/>
      <c r="D663" s="843"/>
      <c r="E663" s="825"/>
      <c r="F663" s="825"/>
      <c r="G663" s="825"/>
      <c r="H663" s="825"/>
      <c r="I663" s="842"/>
      <c r="J663" s="843"/>
      <c r="K663" s="843"/>
      <c r="L663" s="825"/>
    </row>
    <row r="664" spans="1:13" ht="19.899999999999999" customHeight="1">
      <c r="A664" s="825">
        <v>35</v>
      </c>
      <c r="B664" s="825" t="s">
        <v>2790</v>
      </c>
      <c r="C664" s="825" t="s">
        <v>2645</v>
      </c>
      <c r="D664" s="825" t="s">
        <v>2788</v>
      </c>
      <c r="E664" s="825"/>
      <c r="F664" s="825"/>
      <c r="G664" s="825"/>
      <c r="H664" s="825"/>
      <c r="I664" s="821" t="s">
        <v>19</v>
      </c>
      <c r="J664" s="825" t="s">
        <v>2647</v>
      </c>
      <c r="K664" s="825" t="s">
        <v>2647</v>
      </c>
      <c r="L664" s="825" t="s">
        <v>441</v>
      </c>
    </row>
    <row r="665" spans="1:13" ht="19.899999999999999" customHeight="1">
      <c r="A665" s="825"/>
      <c r="B665" s="825" t="s">
        <v>2791</v>
      </c>
      <c r="C665" s="825" t="s">
        <v>2650</v>
      </c>
      <c r="D665" s="825" t="s">
        <v>2789</v>
      </c>
      <c r="E665" s="825"/>
      <c r="F665" s="825"/>
      <c r="G665" s="825"/>
      <c r="H665" s="825"/>
      <c r="I665" s="821" t="s">
        <v>20</v>
      </c>
      <c r="J665" s="825" t="s">
        <v>2792</v>
      </c>
      <c r="K665" s="825" t="s">
        <v>2792</v>
      </c>
      <c r="L665" s="825"/>
    </row>
    <row r="666" spans="1:13" ht="19.899999999999999" customHeight="1">
      <c r="A666" s="825"/>
      <c r="B666" s="844"/>
      <c r="C666" s="825" t="s">
        <v>2651</v>
      </c>
      <c r="D666" s="844"/>
      <c r="E666" s="825"/>
      <c r="F666" s="825"/>
      <c r="G666" s="825"/>
      <c r="H666" s="825"/>
      <c r="I666" s="825"/>
      <c r="J666" s="825" t="s">
        <v>2708</v>
      </c>
      <c r="K666" s="825" t="s">
        <v>2708</v>
      </c>
      <c r="L666" s="825"/>
    </row>
    <row r="667" spans="1:13" ht="19.899999999999999" customHeight="1">
      <c r="A667" s="825"/>
      <c r="B667" s="843"/>
      <c r="C667" s="843"/>
      <c r="D667" s="843"/>
      <c r="E667" s="825"/>
      <c r="F667" s="825"/>
      <c r="G667" s="825"/>
      <c r="H667" s="825"/>
      <c r="I667" s="825"/>
      <c r="J667" s="842"/>
      <c r="K667" s="843"/>
      <c r="L667" s="825"/>
    </row>
    <row r="668" spans="1:13" ht="19.899999999999999" customHeight="1">
      <c r="A668" s="29"/>
      <c r="B668" s="13"/>
      <c r="C668" s="13"/>
      <c r="D668" s="13"/>
      <c r="E668" s="29"/>
      <c r="F668" s="29"/>
      <c r="G668" s="29"/>
      <c r="H668" s="2"/>
      <c r="I668" s="2"/>
      <c r="J668" s="13"/>
      <c r="K668" s="67"/>
      <c r="L668" s="13"/>
      <c r="M668" s="67"/>
    </row>
    <row r="669" spans="1:13" ht="19.899999999999999" customHeight="1">
      <c r="A669" s="29"/>
      <c r="B669" s="13"/>
      <c r="C669" s="13"/>
      <c r="D669" s="13"/>
      <c r="E669" s="29"/>
      <c r="F669" s="29"/>
      <c r="G669" s="29"/>
      <c r="H669" s="2"/>
      <c r="I669" s="2"/>
      <c r="J669" s="13"/>
      <c r="K669" s="67"/>
      <c r="L669" s="13"/>
      <c r="M669" s="67"/>
    </row>
    <row r="670" spans="1:13" ht="19.899999999999999" customHeight="1">
      <c r="A670" s="29"/>
      <c r="B670" s="13"/>
      <c r="C670" s="13"/>
      <c r="D670" s="13"/>
      <c r="E670" s="29"/>
      <c r="F670" s="29"/>
      <c r="G670" s="29"/>
      <c r="H670" s="2"/>
      <c r="I670" s="2"/>
      <c r="J670" s="13"/>
      <c r="K670" s="67"/>
      <c r="L670" s="13"/>
      <c r="M670" s="67"/>
    </row>
    <row r="671" spans="1:13" ht="19.899999999999999" customHeight="1">
      <c r="A671" s="29"/>
      <c r="B671" s="13"/>
      <c r="C671" s="13"/>
      <c r="D671" s="13"/>
      <c r="E671" s="29"/>
      <c r="F671" s="29"/>
      <c r="G671" s="29"/>
      <c r="H671" s="2"/>
      <c r="I671" s="2"/>
      <c r="J671" s="13"/>
      <c r="K671" s="67"/>
      <c r="L671" s="13"/>
      <c r="M671" s="67"/>
    </row>
    <row r="672" spans="1:13" ht="19.899999999999999" customHeight="1">
      <c r="A672" s="29"/>
      <c r="B672" s="13"/>
      <c r="C672" s="13"/>
      <c r="D672" s="13"/>
      <c r="E672" s="29"/>
      <c r="F672" s="29"/>
      <c r="G672" s="29"/>
      <c r="H672" s="2"/>
      <c r="I672" s="2"/>
      <c r="J672" s="13"/>
      <c r="K672" s="67"/>
      <c r="L672" s="13"/>
      <c r="M672" s="67"/>
    </row>
    <row r="673" spans="1:13" ht="19.899999999999999" customHeight="1">
      <c r="A673" s="29"/>
      <c r="B673" s="13"/>
      <c r="C673" s="13"/>
      <c r="D673" s="13"/>
      <c r="E673" s="29"/>
      <c r="F673" s="29"/>
      <c r="G673" s="29"/>
      <c r="H673" s="2"/>
      <c r="I673" s="2"/>
      <c r="J673" s="13"/>
      <c r="K673" s="67"/>
      <c r="L673" s="13"/>
      <c r="M673" s="67"/>
    </row>
    <row r="674" spans="1:13" ht="19.899999999999999" customHeight="1">
      <c r="A674" s="29"/>
      <c r="B674" s="13"/>
      <c r="C674" s="13"/>
      <c r="D674" s="13"/>
      <c r="E674" s="29"/>
      <c r="F674" s="29"/>
      <c r="G674" s="29"/>
      <c r="H674" s="2"/>
      <c r="I674" s="2"/>
      <c r="J674" s="13"/>
      <c r="K674" s="67"/>
      <c r="L674" s="13"/>
      <c r="M674" s="67"/>
    </row>
    <row r="675" spans="1:13" ht="19.899999999999999" customHeight="1">
      <c r="A675" s="29"/>
      <c r="B675" s="13"/>
      <c r="C675" s="13"/>
      <c r="D675" s="13"/>
      <c r="E675" s="29"/>
      <c r="F675" s="29"/>
      <c r="G675" s="29"/>
      <c r="H675" s="2"/>
      <c r="I675" s="2"/>
      <c r="J675" s="13"/>
      <c r="K675" s="67"/>
      <c r="L675" s="13"/>
      <c r="M675" s="67"/>
    </row>
    <row r="676" spans="1:13" ht="19.899999999999999" customHeight="1">
      <c r="A676" s="29"/>
      <c r="B676" s="13"/>
      <c r="C676" s="13"/>
      <c r="D676" s="13"/>
      <c r="E676" s="29"/>
      <c r="F676" s="29"/>
      <c r="G676" s="29"/>
      <c r="H676" s="2"/>
      <c r="I676" s="2"/>
      <c r="J676" s="13"/>
      <c r="K676" s="67"/>
      <c r="L676" s="13"/>
      <c r="M676" s="67"/>
    </row>
    <row r="677" spans="1:13" ht="19.899999999999999" customHeight="1">
      <c r="A677" s="29"/>
      <c r="B677" s="13"/>
      <c r="C677" s="13"/>
      <c r="D677" s="13"/>
      <c r="E677" s="29"/>
      <c r="F677" s="29"/>
      <c r="G677" s="29"/>
      <c r="H677" s="2"/>
      <c r="I677" s="2"/>
      <c r="J677" s="13"/>
      <c r="K677" s="67"/>
      <c r="L677" s="13"/>
      <c r="M677" s="67"/>
    </row>
    <row r="678" spans="1:13" ht="19.899999999999999" customHeight="1">
      <c r="A678" s="29"/>
      <c r="B678" s="13"/>
      <c r="C678" s="13"/>
      <c r="D678" s="13"/>
      <c r="E678" s="29"/>
      <c r="F678" s="29"/>
      <c r="G678" s="29"/>
      <c r="H678" s="2"/>
      <c r="I678" s="2"/>
      <c r="J678" s="13"/>
      <c r="K678" s="67"/>
      <c r="L678" s="13"/>
      <c r="M678" s="67"/>
    </row>
    <row r="679" spans="1:13" ht="19.899999999999999" customHeight="1">
      <c r="A679" s="29"/>
      <c r="B679" s="13"/>
      <c r="C679" s="13"/>
      <c r="D679" s="13"/>
      <c r="E679" s="29"/>
      <c r="F679" s="29"/>
      <c r="G679" s="29"/>
      <c r="H679" s="2"/>
      <c r="I679" s="2"/>
      <c r="J679" s="13"/>
      <c r="K679" s="67"/>
      <c r="L679" s="13"/>
      <c r="M679" s="67"/>
    </row>
    <row r="680" spans="1:13" ht="19.899999999999999" customHeight="1">
      <c r="A680" s="29"/>
      <c r="B680" s="13"/>
      <c r="C680" s="13"/>
      <c r="D680" s="13"/>
      <c r="E680" s="29"/>
      <c r="F680" s="29"/>
      <c r="G680" s="29"/>
      <c r="H680" s="2"/>
      <c r="I680" s="2"/>
      <c r="J680" s="13"/>
      <c r="K680" s="67"/>
      <c r="L680" s="13"/>
      <c r="M680" s="67"/>
    </row>
    <row r="681" spans="1:13" ht="19.899999999999999" customHeight="1">
      <c r="A681" s="29"/>
      <c r="B681" s="13"/>
      <c r="C681" s="13"/>
      <c r="D681" s="13"/>
      <c r="E681" s="29"/>
      <c r="F681" s="29"/>
      <c r="G681" s="29"/>
      <c r="H681" s="2"/>
      <c r="I681" s="2"/>
      <c r="J681" s="13"/>
      <c r="K681" s="67"/>
      <c r="L681" s="13"/>
      <c r="M681" s="67"/>
    </row>
    <row r="682" spans="1:13" ht="19.899999999999999" customHeight="1">
      <c r="A682" s="29"/>
      <c r="B682" s="13"/>
      <c r="C682" s="13"/>
      <c r="D682" s="13"/>
      <c r="E682" s="29"/>
      <c r="F682" s="29"/>
      <c r="G682" s="29"/>
      <c r="H682" s="2"/>
      <c r="I682" s="2"/>
      <c r="J682" s="13"/>
      <c r="K682" s="67"/>
      <c r="L682" s="13"/>
      <c r="M682" s="67"/>
    </row>
    <row r="683" spans="1:13" ht="19.899999999999999" customHeight="1">
      <c r="A683" s="29"/>
      <c r="B683" s="13"/>
      <c r="C683" s="13"/>
      <c r="D683" s="13"/>
      <c r="E683" s="29"/>
      <c r="F683" s="29"/>
      <c r="G683" s="29"/>
      <c r="H683" s="2"/>
      <c r="I683" s="2"/>
      <c r="J683" s="13"/>
      <c r="K683" s="67"/>
      <c r="L683" s="13"/>
      <c r="M683" s="67"/>
    </row>
    <row r="684" spans="1:13" ht="19.899999999999999" customHeight="1">
      <c r="A684" s="29"/>
      <c r="B684" s="13"/>
      <c r="C684" s="13"/>
      <c r="D684" s="13"/>
      <c r="E684" s="29"/>
      <c r="F684" s="29"/>
      <c r="G684" s="29"/>
      <c r="H684" s="2"/>
      <c r="I684" s="2"/>
      <c r="J684" s="13"/>
      <c r="K684" s="67"/>
      <c r="L684" s="13"/>
      <c r="M684" s="67"/>
    </row>
    <row r="685" spans="1:13" ht="19.899999999999999" customHeight="1">
      <c r="A685" s="29"/>
      <c r="B685" s="13"/>
      <c r="C685" s="13"/>
      <c r="D685" s="13"/>
      <c r="E685" s="29"/>
      <c r="F685" s="29"/>
      <c r="G685" s="29"/>
      <c r="H685" s="2"/>
      <c r="I685" s="2"/>
      <c r="J685" s="13"/>
      <c r="K685" s="67"/>
      <c r="L685" s="13"/>
      <c r="M685" s="67"/>
    </row>
    <row r="686" spans="1:13" ht="19.899999999999999" customHeight="1">
      <c r="A686" s="29"/>
      <c r="B686" s="13"/>
      <c r="C686" s="13"/>
      <c r="D686" s="13"/>
      <c r="E686" s="29"/>
      <c r="F686" s="29"/>
      <c r="G686" s="29"/>
      <c r="H686" s="2"/>
      <c r="I686" s="2"/>
      <c r="J686" s="13"/>
      <c r="K686" s="67"/>
      <c r="L686" s="13"/>
      <c r="M686" s="67"/>
    </row>
    <row r="687" spans="1:13" ht="19.899999999999999" customHeight="1">
      <c r="A687" s="29"/>
      <c r="B687" s="13"/>
      <c r="C687" s="13"/>
      <c r="D687" s="13"/>
      <c r="E687" s="29"/>
      <c r="F687" s="29"/>
      <c r="G687" s="29"/>
      <c r="H687" s="2"/>
      <c r="I687" s="2"/>
      <c r="J687" s="13"/>
      <c r="K687" s="67"/>
      <c r="L687" s="13"/>
      <c r="M687" s="67"/>
    </row>
    <row r="688" spans="1:13" ht="19.899999999999999" customHeight="1">
      <c r="A688" s="29"/>
      <c r="B688" s="13"/>
      <c r="C688" s="13"/>
      <c r="D688" s="13"/>
      <c r="E688" s="29"/>
      <c r="F688" s="29"/>
      <c r="G688" s="29"/>
      <c r="H688" s="2"/>
      <c r="I688" s="2"/>
      <c r="J688" s="13"/>
      <c r="K688" s="67"/>
      <c r="L688" s="13"/>
      <c r="M688" s="67"/>
    </row>
    <row r="689" spans="1:13" ht="19.899999999999999" customHeight="1">
      <c r="A689" s="29"/>
      <c r="B689" s="13"/>
      <c r="C689" s="13"/>
      <c r="D689" s="13"/>
      <c r="E689" s="29"/>
      <c r="F689" s="29"/>
      <c r="G689" s="29"/>
      <c r="H689" s="2"/>
      <c r="I689" s="2"/>
      <c r="J689" s="13"/>
      <c r="K689" s="67"/>
      <c r="L689" s="13"/>
      <c r="M689" s="67"/>
    </row>
    <row r="690" spans="1:13" ht="19.899999999999999" customHeight="1">
      <c r="A690" s="29"/>
      <c r="B690" s="13"/>
      <c r="C690" s="13"/>
      <c r="D690" s="13"/>
      <c r="E690" s="29"/>
      <c r="F690" s="29"/>
      <c r="G690" s="29"/>
      <c r="H690" s="2"/>
      <c r="I690" s="2"/>
      <c r="J690" s="13"/>
      <c r="K690" s="67"/>
      <c r="L690" s="13"/>
      <c r="M690" s="67"/>
    </row>
    <row r="691" spans="1:13" ht="19.899999999999999" customHeight="1">
      <c r="A691" s="29"/>
      <c r="B691" s="13"/>
      <c r="C691" s="13"/>
      <c r="D691" s="13"/>
      <c r="E691" s="29"/>
      <c r="F691" s="29"/>
      <c r="G691" s="29"/>
      <c r="H691" s="2"/>
      <c r="I691" s="2"/>
      <c r="J691" s="13"/>
      <c r="K691" s="67"/>
      <c r="L691" s="13"/>
      <c r="M691" s="67"/>
    </row>
    <row r="692" spans="1:13" ht="19.899999999999999" customHeight="1">
      <c r="A692" s="29"/>
      <c r="B692" s="13"/>
      <c r="C692" s="13"/>
      <c r="D692" s="13"/>
      <c r="E692" s="29"/>
      <c r="F692" s="29"/>
      <c r="G692" s="29"/>
      <c r="H692" s="2"/>
      <c r="I692" s="2"/>
      <c r="J692" s="13"/>
      <c r="K692" s="67"/>
      <c r="L692" s="13"/>
      <c r="M692" s="67"/>
    </row>
    <row r="693" spans="1:13" ht="19.899999999999999" customHeight="1">
      <c r="A693" s="29"/>
      <c r="B693" s="13"/>
      <c r="C693" s="13"/>
      <c r="D693" s="13"/>
      <c r="E693" s="29"/>
      <c r="F693" s="29"/>
      <c r="G693" s="29"/>
      <c r="H693" s="2"/>
      <c r="I693" s="2"/>
      <c r="J693" s="13"/>
      <c r="K693" s="67"/>
      <c r="L693" s="13"/>
      <c r="M693" s="67"/>
    </row>
    <row r="694" spans="1:13" ht="19.899999999999999" customHeight="1">
      <c r="A694" s="77"/>
      <c r="B694" s="67"/>
      <c r="C694" s="67"/>
      <c r="D694" s="67"/>
      <c r="E694" s="77"/>
      <c r="F694" s="77"/>
      <c r="G694" s="77"/>
      <c r="H694" s="77"/>
      <c r="I694" s="77"/>
      <c r="J694" s="67"/>
      <c r="K694" s="67"/>
      <c r="L694" s="67"/>
      <c r="M694" s="67"/>
    </row>
    <row r="695" spans="1:13" ht="19.899999999999999" customHeight="1">
      <c r="A695" s="540" t="s">
        <v>131</v>
      </c>
      <c r="D695" s="791"/>
      <c r="E695" s="791"/>
      <c r="F695" s="791"/>
      <c r="G695" s="791"/>
      <c r="H695" s="791"/>
      <c r="I695" s="791"/>
      <c r="J695" s="791"/>
      <c r="K695" s="791"/>
      <c r="L695" s="257"/>
      <c r="M695" s="261"/>
    </row>
    <row r="696" spans="1:13" ht="19.899999999999999" customHeight="1">
      <c r="A696" s="540" t="s">
        <v>140</v>
      </c>
      <c r="D696" s="540"/>
      <c r="E696" s="540"/>
      <c r="F696" s="540"/>
      <c r="G696" s="540"/>
      <c r="H696" s="540"/>
      <c r="I696" s="540"/>
      <c r="J696" s="540"/>
      <c r="K696" s="540"/>
      <c r="L696" s="261"/>
      <c r="M696" s="261"/>
    </row>
    <row r="697" spans="1:13" ht="19.899999999999999" customHeight="1">
      <c r="A697" s="540" t="s">
        <v>96</v>
      </c>
      <c r="C697" s="32"/>
      <c r="D697" s="32"/>
      <c r="E697" s="8"/>
      <c r="F697" s="6"/>
      <c r="G697" s="6"/>
      <c r="H697" s="6"/>
      <c r="I697" s="6"/>
      <c r="J697" s="540"/>
      <c r="K697" s="540"/>
      <c r="L697" s="261"/>
      <c r="M697" s="261"/>
    </row>
    <row r="698" spans="1:13" ht="19.899999999999999" customHeight="1">
      <c r="A698" s="33" t="s">
        <v>100</v>
      </c>
      <c r="B698" s="33"/>
      <c r="C698" s="33"/>
      <c r="D698" s="33"/>
      <c r="E698" s="207"/>
      <c r="F698" s="207"/>
      <c r="G698" s="207"/>
      <c r="H698" s="207"/>
      <c r="I698" s="207"/>
      <c r="J698" s="43"/>
      <c r="K698" s="43"/>
      <c r="L698" s="43"/>
      <c r="M698" s="205">
        <v>3</v>
      </c>
    </row>
    <row r="699" spans="1:13" ht="19.899999999999999" customHeight="1">
      <c r="A699" s="792"/>
      <c r="B699" s="14"/>
      <c r="C699" s="14"/>
      <c r="D699" s="40" t="s">
        <v>104</v>
      </c>
      <c r="E699" s="15" t="s">
        <v>118</v>
      </c>
      <c r="F699" s="16"/>
      <c r="G699" s="16"/>
      <c r="H699" s="17"/>
      <c r="I699" s="19" t="s">
        <v>124</v>
      </c>
      <c r="J699" s="40" t="s">
        <v>106</v>
      </c>
      <c r="K699" s="18" t="s">
        <v>108</v>
      </c>
      <c r="L699" s="40" t="s">
        <v>111</v>
      </c>
      <c r="M699" s="29"/>
    </row>
    <row r="700" spans="1:13" ht="19.899999999999999" customHeight="1">
      <c r="A700" s="793" t="s">
        <v>102</v>
      </c>
      <c r="B700" s="793" t="s">
        <v>20</v>
      </c>
      <c r="C700" s="793" t="s">
        <v>103</v>
      </c>
      <c r="D700" s="3" t="s">
        <v>105</v>
      </c>
      <c r="E700" s="19">
        <v>2559</v>
      </c>
      <c r="F700" s="19"/>
      <c r="G700" s="19">
        <v>2560</v>
      </c>
      <c r="H700" s="19">
        <v>2561</v>
      </c>
      <c r="I700" s="31" t="s">
        <v>125</v>
      </c>
      <c r="J700" s="3" t="s">
        <v>107</v>
      </c>
      <c r="K700" s="20" t="s">
        <v>109</v>
      </c>
      <c r="L700" s="3" t="s">
        <v>112</v>
      </c>
      <c r="M700" s="29"/>
    </row>
    <row r="701" spans="1:13" ht="19.899999999999999" customHeight="1">
      <c r="A701" s="858"/>
      <c r="B701" s="859"/>
      <c r="C701" s="859"/>
      <c r="D701" s="860"/>
      <c r="E701" s="861" t="s">
        <v>17</v>
      </c>
      <c r="F701" s="861"/>
      <c r="G701" s="861" t="s">
        <v>17</v>
      </c>
      <c r="H701" s="861" t="s">
        <v>17</v>
      </c>
      <c r="I701" s="819"/>
      <c r="J701" s="862"/>
      <c r="K701" s="862"/>
      <c r="L701" s="862"/>
      <c r="M701" s="2"/>
    </row>
    <row r="702" spans="1:13" s="2" customFormat="1" ht="19.899999999999999" customHeight="1">
      <c r="A702" s="851">
        <v>1</v>
      </c>
      <c r="B702" s="851" t="s">
        <v>2808</v>
      </c>
      <c r="C702" s="851" t="s">
        <v>2810</v>
      </c>
      <c r="D702" s="851" t="s">
        <v>2793</v>
      </c>
      <c r="E702" s="851"/>
      <c r="F702" s="854"/>
      <c r="G702" s="853"/>
      <c r="H702" s="851" t="s">
        <v>2794</v>
      </c>
      <c r="I702" s="662" t="s">
        <v>19</v>
      </c>
      <c r="J702" s="851" t="s">
        <v>2795</v>
      </c>
      <c r="K702" s="851" t="s">
        <v>441</v>
      </c>
      <c r="L702" s="851" t="s">
        <v>441</v>
      </c>
    </row>
    <row r="703" spans="1:13" s="2" customFormat="1" ht="19.899999999999999" customHeight="1">
      <c r="A703" s="851"/>
      <c r="B703" s="851" t="s">
        <v>2809</v>
      </c>
      <c r="C703" s="851" t="s">
        <v>2811</v>
      </c>
      <c r="D703" s="851"/>
      <c r="E703" s="851"/>
      <c r="F703" s="854"/>
      <c r="G703" s="853"/>
      <c r="H703" s="852" t="s">
        <v>149</v>
      </c>
      <c r="I703" s="662" t="s">
        <v>20</v>
      </c>
      <c r="J703" s="851" t="s">
        <v>364</v>
      </c>
      <c r="K703" s="851"/>
      <c r="L703" s="851"/>
    </row>
    <row r="704" spans="1:13" s="2" customFormat="1" ht="19.899999999999999" customHeight="1">
      <c r="A704" s="851"/>
      <c r="B704" s="851"/>
      <c r="C704" s="853"/>
      <c r="D704" s="853"/>
      <c r="E704" s="851"/>
      <c r="F704" s="854"/>
      <c r="G704" s="853"/>
      <c r="H704" s="851"/>
      <c r="I704" s="854"/>
      <c r="J704" s="853"/>
      <c r="K704" s="851"/>
      <c r="L704" s="853"/>
    </row>
    <row r="705" spans="1:13" s="2" customFormat="1" ht="19.899999999999999" customHeight="1">
      <c r="A705" s="853"/>
      <c r="B705" s="853"/>
      <c r="C705" s="853"/>
      <c r="D705" s="853"/>
      <c r="E705" s="853"/>
      <c r="F705" s="854"/>
      <c r="G705" s="853"/>
      <c r="H705" s="853"/>
      <c r="I705" s="854"/>
      <c r="J705" s="853"/>
      <c r="K705" s="853"/>
      <c r="L705" s="851"/>
    </row>
    <row r="706" spans="1:13" s="2" customFormat="1" ht="19.899999999999999" customHeight="1">
      <c r="A706" s="851"/>
      <c r="B706" s="851"/>
      <c r="C706" s="851"/>
      <c r="D706" s="851"/>
      <c r="E706" s="851"/>
      <c r="F706" s="854"/>
      <c r="G706" s="855"/>
      <c r="H706" s="851"/>
      <c r="I706" s="854"/>
      <c r="J706" s="851"/>
      <c r="K706" s="851"/>
      <c r="L706" s="20"/>
      <c r="M706" s="29"/>
    </row>
    <row r="707" spans="1:13" s="2" customFormat="1" ht="19.899999999999999" customHeight="1">
      <c r="A707" s="662">
        <v>2</v>
      </c>
      <c r="B707" s="662" t="s">
        <v>2796</v>
      </c>
      <c r="C707" s="851" t="s">
        <v>2308</v>
      </c>
      <c r="D707" s="851" t="s">
        <v>2797</v>
      </c>
      <c r="E707" s="851"/>
      <c r="F707" s="854"/>
      <c r="G707" s="856">
        <v>500000</v>
      </c>
      <c r="H707" s="851"/>
      <c r="I707" s="662" t="s">
        <v>19</v>
      </c>
      <c r="J707" s="851" t="s">
        <v>2798</v>
      </c>
      <c r="K707" s="851" t="s">
        <v>441</v>
      </c>
      <c r="L707" s="851" t="s">
        <v>441</v>
      </c>
      <c r="M707" s="13"/>
    </row>
    <row r="708" spans="1:13" s="2" customFormat="1" ht="19.899999999999999" customHeight="1">
      <c r="A708" s="662"/>
      <c r="B708" s="662" t="s">
        <v>2799</v>
      </c>
      <c r="C708" s="851" t="s">
        <v>2704</v>
      </c>
      <c r="D708" s="851" t="s">
        <v>2800</v>
      </c>
      <c r="E708" s="851"/>
      <c r="F708" s="854"/>
      <c r="G708" s="855" t="s">
        <v>149</v>
      </c>
      <c r="H708" s="851"/>
      <c r="I708" s="662" t="s">
        <v>20</v>
      </c>
      <c r="J708" s="851" t="s">
        <v>2801</v>
      </c>
      <c r="K708" s="851"/>
      <c r="L708" s="851"/>
      <c r="M708" s="52"/>
    </row>
    <row r="709" spans="1:13" s="2" customFormat="1" ht="19.899999999999999" customHeight="1">
      <c r="A709" s="851"/>
      <c r="B709" s="851" t="s">
        <v>2802</v>
      </c>
      <c r="C709" s="851" t="s">
        <v>2803</v>
      </c>
      <c r="D709" s="851"/>
      <c r="E709" s="851"/>
      <c r="F709" s="854"/>
      <c r="G709" s="851"/>
      <c r="H709" s="851"/>
      <c r="I709" s="854"/>
      <c r="J709" s="851" t="s">
        <v>2708</v>
      </c>
      <c r="K709" s="851"/>
      <c r="L709" s="662"/>
      <c r="M709" s="52"/>
    </row>
    <row r="710" spans="1:13" s="2" customFormat="1" ht="19.899999999999999" customHeight="1">
      <c r="A710" s="851"/>
      <c r="B710" s="851"/>
      <c r="C710" s="851"/>
      <c r="D710" s="851"/>
      <c r="E710" s="851"/>
      <c r="F710" s="854"/>
      <c r="G710" s="851"/>
      <c r="H710" s="851"/>
      <c r="I710" s="854"/>
      <c r="J710" s="851"/>
      <c r="K710" s="851"/>
      <c r="L710" s="662"/>
      <c r="M710" s="52"/>
    </row>
    <row r="711" spans="1:13" s="2" customFormat="1" ht="19.899999999999999" customHeight="1">
      <c r="A711" s="662"/>
      <c r="B711" s="662"/>
      <c r="C711" s="662"/>
      <c r="D711" s="662"/>
      <c r="E711" s="662"/>
      <c r="F711" s="854"/>
      <c r="G711" s="662"/>
      <c r="H711" s="662"/>
      <c r="I711" s="854"/>
      <c r="J711" s="662"/>
      <c r="K711" s="662"/>
      <c r="L711" s="20"/>
      <c r="M711" s="93"/>
    </row>
    <row r="712" spans="1:13" s="2" customFormat="1" ht="19.899999999999999" customHeight="1">
      <c r="A712" s="851">
        <v>3</v>
      </c>
      <c r="B712" s="851" t="s">
        <v>2804</v>
      </c>
      <c r="C712" s="851" t="s">
        <v>2308</v>
      </c>
      <c r="D712" s="851" t="s">
        <v>2805</v>
      </c>
      <c r="E712" s="851"/>
      <c r="F712" s="851"/>
      <c r="G712" s="854"/>
      <c r="H712" s="856">
        <v>600000</v>
      </c>
      <c r="I712" s="662" t="s">
        <v>19</v>
      </c>
      <c r="J712" s="851" t="s">
        <v>2798</v>
      </c>
      <c r="K712" s="851" t="s">
        <v>441</v>
      </c>
      <c r="L712" s="851" t="s">
        <v>441</v>
      </c>
      <c r="M712" s="93"/>
    </row>
    <row r="713" spans="1:13" s="2" customFormat="1" ht="19.899999999999999" customHeight="1">
      <c r="A713" s="851"/>
      <c r="B713" s="851" t="s">
        <v>2806</v>
      </c>
      <c r="C713" s="851" t="s">
        <v>2704</v>
      </c>
      <c r="D713" s="851" t="s">
        <v>2807</v>
      </c>
      <c r="E713" s="851"/>
      <c r="F713" s="851"/>
      <c r="G713" s="854"/>
      <c r="H713" s="855" t="s">
        <v>149</v>
      </c>
      <c r="I713" s="662" t="s">
        <v>20</v>
      </c>
      <c r="J713" s="851" t="s">
        <v>2801</v>
      </c>
      <c r="K713" s="851"/>
      <c r="L713" s="851"/>
      <c r="M713" s="13"/>
    </row>
    <row r="714" spans="1:13" s="2" customFormat="1" ht="19.899999999999999" customHeight="1">
      <c r="A714" s="851"/>
      <c r="B714" s="851"/>
      <c r="C714" s="851" t="s">
        <v>2803</v>
      </c>
      <c r="D714" s="851"/>
      <c r="E714" s="851"/>
      <c r="F714" s="851"/>
      <c r="G714" s="854"/>
      <c r="H714" s="851"/>
      <c r="I714" s="854"/>
      <c r="J714" s="851" t="s">
        <v>2708</v>
      </c>
      <c r="K714" s="851"/>
      <c r="L714" s="851"/>
      <c r="M714" s="13"/>
    </row>
    <row r="715" spans="1:13" s="2" customFormat="1" ht="19.899999999999999" customHeight="1">
      <c r="A715" s="851"/>
      <c r="B715" s="851"/>
      <c r="C715" s="857"/>
      <c r="D715" s="851"/>
      <c r="E715" s="851"/>
      <c r="F715" s="851"/>
      <c r="G715" s="854"/>
      <c r="H715" s="851"/>
      <c r="I715" s="854"/>
      <c r="J715" s="851"/>
      <c r="K715" s="851"/>
      <c r="L715" s="92"/>
      <c r="M715" s="93"/>
    </row>
    <row r="716" spans="1:13" s="2" customFormat="1" ht="19.899999999999999" customHeight="1">
      <c r="A716" s="29"/>
      <c r="B716" s="13"/>
      <c r="C716" s="13"/>
      <c r="D716" s="13"/>
      <c r="E716" s="29"/>
      <c r="F716" s="29"/>
      <c r="G716" s="29"/>
      <c r="H716" s="29"/>
      <c r="I716" s="29"/>
      <c r="J716" s="13"/>
      <c r="K716" s="13"/>
      <c r="L716" s="93"/>
      <c r="M716" s="93"/>
    </row>
    <row r="717" spans="1:13" s="2" customFormat="1" ht="19.899999999999999" customHeight="1">
      <c r="A717" s="574"/>
      <c r="B717" s="30"/>
      <c r="C717" s="30"/>
      <c r="D717" s="30"/>
      <c r="E717" s="590"/>
      <c r="F717" s="590"/>
      <c r="G717" s="590"/>
      <c r="H717" s="590"/>
      <c r="I717" s="590"/>
      <c r="J717" s="30"/>
      <c r="K717" s="30"/>
      <c r="L717" s="100"/>
      <c r="M717" s="100"/>
    </row>
    <row r="718" spans="1:13" s="2" customFormat="1" ht="19.899999999999999" customHeight="1">
      <c r="A718" s="574"/>
      <c r="B718" s="30"/>
      <c r="C718" s="30"/>
      <c r="D718" s="30"/>
      <c r="E718" s="77"/>
      <c r="F718" s="77"/>
      <c r="G718" s="77"/>
      <c r="H718" s="77"/>
      <c r="I718" s="77"/>
      <c r="J718" s="30"/>
      <c r="K718" s="30"/>
      <c r="L718" s="30"/>
      <c r="M718" s="30"/>
    </row>
    <row r="719" spans="1:13" s="2" customFormat="1" ht="19.899999999999999" customHeight="1">
      <c r="A719" s="591"/>
      <c r="B719" s="592"/>
      <c r="C719" s="592"/>
      <c r="D719" s="592"/>
      <c r="E719" s="592"/>
      <c r="F719" s="592"/>
      <c r="G719" s="592"/>
      <c r="H719" s="592"/>
      <c r="I719" s="592"/>
      <c r="J719" s="592"/>
      <c r="K719" s="30"/>
      <c r="L719" s="30"/>
      <c r="M719" s="30"/>
    </row>
    <row r="720" spans="1:13" s="2" customFormat="1" ht="19.899999999999999" customHeight="1">
      <c r="A720" s="591"/>
      <c r="B720" s="592"/>
      <c r="C720" s="592"/>
      <c r="D720" s="592"/>
      <c r="E720" s="592"/>
      <c r="F720" s="592"/>
      <c r="G720" s="592"/>
      <c r="H720" s="592"/>
      <c r="I720" s="592"/>
      <c r="J720" s="592"/>
      <c r="K720" s="30"/>
      <c r="L720" s="30"/>
      <c r="M720" s="30"/>
    </row>
    <row r="721" spans="1:9" s="2" customFormat="1" ht="19.899999999999999" customHeight="1">
      <c r="A721" s="29"/>
      <c r="E721" s="546"/>
      <c r="F721" s="546"/>
      <c r="G721" s="546"/>
      <c r="H721" s="546"/>
      <c r="I721" s="546"/>
    </row>
    <row r="722" spans="1:9" s="2" customFormat="1" ht="19.899999999999999" customHeight="1">
      <c r="A722" s="29"/>
      <c r="E722" s="546"/>
      <c r="F722" s="546"/>
      <c r="G722" s="546"/>
      <c r="H722" s="546"/>
      <c r="I722" s="546"/>
    </row>
  </sheetData>
  <mergeCells count="7">
    <mergeCell ref="E482:H482"/>
    <mergeCell ref="C482:C484"/>
    <mergeCell ref="B482:B484"/>
    <mergeCell ref="A482:A484"/>
    <mergeCell ref="B1:L1"/>
    <mergeCell ref="B2:L2"/>
    <mergeCell ref="B3:L3"/>
  </mergeCells>
  <printOptions horizontalCentered="1"/>
  <pageMargins left="0.39370078740157483" right="0.39370078740157483" top="0.82677165354330717" bottom="0.59055118110236227" header="0" footer="0.19685039370078741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Y1045"/>
  <sheetViews>
    <sheetView view="pageBreakPreview" topLeftCell="A928" zoomScaleSheetLayoutView="100" workbookViewId="0">
      <selection activeCell="I888" sqref="I888"/>
    </sheetView>
  </sheetViews>
  <sheetFormatPr defaultColWidth="9.140625" defaultRowHeight="21" customHeight="1"/>
  <cols>
    <col min="1" max="1" width="3.7109375" style="8" customWidth="1"/>
    <col min="2" max="4" width="20.7109375" style="1" customWidth="1"/>
    <col min="5" max="5" width="10.7109375" style="42" customWidth="1"/>
    <col min="6" max="6" width="1.7109375" style="42" customWidth="1"/>
    <col min="7" max="9" width="10.7109375" style="42" customWidth="1"/>
    <col min="10" max="10" width="20.7109375" style="1" customWidth="1"/>
    <col min="11" max="11" width="12.7109375" style="1" hidden="1" customWidth="1"/>
    <col min="12" max="12" width="10.7109375" style="1" customWidth="1"/>
    <col min="13" max="13" width="12.28515625" style="1" customWidth="1"/>
    <col min="14" max="14" width="11.85546875" style="1" customWidth="1"/>
    <col min="15" max="15" width="12.42578125" style="1" customWidth="1"/>
    <col min="16" max="16" width="12.5703125" style="1" customWidth="1"/>
    <col min="17" max="17" width="9.140625" style="1"/>
    <col min="18" max="18" width="11" style="1" bestFit="1" customWidth="1"/>
    <col min="19" max="16384" width="9.140625" style="1"/>
  </cols>
  <sheetData>
    <row r="1" spans="1:18" ht="21" customHeight="1">
      <c r="A1" s="540" t="s">
        <v>121</v>
      </c>
      <c r="B1" s="886" t="s">
        <v>126</v>
      </c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540"/>
    </row>
    <row r="2" spans="1:18" ht="21" customHeight="1">
      <c r="A2" s="540" t="s">
        <v>122</v>
      </c>
      <c r="B2" s="886" t="s">
        <v>136</v>
      </c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540"/>
    </row>
    <row r="3" spans="1:18" ht="21" customHeight="1">
      <c r="A3" s="540" t="s">
        <v>120</v>
      </c>
      <c r="B3" s="886" t="s">
        <v>110</v>
      </c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540"/>
    </row>
    <row r="4" spans="1:18" ht="21" customHeight="1">
      <c r="A4" s="540"/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40"/>
    </row>
    <row r="5" spans="1:18" ht="21" customHeight="1">
      <c r="A5" s="540" t="s">
        <v>132</v>
      </c>
      <c r="C5" s="214"/>
      <c r="D5" s="214"/>
      <c r="E5" s="536"/>
      <c r="F5" s="536"/>
      <c r="G5" s="536"/>
      <c r="H5" s="536"/>
      <c r="I5" s="536"/>
      <c r="J5" s="536"/>
      <c r="K5" s="536"/>
      <c r="L5" s="536"/>
      <c r="M5" s="540"/>
    </row>
    <row r="6" spans="1:18" ht="21" customHeight="1">
      <c r="A6" s="540" t="s">
        <v>141</v>
      </c>
      <c r="C6" s="214"/>
      <c r="D6" s="214"/>
      <c r="E6" s="540"/>
      <c r="F6" s="540"/>
      <c r="G6" s="540"/>
      <c r="H6" s="540"/>
      <c r="I6" s="540"/>
      <c r="J6" s="540"/>
      <c r="K6" s="540"/>
      <c r="L6" s="540"/>
      <c r="M6" s="540"/>
    </row>
    <row r="7" spans="1:18" ht="21" customHeight="1">
      <c r="A7" s="540" t="s">
        <v>58</v>
      </c>
      <c r="C7" s="540"/>
      <c r="D7" s="540"/>
      <c r="E7" s="8"/>
      <c r="F7" s="6"/>
      <c r="G7" s="6"/>
      <c r="H7" s="6"/>
      <c r="I7" s="6"/>
      <c r="J7" s="540"/>
      <c r="K7" s="540"/>
      <c r="L7" s="540"/>
      <c r="M7" s="540"/>
    </row>
    <row r="8" spans="1:18" s="43" customFormat="1" ht="21" customHeight="1">
      <c r="A8" s="33" t="s">
        <v>59</v>
      </c>
      <c r="D8" s="33"/>
      <c r="E8" s="213"/>
      <c r="F8" s="213"/>
      <c r="G8" s="213"/>
      <c r="H8" s="213"/>
      <c r="I8" s="213"/>
      <c r="M8" s="205">
        <v>5</v>
      </c>
      <c r="N8" s="206" t="e">
        <f>E12+#REF!+#REF!+#REF!+#REF!</f>
        <v>#REF!</v>
      </c>
      <c r="O8" s="205">
        <v>6</v>
      </c>
      <c r="P8" s="206" t="e">
        <f>G12+#REF!+#REF!+#REF!+#REF!+#REF!</f>
        <v>#REF!</v>
      </c>
      <c r="Q8" s="205">
        <v>13</v>
      </c>
      <c r="R8" s="206" t="e">
        <f>J12+#REF!+#REF!+#REF!+#REF!+#REF!+#REF!+#REF!+#REF!+#REF!+#REF!+#REF!+#REF!</f>
        <v>#VALUE!</v>
      </c>
    </row>
    <row r="9" spans="1:18" ht="21" customHeight="1">
      <c r="A9" s="537"/>
      <c r="B9" s="14"/>
      <c r="C9" s="14"/>
      <c r="D9" s="40" t="s">
        <v>104</v>
      </c>
      <c r="E9" s="15" t="s">
        <v>118</v>
      </c>
      <c r="F9" s="16"/>
      <c r="G9" s="16"/>
      <c r="H9" s="17"/>
      <c r="I9" s="19" t="s">
        <v>124</v>
      </c>
      <c r="J9" s="40" t="s">
        <v>106</v>
      </c>
      <c r="K9" s="18" t="s">
        <v>108</v>
      </c>
      <c r="L9" s="40" t="s">
        <v>111</v>
      </c>
      <c r="M9" s="29"/>
    </row>
    <row r="10" spans="1:18" ht="21" customHeight="1">
      <c r="A10" s="538" t="s">
        <v>102</v>
      </c>
      <c r="B10" s="538" t="s">
        <v>20</v>
      </c>
      <c r="C10" s="538" t="s">
        <v>103</v>
      </c>
      <c r="D10" s="3" t="s">
        <v>105</v>
      </c>
      <c r="E10" s="19">
        <v>2559</v>
      </c>
      <c r="F10" s="19"/>
      <c r="G10" s="19">
        <v>2560</v>
      </c>
      <c r="H10" s="19">
        <v>2561</v>
      </c>
      <c r="I10" s="31" t="s">
        <v>125</v>
      </c>
      <c r="J10" s="3" t="s">
        <v>107</v>
      </c>
      <c r="K10" s="20" t="s">
        <v>109</v>
      </c>
      <c r="L10" s="3" t="s">
        <v>112</v>
      </c>
      <c r="M10" s="29"/>
    </row>
    <row r="11" spans="1:18" ht="21" customHeight="1">
      <c r="A11" s="539"/>
      <c r="B11" s="21"/>
      <c r="C11" s="21"/>
      <c r="D11" s="4"/>
      <c r="E11" s="22" t="s">
        <v>17</v>
      </c>
      <c r="F11" s="22"/>
      <c r="G11" s="22" t="s">
        <v>17</v>
      </c>
      <c r="H11" s="22" t="s">
        <v>17</v>
      </c>
      <c r="I11" s="22"/>
      <c r="J11" s="23"/>
      <c r="K11" s="23"/>
      <c r="L11" s="23"/>
      <c r="M11" s="2"/>
    </row>
    <row r="12" spans="1:18" s="45" customFormat="1" ht="21" customHeight="1">
      <c r="A12" s="66">
        <v>13</v>
      </c>
      <c r="B12" s="66" t="s">
        <v>1397</v>
      </c>
      <c r="C12" s="66" t="s">
        <v>1399</v>
      </c>
      <c r="D12" s="66" t="s">
        <v>402</v>
      </c>
      <c r="E12" s="610">
        <v>20000</v>
      </c>
      <c r="F12" s="589"/>
      <c r="G12" s="589"/>
      <c r="H12" s="245"/>
      <c r="J12" s="66" t="s">
        <v>1401</v>
      </c>
      <c r="K12" s="44"/>
      <c r="L12" s="66" t="s">
        <v>352</v>
      </c>
      <c r="M12" s="2"/>
      <c r="N12" s="6"/>
    </row>
    <row r="13" spans="1:18" s="45" customFormat="1" ht="21" customHeight="1">
      <c r="A13" s="64"/>
      <c r="B13" s="64" t="s">
        <v>1398</v>
      </c>
      <c r="C13" s="64" t="s">
        <v>1400</v>
      </c>
      <c r="D13" s="64" t="s">
        <v>404</v>
      </c>
      <c r="E13" s="281" t="s">
        <v>149</v>
      </c>
      <c r="F13" s="281"/>
      <c r="G13" s="281"/>
      <c r="H13" s="91"/>
      <c r="J13" s="64" t="s">
        <v>1402</v>
      </c>
      <c r="K13" s="44"/>
      <c r="L13" s="64"/>
      <c r="M13" s="2"/>
      <c r="N13" s="6"/>
    </row>
    <row r="14" spans="1:18" s="45" customFormat="1" ht="21" customHeight="1">
      <c r="A14" s="64"/>
      <c r="B14" s="64" t="s">
        <v>407</v>
      </c>
      <c r="C14" s="64" t="s">
        <v>404</v>
      </c>
      <c r="D14" s="64"/>
      <c r="E14" s="281"/>
      <c r="F14" s="281"/>
      <c r="G14" s="281"/>
      <c r="H14" s="91"/>
      <c r="J14" s="64" t="s">
        <v>417</v>
      </c>
      <c r="K14" s="44"/>
      <c r="L14" s="64"/>
      <c r="M14" s="2"/>
      <c r="N14" s="6"/>
    </row>
    <row r="15" spans="1:18" s="45" customFormat="1" ht="21" customHeight="1">
      <c r="A15" s="64"/>
      <c r="B15" s="64"/>
      <c r="C15" s="64"/>
      <c r="D15" s="64"/>
      <c r="E15" s="281"/>
      <c r="F15" s="281"/>
      <c r="G15" s="281"/>
      <c r="H15" s="91"/>
      <c r="J15" s="64"/>
      <c r="K15" s="44"/>
      <c r="L15" s="64"/>
      <c r="M15" s="2"/>
      <c r="N15" s="6"/>
    </row>
    <row r="16" spans="1:18" s="45" customFormat="1" ht="21" customHeight="1">
      <c r="A16" s="64"/>
      <c r="B16" s="64"/>
      <c r="C16" s="64"/>
      <c r="D16" s="64"/>
      <c r="E16" s="281"/>
      <c r="F16" s="281"/>
      <c r="G16" s="281"/>
      <c r="H16" s="91"/>
      <c r="J16" s="64"/>
      <c r="K16" s="44"/>
      <c r="L16" s="64"/>
      <c r="M16" s="2"/>
      <c r="N16" s="6"/>
    </row>
    <row r="17" spans="1:14" s="45" customFormat="1" ht="21" customHeight="1">
      <c r="A17" s="72"/>
      <c r="B17" s="72"/>
      <c r="C17" s="72"/>
      <c r="D17" s="72"/>
      <c r="E17" s="285"/>
      <c r="F17" s="285"/>
      <c r="G17" s="285"/>
      <c r="H17" s="604"/>
      <c r="I17" s="61"/>
      <c r="J17" s="72"/>
      <c r="K17" s="44"/>
      <c r="L17" s="72"/>
      <c r="M17" s="2"/>
      <c r="N17" s="6"/>
    </row>
    <row r="18" spans="1:14" s="45" customFormat="1" ht="21" customHeight="1">
      <c r="A18" s="267">
        <v>31</v>
      </c>
      <c r="B18" s="66" t="s">
        <v>566</v>
      </c>
      <c r="C18" s="66" t="s">
        <v>1399</v>
      </c>
      <c r="D18" s="268" t="s">
        <v>567</v>
      </c>
      <c r="E18" s="400">
        <v>50000</v>
      </c>
      <c r="F18" s="270"/>
      <c r="G18" s="269"/>
      <c r="H18" s="245"/>
      <c r="J18" s="66" t="s">
        <v>1403</v>
      </c>
      <c r="K18" s="44"/>
      <c r="L18" s="289" t="s">
        <v>441</v>
      </c>
      <c r="M18" s="2"/>
      <c r="N18" s="6"/>
    </row>
    <row r="19" spans="1:14" s="45" customFormat="1" ht="21" customHeight="1">
      <c r="A19" s="267"/>
      <c r="B19" s="64" t="s">
        <v>543</v>
      </c>
      <c r="C19" s="64" t="s">
        <v>1400</v>
      </c>
      <c r="D19" s="163" t="s">
        <v>543</v>
      </c>
      <c r="E19" s="106" t="s">
        <v>149</v>
      </c>
      <c r="F19" s="63"/>
      <c r="G19" s="63"/>
      <c r="H19" s="91"/>
      <c r="J19" s="64" t="s">
        <v>1404</v>
      </c>
      <c r="K19" s="44"/>
      <c r="L19" s="290"/>
      <c r="M19" s="2"/>
      <c r="N19" s="6"/>
    </row>
    <row r="20" spans="1:14" s="45" customFormat="1" ht="21" customHeight="1">
      <c r="A20" s="267"/>
      <c r="B20" s="64"/>
      <c r="C20" s="64" t="s">
        <v>441</v>
      </c>
      <c r="D20" s="63"/>
      <c r="E20" s="63"/>
      <c r="F20" s="63"/>
      <c r="G20" s="63"/>
      <c r="H20" s="91"/>
      <c r="J20" s="64" t="s">
        <v>441</v>
      </c>
      <c r="K20" s="44"/>
      <c r="L20" s="290"/>
      <c r="M20" s="2"/>
      <c r="N20" s="6"/>
    </row>
    <row r="21" spans="1:14" s="45" customFormat="1" ht="21" customHeight="1">
      <c r="A21" s="267"/>
      <c r="B21" s="64"/>
      <c r="C21" s="64"/>
      <c r="D21" s="63"/>
      <c r="E21" s="63"/>
      <c r="F21" s="63"/>
      <c r="G21" s="63"/>
      <c r="H21" s="91"/>
      <c r="J21" s="64"/>
      <c r="K21" s="44"/>
      <c r="L21" s="290"/>
      <c r="M21" s="2"/>
      <c r="N21" s="6"/>
    </row>
    <row r="22" spans="1:14" s="45" customFormat="1" ht="21" customHeight="1">
      <c r="A22" s="280"/>
      <c r="B22" s="72"/>
      <c r="C22" s="72"/>
      <c r="D22" s="71"/>
      <c r="E22" s="71"/>
      <c r="F22" s="71"/>
      <c r="G22" s="71"/>
      <c r="H22" s="604"/>
      <c r="I22" s="602"/>
      <c r="J22" s="72"/>
      <c r="K22" s="603"/>
      <c r="L22" s="291"/>
      <c r="M22" s="2"/>
      <c r="N22" s="6"/>
    </row>
    <row r="23" spans="1:14" s="52" customFormat="1" ht="21" customHeight="1">
      <c r="A23" s="63">
        <v>32</v>
      </c>
      <c r="B23" s="64" t="s">
        <v>568</v>
      </c>
      <c r="C23" s="64" t="s">
        <v>569</v>
      </c>
      <c r="D23" s="163" t="s">
        <v>570</v>
      </c>
      <c r="E23" s="108">
        <v>50000</v>
      </c>
      <c r="F23" s="241"/>
      <c r="G23" s="63"/>
      <c r="H23" s="91"/>
      <c r="I23" s="91"/>
      <c r="J23" s="64" t="s">
        <v>571</v>
      </c>
      <c r="K23" s="47"/>
      <c r="L23" s="64" t="s">
        <v>441</v>
      </c>
      <c r="M23" s="2"/>
      <c r="N23" s="13"/>
    </row>
    <row r="24" spans="1:14" s="52" customFormat="1" ht="21" customHeight="1">
      <c r="A24" s="281"/>
      <c r="B24" s="64" t="s">
        <v>1405</v>
      </c>
      <c r="C24" s="64" t="s">
        <v>572</v>
      </c>
      <c r="D24" s="163" t="s">
        <v>573</v>
      </c>
      <c r="E24" s="106" t="s">
        <v>149</v>
      </c>
      <c r="F24" s="63"/>
      <c r="G24" s="63"/>
      <c r="H24" s="91"/>
      <c r="I24" s="91"/>
      <c r="J24" s="64" t="s">
        <v>574</v>
      </c>
      <c r="K24" s="47"/>
      <c r="L24" s="64"/>
      <c r="M24" s="2"/>
      <c r="N24" s="13"/>
    </row>
    <row r="25" spans="1:14" s="52" customFormat="1" ht="21" customHeight="1">
      <c r="A25" s="281"/>
      <c r="B25" s="64"/>
      <c r="C25" s="64" t="s">
        <v>575</v>
      </c>
      <c r="D25" s="163"/>
      <c r="E25" s="106"/>
      <c r="F25" s="63"/>
      <c r="G25" s="63"/>
      <c r="H25" s="91"/>
      <c r="I25" s="91"/>
      <c r="J25" s="64"/>
      <c r="K25" s="47"/>
      <c r="L25" s="64"/>
      <c r="M25" s="2"/>
      <c r="N25" s="13"/>
    </row>
    <row r="26" spans="1:14" s="52" customFormat="1" ht="21" customHeight="1">
      <c r="A26" s="281"/>
      <c r="B26" s="64"/>
      <c r="C26" s="64"/>
      <c r="D26" s="163"/>
      <c r="E26" s="106"/>
      <c r="F26" s="63"/>
      <c r="G26" s="63"/>
      <c r="H26" s="91"/>
      <c r="I26" s="91"/>
      <c r="J26" s="64"/>
      <c r="K26" s="47"/>
      <c r="L26" s="64"/>
      <c r="M26" s="2"/>
      <c r="N26" s="13"/>
    </row>
    <row r="27" spans="1:14" s="52" customFormat="1" ht="21" customHeight="1">
      <c r="A27" s="285"/>
      <c r="B27" s="72"/>
      <c r="C27" s="72"/>
      <c r="D27" s="141"/>
      <c r="E27" s="107"/>
      <c r="F27" s="71"/>
      <c r="G27" s="71"/>
      <c r="H27" s="604"/>
      <c r="I27" s="604"/>
      <c r="J27" s="72"/>
      <c r="K27" s="60"/>
      <c r="L27" s="72"/>
      <c r="M27" s="2"/>
      <c r="N27" s="13"/>
    </row>
    <row r="28" spans="1:14" s="52" customFormat="1" ht="21" customHeight="1">
      <c r="A28" s="311">
        <v>36</v>
      </c>
      <c r="B28" s="308" t="s">
        <v>1406</v>
      </c>
      <c r="C28" s="308" t="s">
        <v>706</v>
      </c>
      <c r="D28" s="459" t="s">
        <v>707</v>
      </c>
      <c r="E28" s="633">
        <v>50000</v>
      </c>
      <c r="F28" s="308"/>
      <c r="G28" s="308"/>
      <c r="H28" s="20"/>
      <c r="I28" s="20"/>
      <c r="J28" s="308" t="s">
        <v>708</v>
      </c>
      <c r="K28" s="311"/>
      <c r="L28" s="311" t="s">
        <v>583</v>
      </c>
      <c r="M28" s="2"/>
      <c r="N28" s="13"/>
    </row>
    <row r="29" spans="1:14" s="52" customFormat="1" ht="21" customHeight="1">
      <c r="A29" s="311"/>
      <c r="B29" s="308" t="s">
        <v>1407</v>
      </c>
      <c r="C29" s="308" t="s">
        <v>709</v>
      </c>
      <c r="D29" s="459" t="s">
        <v>710</v>
      </c>
      <c r="E29" s="568" t="s">
        <v>149</v>
      </c>
      <c r="F29" s="308"/>
      <c r="G29" s="308"/>
      <c r="H29" s="20"/>
      <c r="I29" s="20"/>
      <c r="J29" s="308" t="s">
        <v>711</v>
      </c>
      <c r="K29" s="311"/>
      <c r="L29" s="311"/>
      <c r="M29" s="2"/>
      <c r="N29" s="13"/>
    </row>
    <row r="30" spans="1:14" s="52" customFormat="1" ht="21" customHeight="1">
      <c r="A30" s="64"/>
      <c r="B30" s="64" t="s">
        <v>1408</v>
      </c>
      <c r="C30" s="64"/>
      <c r="D30" s="163"/>
      <c r="E30" s="393"/>
      <c r="F30" s="281"/>
      <c r="G30" s="281"/>
      <c r="H30" s="91"/>
      <c r="I30" s="91"/>
      <c r="J30" s="64"/>
      <c r="K30" s="47"/>
      <c r="L30" s="64"/>
      <c r="M30" s="2"/>
      <c r="N30" s="13"/>
    </row>
    <row r="31" spans="1:14" s="52" customFormat="1" ht="21" customHeight="1">
      <c r="A31" s="64"/>
      <c r="B31" s="64"/>
      <c r="C31" s="64"/>
      <c r="D31" s="163"/>
      <c r="E31" s="393"/>
      <c r="F31" s="281"/>
      <c r="G31" s="281"/>
      <c r="H31" s="91"/>
      <c r="I31" s="91"/>
      <c r="J31" s="64"/>
      <c r="K31" s="47"/>
      <c r="L31" s="64"/>
      <c r="M31" s="2"/>
      <c r="N31" s="13"/>
    </row>
    <row r="32" spans="1:14" s="52" customFormat="1" ht="21" customHeight="1">
      <c r="A32" s="72"/>
      <c r="B32" s="72"/>
      <c r="C32" s="72"/>
      <c r="D32" s="141"/>
      <c r="E32" s="394"/>
      <c r="F32" s="285"/>
      <c r="G32" s="285"/>
      <c r="H32" s="604"/>
      <c r="I32" s="604"/>
      <c r="J32" s="72"/>
      <c r="K32" s="60"/>
      <c r="L32" s="72"/>
      <c r="M32" s="2"/>
      <c r="N32" s="13"/>
    </row>
    <row r="33" spans="1:14" s="52" customFormat="1" ht="21" customHeight="1">
      <c r="A33" s="350">
        <v>32</v>
      </c>
      <c r="B33" s="350" t="s">
        <v>310</v>
      </c>
      <c r="C33" s="350" t="s">
        <v>837</v>
      </c>
      <c r="D33" s="343" t="s">
        <v>838</v>
      </c>
      <c r="E33" s="525">
        <v>80000</v>
      </c>
      <c r="F33" s="525"/>
      <c r="G33" s="525"/>
      <c r="H33" s="91"/>
      <c r="I33" s="91"/>
      <c r="J33" s="350" t="s">
        <v>1410</v>
      </c>
      <c r="K33" s="47"/>
      <c r="L33" s="350" t="s">
        <v>860</v>
      </c>
      <c r="M33" s="2"/>
      <c r="N33" s="13"/>
    </row>
    <row r="34" spans="1:14" s="52" customFormat="1" ht="21" customHeight="1">
      <c r="A34" s="350"/>
      <c r="B34" s="350" t="s">
        <v>575</v>
      </c>
      <c r="C34" s="350"/>
      <c r="D34" s="350"/>
      <c r="E34" s="455" t="s">
        <v>834</v>
      </c>
      <c r="F34" s="455"/>
      <c r="G34" s="455"/>
      <c r="H34" s="91"/>
      <c r="I34" s="91"/>
      <c r="J34" s="350" t="s">
        <v>1411</v>
      </c>
      <c r="K34" s="47"/>
      <c r="L34" s="350" t="s">
        <v>861</v>
      </c>
      <c r="M34" s="2"/>
      <c r="N34" s="13"/>
    </row>
    <row r="35" spans="1:14" s="52" customFormat="1" ht="21" customHeight="1">
      <c r="A35" s="64"/>
      <c r="B35" s="64" t="s">
        <v>1409</v>
      </c>
      <c r="C35" s="64"/>
      <c r="D35" s="64"/>
      <c r="E35" s="281"/>
      <c r="F35" s="281"/>
      <c r="G35" s="281"/>
      <c r="H35" s="91"/>
      <c r="I35" s="91"/>
      <c r="J35" s="64" t="s">
        <v>1412</v>
      </c>
      <c r="K35" s="47"/>
      <c r="L35" s="64"/>
      <c r="M35" s="2"/>
      <c r="N35" s="13"/>
    </row>
    <row r="36" spans="1:14" s="52" customFormat="1" ht="21" customHeight="1">
      <c r="A36" s="64"/>
      <c r="B36" s="64"/>
      <c r="C36" s="64"/>
      <c r="D36" s="64"/>
      <c r="E36" s="281"/>
      <c r="F36" s="281"/>
      <c r="G36" s="281"/>
      <c r="H36" s="91"/>
      <c r="I36" s="91"/>
      <c r="J36" s="64" t="s">
        <v>1413</v>
      </c>
      <c r="K36" s="47"/>
      <c r="L36" s="64"/>
      <c r="M36" s="2"/>
      <c r="N36" s="13"/>
    </row>
    <row r="37" spans="1:14" s="52" customFormat="1" ht="21" customHeight="1">
      <c r="A37" s="64"/>
      <c r="B37" s="64"/>
      <c r="C37" s="64"/>
      <c r="D37" s="64"/>
      <c r="E37" s="281"/>
      <c r="F37" s="281"/>
      <c r="G37" s="281"/>
      <c r="H37" s="91"/>
      <c r="I37" s="91"/>
      <c r="J37" s="64" t="s">
        <v>1414</v>
      </c>
      <c r="K37" s="47"/>
      <c r="L37" s="64"/>
      <c r="M37" s="2"/>
      <c r="N37" s="13"/>
    </row>
    <row r="38" spans="1:14" s="52" customFormat="1" ht="21" customHeight="1">
      <c r="A38" s="64"/>
      <c r="B38" s="64"/>
      <c r="C38" s="64"/>
      <c r="D38" s="64"/>
      <c r="E38" s="281"/>
      <c r="F38" s="281"/>
      <c r="G38" s="281"/>
      <c r="H38" s="91"/>
      <c r="I38" s="91"/>
      <c r="J38" s="64"/>
      <c r="K38" s="47"/>
      <c r="L38" s="64"/>
      <c r="M38" s="2"/>
      <c r="N38" s="13"/>
    </row>
    <row r="39" spans="1:14" s="52" customFormat="1" ht="21" customHeight="1">
      <c r="A39" s="72"/>
      <c r="B39" s="72"/>
      <c r="C39" s="72"/>
      <c r="D39" s="72"/>
      <c r="E39" s="285"/>
      <c r="F39" s="285"/>
      <c r="G39" s="285"/>
      <c r="H39" s="604"/>
      <c r="I39" s="604"/>
      <c r="J39" s="72"/>
      <c r="K39" s="60"/>
      <c r="L39" s="72"/>
      <c r="M39" s="2"/>
      <c r="N39" s="13"/>
    </row>
    <row r="40" spans="1:14" s="45" customFormat="1" ht="21" customHeight="1">
      <c r="A40" s="337">
        <v>5</v>
      </c>
      <c r="B40" s="611" t="s">
        <v>1406</v>
      </c>
      <c r="C40" s="309" t="s">
        <v>459</v>
      </c>
      <c r="D40" s="611" t="s">
        <v>460</v>
      </c>
      <c r="E40" s="341">
        <v>30000</v>
      </c>
      <c r="F40" s="613"/>
      <c r="G40" s="612"/>
      <c r="H40" s="612"/>
      <c r="I40" s="611"/>
      <c r="J40" s="309" t="s">
        <v>1418</v>
      </c>
      <c r="K40" s="337" t="s">
        <v>461</v>
      </c>
      <c r="L40" s="337" t="s">
        <v>461</v>
      </c>
      <c r="M40" s="2"/>
      <c r="N40" s="6"/>
    </row>
    <row r="41" spans="1:14" s="45" customFormat="1" ht="21" customHeight="1">
      <c r="A41" s="311"/>
      <c r="B41" s="377" t="s">
        <v>1415</v>
      </c>
      <c r="C41" s="308" t="s">
        <v>462</v>
      </c>
      <c r="D41" s="308" t="s">
        <v>1417</v>
      </c>
      <c r="E41" s="634" t="s">
        <v>824</v>
      </c>
      <c r="F41" s="615"/>
      <c r="G41" s="614"/>
      <c r="H41" s="614"/>
      <c r="I41" s="377"/>
      <c r="J41" s="308" t="s">
        <v>1419</v>
      </c>
      <c r="K41" s="311" t="s">
        <v>463</v>
      </c>
      <c r="L41" s="311" t="s">
        <v>463</v>
      </c>
      <c r="M41" s="2"/>
      <c r="N41" s="6"/>
    </row>
    <row r="42" spans="1:14" s="45" customFormat="1" ht="21" customHeight="1">
      <c r="A42" s="311"/>
      <c r="B42" s="377" t="s">
        <v>1416</v>
      </c>
      <c r="C42" s="308" t="s">
        <v>464</v>
      </c>
      <c r="D42" s="308"/>
      <c r="E42" s="614"/>
      <c r="F42" s="615"/>
      <c r="G42" s="614"/>
      <c r="H42" s="614"/>
      <c r="I42" s="377"/>
      <c r="J42" s="308" t="s">
        <v>1420</v>
      </c>
      <c r="K42" s="311" t="s">
        <v>465</v>
      </c>
      <c r="L42" s="311" t="s">
        <v>465</v>
      </c>
      <c r="M42" s="2"/>
      <c r="N42" s="6"/>
    </row>
    <row r="43" spans="1:14" s="45" customFormat="1" ht="21" customHeight="1">
      <c r="A43" s="311"/>
      <c r="B43" s="377"/>
      <c r="C43" s="308" t="s">
        <v>466</v>
      </c>
      <c r="D43" s="308"/>
      <c r="E43" s="614"/>
      <c r="F43" s="615"/>
      <c r="G43" s="614"/>
      <c r="H43" s="614"/>
      <c r="I43" s="377"/>
      <c r="J43" s="308" t="s">
        <v>1421</v>
      </c>
      <c r="K43" s="311" t="s">
        <v>117</v>
      </c>
      <c r="L43" s="311" t="s">
        <v>117</v>
      </c>
      <c r="M43" s="2"/>
      <c r="N43" s="6"/>
    </row>
    <row r="44" spans="1:14" s="45" customFormat="1" ht="21" customHeight="1">
      <c r="A44" s="311"/>
      <c r="B44" s="377"/>
      <c r="C44" s="308" t="s">
        <v>467</v>
      </c>
      <c r="D44" s="308"/>
      <c r="E44" s="614"/>
      <c r="F44" s="615"/>
      <c r="G44" s="614"/>
      <c r="H44" s="614"/>
      <c r="I44" s="377"/>
      <c r="J44" s="308"/>
      <c r="K44" s="311"/>
      <c r="L44" s="311"/>
      <c r="M44" s="2"/>
      <c r="N44" s="6"/>
    </row>
    <row r="45" spans="1:14" s="45" customFormat="1" ht="21" customHeight="1">
      <c r="A45" s="35"/>
      <c r="B45" s="10"/>
      <c r="C45" s="13"/>
      <c r="D45" s="20"/>
      <c r="E45" s="34"/>
      <c r="F45" s="34"/>
      <c r="G45" s="34"/>
      <c r="H45" s="34"/>
      <c r="I45" s="34"/>
      <c r="J45" s="10"/>
      <c r="K45" s="44"/>
      <c r="L45" s="46"/>
      <c r="M45" s="2"/>
      <c r="N45" s="6"/>
    </row>
    <row r="46" spans="1:14" s="45" customFormat="1" ht="21" customHeight="1">
      <c r="A46" s="635"/>
      <c r="B46" s="11"/>
      <c r="C46" s="24"/>
      <c r="D46" s="23"/>
      <c r="E46" s="547"/>
      <c r="F46" s="547"/>
      <c r="G46" s="547"/>
      <c r="H46" s="547"/>
      <c r="I46" s="547"/>
      <c r="J46" s="11"/>
      <c r="K46" s="603"/>
      <c r="L46" s="162"/>
      <c r="M46" s="2"/>
      <c r="N46" s="6"/>
    </row>
    <row r="47" spans="1:14" s="45" customFormat="1" ht="21" customHeight="1">
      <c r="A47" s="311">
        <v>12</v>
      </c>
      <c r="B47" s="377" t="s">
        <v>1406</v>
      </c>
      <c r="C47" s="308" t="s">
        <v>459</v>
      </c>
      <c r="D47" s="377" t="s">
        <v>460</v>
      </c>
      <c r="E47" s="621">
        <v>60000</v>
      </c>
      <c r="F47" s="615"/>
      <c r="G47" s="614"/>
      <c r="H47" s="614"/>
      <c r="I47" s="377"/>
      <c r="J47" s="309" t="s">
        <v>1418</v>
      </c>
      <c r="K47" s="311" t="s">
        <v>494</v>
      </c>
      <c r="L47" s="63" t="s">
        <v>494</v>
      </c>
      <c r="M47" s="2"/>
      <c r="N47" s="6"/>
    </row>
    <row r="48" spans="1:14" s="45" customFormat="1" ht="21" customHeight="1">
      <c r="A48" s="311"/>
      <c r="B48" s="377" t="s">
        <v>1422</v>
      </c>
      <c r="C48" s="308" t="s">
        <v>462</v>
      </c>
      <c r="D48" s="308" t="s">
        <v>1423</v>
      </c>
      <c r="E48" s="634" t="s">
        <v>824</v>
      </c>
      <c r="F48" s="615"/>
      <c r="G48" s="614"/>
      <c r="H48" s="614"/>
      <c r="I48" s="377"/>
      <c r="J48" s="308" t="s">
        <v>1419</v>
      </c>
      <c r="K48" s="311"/>
      <c r="L48" s="46"/>
      <c r="M48" s="2"/>
      <c r="N48" s="6"/>
    </row>
    <row r="49" spans="1:14" s="45" customFormat="1" ht="21" customHeight="1">
      <c r="A49" s="311"/>
      <c r="B49" s="377"/>
      <c r="C49" s="308" t="s">
        <v>464</v>
      </c>
      <c r="D49" s="308"/>
      <c r="E49" s="614"/>
      <c r="F49" s="615"/>
      <c r="G49" s="614"/>
      <c r="H49" s="614"/>
      <c r="I49" s="377"/>
      <c r="J49" s="308" t="s">
        <v>1420</v>
      </c>
      <c r="K49" s="311"/>
      <c r="L49" s="46"/>
      <c r="M49" s="2"/>
      <c r="N49" s="6"/>
    </row>
    <row r="50" spans="1:14" s="45" customFormat="1" ht="21" customHeight="1">
      <c r="A50" s="311"/>
      <c r="B50" s="377"/>
      <c r="C50" s="308" t="s">
        <v>466</v>
      </c>
      <c r="D50" s="308"/>
      <c r="E50" s="614"/>
      <c r="F50" s="615"/>
      <c r="G50" s="614"/>
      <c r="H50" s="614"/>
      <c r="I50" s="377"/>
      <c r="J50" s="308" t="s">
        <v>1421</v>
      </c>
      <c r="K50" s="311" t="s">
        <v>117</v>
      </c>
      <c r="L50" s="46"/>
      <c r="M50" s="2"/>
      <c r="N50" s="6"/>
    </row>
    <row r="51" spans="1:14" s="45" customFormat="1" ht="21" customHeight="1">
      <c r="A51" s="311"/>
      <c r="B51" s="377"/>
      <c r="C51" s="308" t="s">
        <v>467</v>
      </c>
      <c r="D51" s="308"/>
      <c r="E51" s="614"/>
      <c r="F51" s="615"/>
      <c r="G51" s="614"/>
      <c r="H51" s="614"/>
      <c r="I51" s="377"/>
      <c r="J51" s="308"/>
      <c r="K51" s="311"/>
      <c r="L51" s="46"/>
      <c r="M51" s="2"/>
      <c r="N51" s="6"/>
    </row>
    <row r="52" spans="1:14" s="45" customFormat="1" ht="21" customHeight="1">
      <c r="A52" s="311"/>
      <c r="B52" s="377"/>
      <c r="C52" s="308"/>
      <c r="D52" s="308"/>
      <c r="E52" s="614"/>
      <c r="F52" s="615"/>
      <c r="G52" s="614"/>
      <c r="H52" s="614"/>
      <c r="I52" s="377"/>
      <c r="J52" s="308"/>
      <c r="K52" s="311"/>
      <c r="L52" s="46"/>
      <c r="M52" s="2"/>
      <c r="N52" s="6"/>
    </row>
    <row r="53" spans="1:14" s="45" customFormat="1" ht="21" customHeight="1">
      <c r="A53" s="63">
        <v>10</v>
      </c>
      <c r="B53" s="402" t="s">
        <v>310</v>
      </c>
      <c r="C53" s="402" t="s">
        <v>2024</v>
      </c>
      <c r="D53" s="402" t="s">
        <v>460</v>
      </c>
      <c r="E53" s="506">
        <v>450000</v>
      </c>
      <c r="F53" s="64"/>
      <c r="G53" s="64"/>
      <c r="H53" s="91"/>
      <c r="J53" s="402" t="s">
        <v>2025</v>
      </c>
      <c r="K53" s="311"/>
      <c r="L53" s="64" t="s">
        <v>153</v>
      </c>
      <c r="M53" s="2"/>
      <c r="N53" s="6"/>
    </row>
    <row r="54" spans="1:14" s="45" customFormat="1" ht="21" customHeight="1">
      <c r="A54" s="63"/>
      <c r="B54" s="402" t="s">
        <v>575</v>
      </c>
      <c r="C54" s="402" t="s">
        <v>2026</v>
      </c>
      <c r="D54" s="402" t="s">
        <v>2027</v>
      </c>
      <c r="E54" s="403" t="s">
        <v>2012</v>
      </c>
      <c r="F54" s="64"/>
      <c r="G54" s="64"/>
      <c r="I54" s="64"/>
      <c r="J54" s="402" t="s">
        <v>2028</v>
      </c>
      <c r="K54" s="311"/>
      <c r="L54" s="46"/>
      <c r="M54" s="2"/>
      <c r="N54" s="6"/>
    </row>
    <row r="55" spans="1:14" s="45" customFormat="1" ht="21" customHeight="1">
      <c r="A55" s="63"/>
      <c r="B55" s="402" t="s">
        <v>2029</v>
      </c>
      <c r="C55" s="402" t="s">
        <v>2030</v>
      </c>
      <c r="D55" s="402" t="s">
        <v>2031</v>
      </c>
      <c r="E55" s="106"/>
      <c r="F55" s="64"/>
      <c r="G55" s="64"/>
      <c r="I55" s="64"/>
      <c r="J55" s="402" t="s">
        <v>2032</v>
      </c>
      <c r="K55" s="311"/>
      <c r="L55" s="46"/>
      <c r="M55" s="2"/>
      <c r="N55" s="6"/>
    </row>
    <row r="56" spans="1:14" s="45" customFormat="1" ht="21" customHeight="1">
      <c r="A56" s="63"/>
      <c r="B56" s="64"/>
      <c r="C56" s="402" t="s">
        <v>575</v>
      </c>
      <c r="D56" s="64"/>
      <c r="E56" s="106"/>
      <c r="F56" s="64"/>
      <c r="G56" s="64"/>
      <c r="I56" s="64"/>
      <c r="J56" s="402" t="s">
        <v>2033</v>
      </c>
      <c r="K56" s="311"/>
      <c r="L56" s="46"/>
      <c r="M56" s="2"/>
      <c r="N56" s="6"/>
    </row>
    <row r="57" spans="1:14" s="45" customFormat="1" ht="21" customHeight="1">
      <c r="A57" s="63"/>
      <c r="B57" s="64"/>
      <c r="C57" s="402"/>
      <c r="D57" s="64"/>
      <c r="E57" s="106"/>
      <c r="F57" s="64"/>
      <c r="G57" s="64"/>
      <c r="H57" s="402"/>
      <c r="I57" s="64"/>
      <c r="J57" s="10"/>
      <c r="K57" s="44"/>
      <c r="L57" s="46"/>
      <c r="M57" s="2"/>
      <c r="N57" s="6"/>
    </row>
    <row r="58" spans="1:14" s="52" customFormat="1" ht="21" customHeight="1">
      <c r="M58" s="2"/>
      <c r="N58" s="13"/>
    </row>
    <row r="59" spans="1:14" s="45" customFormat="1" ht="21" customHeight="1">
      <c r="M59" s="2"/>
      <c r="N59" s="6"/>
    </row>
    <row r="60" spans="1:14" s="52" customFormat="1" ht="21" customHeight="1">
      <c r="A60" s="29"/>
      <c r="B60" s="13"/>
      <c r="C60" s="13"/>
      <c r="D60" s="2"/>
      <c r="E60" s="599"/>
      <c r="F60" s="599"/>
      <c r="G60" s="599"/>
      <c r="H60" s="599"/>
      <c r="I60" s="599"/>
      <c r="J60" s="13"/>
      <c r="K60" s="601"/>
      <c r="L60" s="2"/>
      <c r="M60" s="2"/>
      <c r="N60" s="13"/>
    </row>
    <row r="61" spans="1:14" s="52" customFormat="1" ht="21" customHeight="1">
      <c r="A61" s="13"/>
      <c r="B61" s="13"/>
      <c r="C61" s="13"/>
      <c r="D61" s="13"/>
      <c r="E61" s="29"/>
      <c r="F61" s="29"/>
      <c r="G61" s="29"/>
      <c r="H61" s="29"/>
      <c r="I61" s="29"/>
      <c r="J61" s="13"/>
      <c r="K61" s="49"/>
      <c r="L61" s="49"/>
      <c r="M61" s="49"/>
      <c r="N61" s="13"/>
    </row>
    <row r="62" spans="1:14" ht="21" customHeight="1">
      <c r="A62" s="540" t="s">
        <v>132</v>
      </c>
      <c r="C62" s="10"/>
      <c r="D62" s="215"/>
      <c r="E62" s="536"/>
      <c r="F62" s="536"/>
      <c r="G62" s="536"/>
      <c r="H62" s="536"/>
      <c r="I62" s="536"/>
      <c r="J62" s="536"/>
      <c r="K62" s="536"/>
      <c r="L62" s="536"/>
      <c r="M62" s="540"/>
    </row>
    <row r="63" spans="1:14" ht="21" customHeight="1">
      <c r="A63" s="540" t="s">
        <v>141</v>
      </c>
      <c r="C63" s="10"/>
      <c r="D63" s="215"/>
      <c r="E63" s="540"/>
      <c r="F63" s="540"/>
      <c r="G63" s="540"/>
      <c r="H63" s="540"/>
      <c r="I63" s="540"/>
      <c r="J63" s="540"/>
      <c r="K63" s="540"/>
      <c r="L63" s="540"/>
      <c r="M63" s="540"/>
    </row>
    <row r="64" spans="1:14" ht="21" customHeight="1">
      <c r="A64" s="540" t="s">
        <v>58</v>
      </c>
      <c r="C64" s="10"/>
      <c r="D64" s="10"/>
      <c r="E64" s="8"/>
      <c r="F64" s="6"/>
      <c r="G64" s="6"/>
      <c r="H64" s="6"/>
      <c r="I64" s="6"/>
      <c r="J64" s="540"/>
      <c r="K64" s="540"/>
      <c r="L64" s="540"/>
      <c r="M64" s="540"/>
    </row>
    <row r="65" spans="1:259" s="33" customFormat="1" ht="21" customHeight="1">
      <c r="A65" s="33" t="s">
        <v>35</v>
      </c>
      <c r="E65" s="207"/>
      <c r="F65" s="207"/>
      <c r="G65" s="207"/>
      <c r="H65" s="207"/>
      <c r="I65" s="207"/>
      <c r="K65" s="204"/>
      <c r="L65" s="208"/>
      <c r="M65" s="209">
        <v>1</v>
      </c>
      <c r="N65" s="206">
        <f>E69</f>
        <v>0</v>
      </c>
      <c r="O65" s="205">
        <v>4</v>
      </c>
      <c r="P65" s="206">
        <f>G69+G73+G78+G83</f>
        <v>0</v>
      </c>
      <c r="Q65" s="205">
        <v>4</v>
      </c>
      <c r="R65" s="206">
        <f>H69+H73+H78+H83</f>
        <v>0</v>
      </c>
      <c r="S65" s="205"/>
    </row>
    <row r="66" spans="1:259" s="45" customFormat="1" ht="21" customHeight="1">
      <c r="A66" s="887" t="s">
        <v>102</v>
      </c>
      <c r="B66" s="887" t="s">
        <v>20</v>
      </c>
      <c r="C66" s="887" t="s">
        <v>103</v>
      </c>
      <c r="D66" s="40" t="s">
        <v>104</v>
      </c>
      <c r="E66" s="890" t="s">
        <v>3</v>
      </c>
      <c r="F66" s="891"/>
      <c r="G66" s="891"/>
      <c r="H66" s="892"/>
      <c r="I66" s="19" t="s">
        <v>124</v>
      </c>
      <c r="J66" s="40" t="s">
        <v>106</v>
      </c>
      <c r="K66" s="53" t="s">
        <v>108</v>
      </c>
      <c r="L66" s="54"/>
      <c r="M66" s="55"/>
      <c r="N66" s="56"/>
      <c r="O66" s="57"/>
      <c r="P66" s="57"/>
      <c r="Q66" s="57"/>
      <c r="R66" s="57"/>
      <c r="S66" s="57"/>
    </row>
    <row r="67" spans="1:259" s="59" customFormat="1" ht="21" customHeight="1">
      <c r="A67" s="888"/>
      <c r="B67" s="888"/>
      <c r="C67" s="888"/>
      <c r="D67" s="3" t="s">
        <v>105</v>
      </c>
      <c r="E67" s="19">
        <v>2559</v>
      </c>
      <c r="F67" s="19"/>
      <c r="G67" s="19">
        <v>2560</v>
      </c>
      <c r="H67" s="19">
        <v>2561</v>
      </c>
      <c r="I67" s="31" t="s">
        <v>125</v>
      </c>
      <c r="J67" s="3" t="s">
        <v>107</v>
      </c>
      <c r="K67" s="47" t="s">
        <v>109</v>
      </c>
      <c r="L67" s="54"/>
      <c r="M67" s="52"/>
      <c r="N67" s="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  <c r="IS67" s="51"/>
      <c r="IT67" s="51"/>
      <c r="IU67" s="51"/>
      <c r="IV67" s="51"/>
      <c r="IW67" s="51"/>
      <c r="IX67" s="51"/>
      <c r="IY67" s="51"/>
    </row>
    <row r="68" spans="1:259" s="59" customFormat="1" ht="21" customHeight="1">
      <c r="A68" s="889"/>
      <c r="B68" s="889"/>
      <c r="C68" s="889"/>
      <c r="D68" s="4"/>
      <c r="E68" s="22" t="s">
        <v>17</v>
      </c>
      <c r="F68" s="22"/>
      <c r="G68" s="22" t="s">
        <v>17</v>
      </c>
      <c r="H68" s="22" t="s">
        <v>17</v>
      </c>
      <c r="I68" s="188"/>
      <c r="J68" s="4"/>
      <c r="K68" s="60"/>
      <c r="L68" s="61"/>
      <c r="M68" s="52"/>
      <c r="N68" s="62"/>
    </row>
    <row r="69" spans="1:259" s="68" customFormat="1" ht="21" customHeight="1">
      <c r="A69" s="63"/>
      <c r="B69" s="64"/>
      <c r="C69" s="64"/>
      <c r="D69" s="64"/>
      <c r="E69" s="65"/>
      <c r="F69" s="65"/>
      <c r="G69" s="65"/>
      <c r="H69" s="65"/>
      <c r="I69" s="65"/>
      <c r="J69" s="64"/>
      <c r="K69" s="64"/>
      <c r="L69" s="66"/>
      <c r="M69" s="67"/>
      <c r="N69" s="62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59"/>
      <c r="FP69" s="59"/>
      <c r="FQ69" s="59"/>
      <c r="FR69" s="59"/>
      <c r="FS69" s="59"/>
      <c r="FT69" s="59"/>
      <c r="FU69" s="59"/>
      <c r="FV69" s="59"/>
      <c r="FW69" s="59"/>
      <c r="FX69" s="59"/>
      <c r="FY69" s="59"/>
      <c r="FZ69" s="59"/>
      <c r="GA69" s="59"/>
      <c r="GB69" s="59"/>
      <c r="GC69" s="59"/>
      <c r="GD69" s="59"/>
      <c r="GE69" s="59"/>
      <c r="GF69" s="59"/>
      <c r="GG69" s="59"/>
      <c r="GH69" s="59"/>
      <c r="GI69" s="59"/>
      <c r="GJ69" s="59"/>
      <c r="GK69" s="59"/>
      <c r="GL69" s="59"/>
      <c r="GM69" s="59"/>
      <c r="GN69" s="59"/>
      <c r="GO69" s="59"/>
      <c r="GP69" s="59"/>
      <c r="GQ69" s="59"/>
      <c r="GR69" s="59"/>
      <c r="GS69" s="59"/>
      <c r="GT69" s="59"/>
      <c r="GU69" s="59"/>
      <c r="GV69" s="59"/>
      <c r="GW69" s="59"/>
      <c r="GX69" s="59"/>
      <c r="GY69" s="59"/>
      <c r="GZ69" s="59"/>
      <c r="HA69" s="59"/>
      <c r="HB69" s="59"/>
      <c r="HC69" s="59"/>
      <c r="HD69" s="59"/>
      <c r="HE69" s="59"/>
      <c r="HF69" s="59"/>
      <c r="HG69" s="59"/>
      <c r="HH69" s="59"/>
      <c r="HI69" s="59"/>
      <c r="HJ69" s="59"/>
      <c r="HK69" s="59"/>
      <c r="HL69" s="59"/>
      <c r="HM69" s="59"/>
      <c r="HN69" s="59"/>
      <c r="HO69" s="59"/>
      <c r="HP69" s="59"/>
      <c r="HQ69" s="59"/>
      <c r="HR69" s="59"/>
      <c r="HS69" s="59"/>
      <c r="HT69" s="59"/>
      <c r="HU69" s="59"/>
      <c r="HV69" s="59"/>
      <c r="HW69" s="59"/>
      <c r="HX69" s="59"/>
      <c r="HY69" s="59"/>
      <c r="HZ69" s="59"/>
      <c r="IA69" s="59"/>
      <c r="IB69" s="59"/>
      <c r="IC69" s="59"/>
      <c r="ID69" s="59"/>
      <c r="IE69" s="59"/>
      <c r="IF69" s="59"/>
      <c r="IG69" s="59"/>
      <c r="IH69" s="59"/>
      <c r="II69" s="59"/>
      <c r="IJ69" s="59"/>
      <c r="IK69" s="59"/>
      <c r="IL69" s="59"/>
      <c r="IM69" s="59"/>
      <c r="IN69" s="59"/>
      <c r="IO69" s="59"/>
      <c r="IP69" s="59"/>
      <c r="IQ69" s="59"/>
      <c r="IR69" s="59"/>
      <c r="IS69" s="59"/>
      <c r="IT69" s="59"/>
      <c r="IU69" s="59"/>
      <c r="IV69" s="59"/>
      <c r="IW69" s="59"/>
      <c r="IX69" s="59"/>
      <c r="IY69" s="59"/>
    </row>
    <row r="70" spans="1:259" s="69" customFormat="1" ht="21" customHeight="1">
      <c r="A70" s="63"/>
      <c r="B70" s="64"/>
      <c r="C70" s="64"/>
      <c r="D70" s="64"/>
      <c r="E70" s="63"/>
      <c r="F70" s="63"/>
      <c r="G70" s="63"/>
      <c r="H70" s="63"/>
      <c r="I70" s="63"/>
      <c r="J70" s="64"/>
      <c r="K70" s="64"/>
      <c r="L70" s="64"/>
      <c r="M70" s="67"/>
      <c r="N70" s="62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  <c r="GM70" s="59"/>
      <c r="GN70" s="59"/>
      <c r="GO70" s="59"/>
      <c r="GP70" s="59"/>
      <c r="GQ70" s="59"/>
      <c r="GR70" s="59"/>
      <c r="GS70" s="59"/>
      <c r="GT70" s="59"/>
      <c r="GU70" s="59"/>
      <c r="GV70" s="59"/>
      <c r="GW70" s="59"/>
      <c r="GX70" s="59"/>
      <c r="GY70" s="59"/>
      <c r="GZ70" s="59"/>
      <c r="HA70" s="59"/>
      <c r="HB70" s="59"/>
      <c r="HC70" s="59"/>
      <c r="HD70" s="59"/>
      <c r="HE70" s="59"/>
      <c r="HF70" s="59"/>
      <c r="HG70" s="59"/>
      <c r="HH70" s="59"/>
      <c r="HI70" s="59"/>
      <c r="HJ70" s="59"/>
      <c r="HK70" s="59"/>
      <c r="HL70" s="59"/>
      <c r="HM70" s="59"/>
      <c r="HN70" s="59"/>
      <c r="HO70" s="59"/>
      <c r="HP70" s="59"/>
      <c r="HQ70" s="59"/>
      <c r="HR70" s="59"/>
      <c r="HS70" s="59"/>
      <c r="HT70" s="59"/>
      <c r="HU70" s="59"/>
      <c r="HV70" s="59"/>
      <c r="HW70" s="59"/>
      <c r="HX70" s="59"/>
      <c r="HY70" s="59"/>
      <c r="HZ70" s="59"/>
      <c r="IA70" s="59"/>
      <c r="IB70" s="59"/>
      <c r="IC70" s="59"/>
      <c r="ID70" s="59"/>
      <c r="IE70" s="59"/>
      <c r="IF70" s="59"/>
      <c r="IG70" s="59"/>
      <c r="IH70" s="59"/>
      <c r="II70" s="59"/>
      <c r="IJ70" s="59"/>
      <c r="IK70" s="59"/>
      <c r="IL70" s="59"/>
      <c r="IM70" s="59"/>
      <c r="IN70" s="59"/>
      <c r="IO70" s="59"/>
      <c r="IP70" s="59"/>
      <c r="IQ70" s="59"/>
      <c r="IR70" s="59"/>
      <c r="IS70" s="59"/>
      <c r="IT70" s="59"/>
      <c r="IU70" s="59"/>
      <c r="IV70" s="59"/>
      <c r="IW70" s="59"/>
      <c r="IX70" s="59"/>
      <c r="IY70" s="59"/>
    </row>
    <row r="71" spans="1:259" s="70" customFormat="1" ht="21" customHeight="1">
      <c r="A71" s="63"/>
      <c r="B71" s="64"/>
      <c r="C71" s="64"/>
      <c r="D71" s="64"/>
      <c r="E71" s="63"/>
      <c r="F71" s="63"/>
      <c r="G71" s="63"/>
      <c r="H71" s="63"/>
      <c r="I71" s="63"/>
      <c r="J71" s="64"/>
      <c r="K71" s="64"/>
      <c r="L71" s="64"/>
      <c r="M71" s="67"/>
      <c r="N71" s="62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59"/>
      <c r="FP71" s="59"/>
      <c r="FQ71" s="59"/>
      <c r="FR71" s="59"/>
      <c r="FS71" s="59"/>
      <c r="FT71" s="59"/>
      <c r="FU71" s="59"/>
      <c r="FV71" s="59"/>
      <c r="FW71" s="59"/>
      <c r="FX71" s="59"/>
      <c r="FY71" s="59"/>
      <c r="FZ71" s="59"/>
      <c r="GA71" s="59"/>
      <c r="GB71" s="59"/>
      <c r="GC71" s="59"/>
      <c r="GD71" s="59"/>
      <c r="GE71" s="59"/>
      <c r="GF71" s="59"/>
      <c r="GG71" s="59"/>
      <c r="GH71" s="59"/>
      <c r="GI71" s="59"/>
      <c r="GJ71" s="59"/>
      <c r="GK71" s="59"/>
      <c r="GL71" s="59"/>
      <c r="GM71" s="59"/>
      <c r="GN71" s="59"/>
      <c r="GO71" s="59"/>
      <c r="GP71" s="59"/>
      <c r="GQ71" s="59"/>
      <c r="GR71" s="59"/>
      <c r="GS71" s="59"/>
      <c r="GT71" s="59"/>
      <c r="GU71" s="59"/>
      <c r="GV71" s="59"/>
      <c r="GW71" s="59"/>
      <c r="GX71" s="59"/>
      <c r="GY71" s="59"/>
      <c r="GZ71" s="59"/>
      <c r="HA71" s="59"/>
      <c r="HB71" s="59"/>
      <c r="HC71" s="59"/>
      <c r="HD71" s="59"/>
      <c r="HE71" s="59"/>
      <c r="HF71" s="59"/>
      <c r="HG71" s="59"/>
      <c r="HH71" s="59"/>
      <c r="HI71" s="59"/>
      <c r="HJ71" s="59"/>
      <c r="HK71" s="59"/>
      <c r="HL71" s="59"/>
      <c r="HM71" s="59"/>
      <c r="HN71" s="59"/>
      <c r="HO71" s="59"/>
      <c r="HP71" s="59"/>
      <c r="HQ71" s="59"/>
      <c r="HR71" s="59"/>
      <c r="HS71" s="59"/>
      <c r="HT71" s="59"/>
      <c r="HU71" s="59"/>
      <c r="HV71" s="59"/>
      <c r="HW71" s="59"/>
      <c r="HX71" s="59"/>
      <c r="HY71" s="59"/>
      <c r="HZ71" s="59"/>
      <c r="IA71" s="59"/>
      <c r="IB71" s="59"/>
      <c r="IC71" s="59"/>
      <c r="ID71" s="59"/>
      <c r="IE71" s="59"/>
      <c r="IF71" s="59"/>
      <c r="IG71" s="59"/>
      <c r="IH71" s="59"/>
      <c r="II71" s="59"/>
      <c r="IJ71" s="59"/>
      <c r="IK71" s="59"/>
      <c r="IL71" s="59"/>
      <c r="IM71" s="59"/>
      <c r="IN71" s="59"/>
      <c r="IO71" s="59"/>
      <c r="IP71" s="59"/>
      <c r="IQ71" s="59"/>
      <c r="IR71" s="59"/>
      <c r="IS71" s="59"/>
      <c r="IT71" s="59"/>
      <c r="IU71" s="59"/>
      <c r="IV71" s="59"/>
      <c r="IW71" s="59"/>
      <c r="IX71" s="59"/>
      <c r="IY71" s="59"/>
    </row>
    <row r="72" spans="1:259" s="70" customFormat="1" ht="21" customHeight="1">
      <c r="A72" s="71"/>
      <c r="B72" s="72"/>
      <c r="C72" s="72"/>
      <c r="D72" s="72"/>
      <c r="E72" s="71"/>
      <c r="F72" s="71"/>
      <c r="G72" s="71"/>
      <c r="H72" s="71"/>
      <c r="I72" s="71"/>
      <c r="J72" s="72"/>
      <c r="K72" s="72"/>
      <c r="L72" s="72"/>
      <c r="M72" s="67"/>
      <c r="N72" s="73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8"/>
      <c r="FY72" s="68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8"/>
      <c r="GN72" s="68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8"/>
      <c r="HC72" s="68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8"/>
      <c r="HR72" s="68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8"/>
      <c r="IG72" s="68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8"/>
      <c r="IV72" s="68"/>
      <c r="IW72" s="68"/>
      <c r="IX72" s="68"/>
      <c r="IY72" s="68"/>
    </row>
    <row r="73" spans="1:259" ht="21" customHeight="1">
      <c r="A73" s="74"/>
      <c r="B73" s="64"/>
      <c r="C73" s="67"/>
      <c r="D73" s="64"/>
      <c r="E73" s="86"/>
      <c r="F73" s="75"/>
      <c r="G73" s="86"/>
      <c r="H73" s="191"/>
      <c r="I73" s="75"/>
      <c r="J73" s="64"/>
      <c r="K73" s="76"/>
      <c r="L73" s="64"/>
      <c r="M73" s="67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9"/>
      <c r="HY73" s="69"/>
      <c r="HZ73" s="69"/>
      <c r="IA73" s="69"/>
      <c r="IB73" s="69"/>
      <c r="IC73" s="69"/>
      <c r="ID73" s="69"/>
      <c r="IE73" s="69"/>
      <c r="IF73" s="69"/>
      <c r="IG73" s="69"/>
      <c r="IH73" s="69"/>
      <c r="II73" s="69"/>
      <c r="IJ73" s="69"/>
      <c r="IK73" s="69"/>
      <c r="IL73" s="69"/>
      <c r="IM73" s="69"/>
      <c r="IN73" s="69"/>
      <c r="IO73" s="69"/>
      <c r="IP73" s="69"/>
      <c r="IQ73" s="69"/>
      <c r="IR73" s="69"/>
      <c r="IS73" s="69"/>
      <c r="IT73" s="69"/>
      <c r="IU73" s="69"/>
      <c r="IV73" s="69"/>
      <c r="IW73" s="69"/>
      <c r="IX73" s="69"/>
      <c r="IY73" s="69"/>
    </row>
    <row r="74" spans="1:259" ht="21" customHeight="1">
      <c r="A74" s="74"/>
      <c r="B74" s="64"/>
      <c r="C74" s="67"/>
      <c r="D74" s="64"/>
      <c r="E74" s="63"/>
      <c r="F74" s="77"/>
      <c r="G74" s="63"/>
      <c r="H74" s="63"/>
      <c r="I74" s="189"/>
      <c r="J74" s="64"/>
      <c r="K74" s="76"/>
      <c r="L74" s="64"/>
      <c r="M74" s="67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70"/>
      <c r="HC74" s="70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70"/>
      <c r="HR74" s="70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70"/>
      <c r="IG74" s="70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70"/>
      <c r="IV74" s="70"/>
      <c r="IW74" s="70"/>
      <c r="IX74" s="70"/>
      <c r="IY74" s="70"/>
    </row>
    <row r="75" spans="1:259" s="2" customFormat="1" ht="21" customHeight="1">
      <c r="A75" s="74"/>
      <c r="B75" s="64"/>
      <c r="C75" s="67"/>
      <c r="D75" s="64"/>
      <c r="E75" s="63"/>
      <c r="F75" s="77"/>
      <c r="G75" s="63"/>
      <c r="H75" s="189"/>
      <c r="I75" s="77"/>
      <c r="J75" s="64"/>
      <c r="K75" s="76"/>
      <c r="L75" s="64"/>
      <c r="M75" s="67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70"/>
      <c r="FY75" s="70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70"/>
      <c r="GN75" s="70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70"/>
      <c r="HC75" s="70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70"/>
      <c r="HR75" s="70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70"/>
      <c r="IG75" s="70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70"/>
      <c r="IV75" s="70"/>
      <c r="IW75" s="70"/>
      <c r="IX75" s="70"/>
      <c r="IY75" s="70"/>
    </row>
    <row r="76" spans="1:259" ht="21" customHeight="1">
      <c r="A76" s="74"/>
      <c r="B76" s="64"/>
      <c r="C76" s="67"/>
      <c r="D76" s="64"/>
      <c r="E76" s="63"/>
      <c r="F76" s="77"/>
      <c r="G76" s="63"/>
      <c r="H76" s="189"/>
      <c r="I76" s="77"/>
      <c r="J76" s="64"/>
      <c r="K76" s="76"/>
      <c r="L76" s="64"/>
      <c r="M76" s="67"/>
    </row>
    <row r="77" spans="1:259" ht="21" customHeight="1">
      <c r="A77" s="78"/>
      <c r="B77" s="72"/>
      <c r="C77" s="79"/>
      <c r="D77" s="72"/>
      <c r="E77" s="71"/>
      <c r="F77" s="80"/>
      <c r="G77" s="71"/>
      <c r="H77" s="192"/>
      <c r="I77" s="80"/>
      <c r="J77" s="72"/>
      <c r="K77" s="81"/>
      <c r="L77" s="72"/>
      <c r="M77" s="67"/>
    </row>
    <row r="78" spans="1:259" ht="21" customHeight="1">
      <c r="A78" s="74"/>
      <c r="B78" s="82"/>
      <c r="C78" s="67"/>
      <c r="D78" s="64"/>
      <c r="E78" s="86"/>
      <c r="F78" s="75"/>
      <c r="G78" s="65"/>
      <c r="H78" s="193"/>
      <c r="I78" s="75"/>
      <c r="J78" s="64"/>
      <c r="K78" s="76"/>
      <c r="L78" s="64"/>
      <c r="M78" s="67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</row>
    <row r="79" spans="1:259" ht="21" customHeight="1">
      <c r="A79" s="74"/>
      <c r="B79" s="64"/>
      <c r="C79" s="67"/>
      <c r="D79" s="64"/>
      <c r="E79" s="63"/>
      <c r="F79" s="77"/>
      <c r="G79" s="63"/>
      <c r="H79" s="63"/>
      <c r="I79" s="189"/>
      <c r="J79" s="64"/>
      <c r="K79" s="76"/>
      <c r="L79" s="64"/>
      <c r="M79" s="67"/>
    </row>
    <row r="80" spans="1:259" ht="21" customHeight="1">
      <c r="A80" s="74"/>
      <c r="B80" s="64"/>
      <c r="C80" s="67"/>
      <c r="D80" s="64"/>
      <c r="E80" s="63"/>
      <c r="F80" s="77"/>
      <c r="G80" s="63"/>
      <c r="H80" s="189"/>
      <c r="I80" s="77"/>
      <c r="J80" s="64"/>
      <c r="K80" s="76"/>
      <c r="L80" s="64"/>
      <c r="M80" s="67"/>
    </row>
    <row r="81" spans="1:259" s="83" customFormat="1" ht="21" customHeight="1">
      <c r="A81" s="63"/>
      <c r="B81" s="64"/>
      <c r="C81" s="64"/>
      <c r="D81" s="64"/>
      <c r="E81" s="63"/>
      <c r="F81" s="189"/>
      <c r="G81" s="63"/>
      <c r="H81" s="63"/>
      <c r="I81" s="189"/>
      <c r="J81" s="64"/>
      <c r="K81" s="64"/>
      <c r="L81" s="64"/>
      <c r="M81" s="67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</row>
    <row r="82" spans="1:259" s="83" customFormat="1" ht="21" customHeight="1">
      <c r="A82" s="3"/>
      <c r="B82" s="20"/>
      <c r="C82" s="20"/>
      <c r="D82" s="20"/>
      <c r="E82" s="84"/>
      <c r="F82" s="190"/>
      <c r="G82" s="84"/>
      <c r="H82" s="84"/>
      <c r="I82" s="190"/>
      <c r="J82" s="20"/>
      <c r="K82" s="20"/>
      <c r="L82" s="64"/>
      <c r="M82" s="67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</row>
    <row r="83" spans="1:259" s="67" customFormat="1" ht="21" customHeight="1">
      <c r="A83" s="77"/>
      <c r="E83" s="75"/>
      <c r="F83" s="75"/>
      <c r="G83" s="75"/>
      <c r="H83" s="75"/>
      <c r="I83" s="75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</row>
    <row r="84" spans="1:259" s="67" customFormat="1" ht="21" customHeight="1">
      <c r="A84" s="77"/>
      <c r="E84" s="77"/>
      <c r="F84" s="77"/>
      <c r="G84" s="77"/>
      <c r="H84" s="77"/>
      <c r="I84" s="77"/>
      <c r="N84" s="13"/>
    </row>
    <row r="85" spans="1:259" s="67" customFormat="1" ht="21" customHeight="1">
      <c r="A85" s="77"/>
      <c r="E85" s="77"/>
      <c r="F85" s="77"/>
      <c r="G85" s="77"/>
      <c r="H85" s="77"/>
      <c r="I85" s="77"/>
      <c r="N85" s="13"/>
    </row>
    <row r="86" spans="1:259" s="67" customFormat="1" ht="21" customHeight="1">
      <c r="A86" s="77"/>
      <c r="E86" s="77"/>
      <c r="F86" s="77"/>
      <c r="G86" s="77"/>
      <c r="H86" s="77"/>
      <c r="I86" s="77"/>
      <c r="N86" s="13"/>
    </row>
    <row r="87" spans="1:259" ht="21" customHeight="1">
      <c r="A87" s="540" t="s">
        <v>132</v>
      </c>
      <c r="C87" s="10"/>
      <c r="D87" s="10"/>
      <c r="E87" s="536"/>
      <c r="F87" s="536"/>
      <c r="G87" s="536"/>
      <c r="H87" s="536"/>
      <c r="I87" s="536"/>
      <c r="J87" s="536"/>
      <c r="K87" s="536"/>
      <c r="L87" s="536"/>
      <c r="M87" s="540"/>
    </row>
    <row r="88" spans="1:259" ht="21" customHeight="1">
      <c r="A88" s="540" t="s">
        <v>141</v>
      </c>
      <c r="C88" s="10"/>
      <c r="D88" s="216"/>
      <c r="E88" s="540"/>
      <c r="F88" s="540"/>
      <c r="G88" s="540"/>
      <c r="H88" s="540"/>
      <c r="I88" s="540"/>
      <c r="J88" s="540"/>
      <c r="K88" s="540"/>
      <c r="L88" s="540"/>
      <c r="M88" s="540"/>
    </row>
    <row r="89" spans="1:259" ht="21" customHeight="1">
      <c r="A89" s="540" t="s">
        <v>58</v>
      </c>
      <c r="C89" s="10"/>
      <c r="D89" s="540"/>
      <c r="E89" s="8"/>
      <c r="F89" s="6"/>
      <c r="G89" s="6"/>
      <c r="H89" s="6"/>
      <c r="I89" s="6"/>
      <c r="J89" s="540"/>
      <c r="K89" s="540"/>
      <c r="L89" s="540"/>
      <c r="M89" s="540"/>
    </row>
    <row r="90" spans="1:259" s="33" customFormat="1" ht="21" customHeight="1">
      <c r="A90" s="219" t="s">
        <v>123</v>
      </c>
      <c r="C90" s="220"/>
      <c r="D90" s="220"/>
      <c r="E90" s="207"/>
      <c r="F90" s="207"/>
      <c r="G90" s="207"/>
      <c r="H90" s="207"/>
      <c r="I90" s="207"/>
      <c r="J90" s="43"/>
      <c r="K90" s="43"/>
      <c r="L90" s="43"/>
      <c r="M90" s="205">
        <v>3</v>
      </c>
      <c r="N90" s="206">
        <f>E94+E99+E108</f>
        <v>0</v>
      </c>
      <c r="O90" s="205">
        <v>5</v>
      </c>
      <c r="P90" s="206" t="e">
        <f>G94+G99+G104+G108+#REF!</f>
        <v>#REF!</v>
      </c>
      <c r="Q90" s="205">
        <v>3</v>
      </c>
      <c r="R90" s="206">
        <f>H94+H99+H108</f>
        <v>0</v>
      </c>
      <c r="S90" s="205"/>
    </row>
    <row r="91" spans="1:259" s="6" customFormat="1" ht="21" customHeight="1">
      <c r="A91" s="537"/>
      <c r="B91" s="14"/>
      <c r="C91" s="14"/>
      <c r="D91" s="40" t="s">
        <v>104</v>
      </c>
      <c r="E91" s="15" t="s">
        <v>118</v>
      </c>
      <c r="F91" s="16"/>
      <c r="G91" s="16"/>
      <c r="H91" s="17"/>
      <c r="I91" s="19" t="s">
        <v>124</v>
      </c>
      <c r="J91" s="40" t="s">
        <v>106</v>
      </c>
      <c r="K91" s="18" t="s">
        <v>108</v>
      </c>
      <c r="L91" s="40" t="s">
        <v>111</v>
      </c>
      <c r="M91" s="29"/>
    </row>
    <row r="92" spans="1:259" s="45" customFormat="1" ht="21" customHeight="1">
      <c r="A92" s="538" t="s">
        <v>102</v>
      </c>
      <c r="B92" s="538" t="s">
        <v>20</v>
      </c>
      <c r="C92" s="538" t="s">
        <v>103</v>
      </c>
      <c r="D92" s="3" t="s">
        <v>105</v>
      </c>
      <c r="E92" s="19">
        <v>2559</v>
      </c>
      <c r="F92" s="19"/>
      <c r="G92" s="19">
        <v>2560</v>
      </c>
      <c r="H92" s="19">
        <v>2561</v>
      </c>
      <c r="I92" s="31" t="s">
        <v>125</v>
      </c>
      <c r="J92" s="3" t="s">
        <v>107</v>
      </c>
      <c r="K92" s="20" t="s">
        <v>109</v>
      </c>
      <c r="L92" s="3" t="s">
        <v>112</v>
      </c>
      <c r="M92" s="29"/>
      <c r="N92" s="6"/>
    </row>
    <row r="93" spans="1:259" s="45" customFormat="1" ht="21" customHeight="1">
      <c r="A93" s="539"/>
      <c r="B93" s="21"/>
      <c r="C93" s="21"/>
      <c r="D93" s="4"/>
      <c r="E93" s="22" t="s">
        <v>17</v>
      </c>
      <c r="F93" s="22"/>
      <c r="G93" s="22" t="s">
        <v>17</v>
      </c>
      <c r="H93" s="22" t="s">
        <v>17</v>
      </c>
      <c r="I93" s="188"/>
      <c r="J93" s="23"/>
      <c r="K93" s="23"/>
      <c r="L93" s="23"/>
      <c r="M93" s="2"/>
      <c r="N93" s="6"/>
    </row>
    <row r="94" spans="1:259" s="45" customFormat="1" ht="21" customHeight="1">
      <c r="A94" s="538"/>
      <c r="B94" s="10"/>
      <c r="C94" s="13"/>
      <c r="D94" s="20"/>
      <c r="E94" s="89"/>
      <c r="F94" s="194"/>
      <c r="G94" s="195"/>
      <c r="H94" s="89"/>
      <c r="I94" s="89"/>
      <c r="J94" s="10"/>
      <c r="K94" s="44"/>
      <c r="L94" s="18"/>
      <c r="M94" s="2"/>
      <c r="N94" s="6"/>
    </row>
    <row r="95" spans="1:259" s="45" customFormat="1" ht="21" customHeight="1">
      <c r="A95" s="538"/>
      <c r="B95" s="10"/>
      <c r="C95" s="13"/>
      <c r="D95" s="10"/>
      <c r="E95" s="3"/>
      <c r="F95" s="29"/>
      <c r="G95" s="3"/>
      <c r="H95" s="3"/>
      <c r="I95" s="3"/>
      <c r="J95" s="10"/>
      <c r="K95" s="44"/>
      <c r="L95" s="46"/>
      <c r="M95" s="2"/>
      <c r="N95" s="6"/>
    </row>
    <row r="96" spans="1:259" s="45" customFormat="1" ht="21" customHeight="1">
      <c r="A96" s="538"/>
      <c r="B96" s="10"/>
      <c r="C96" s="13"/>
      <c r="D96" s="10"/>
      <c r="E96" s="3"/>
      <c r="F96" s="29"/>
      <c r="G96" s="3"/>
      <c r="H96" s="3"/>
      <c r="I96" s="3"/>
      <c r="J96" s="10"/>
      <c r="K96" s="47"/>
      <c r="L96" s="20"/>
      <c r="M96" s="2"/>
      <c r="N96" s="6"/>
    </row>
    <row r="97" spans="1:259" s="45" customFormat="1" ht="21" customHeight="1">
      <c r="A97" s="538"/>
      <c r="B97" s="10"/>
      <c r="C97" s="13"/>
      <c r="D97" s="10"/>
      <c r="E97" s="3"/>
      <c r="F97" s="29"/>
      <c r="G97" s="3"/>
      <c r="H97" s="3"/>
      <c r="I97" s="3"/>
      <c r="J97" s="10"/>
      <c r="K97" s="44"/>
      <c r="L97" s="20"/>
      <c r="M97" s="2"/>
      <c r="N97" s="6"/>
    </row>
    <row r="98" spans="1:259" s="45" customFormat="1" ht="21" customHeight="1">
      <c r="A98" s="538"/>
      <c r="B98" s="10"/>
      <c r="C98" s="13"/>
      <c r="D98" s="10"/>
      <c r="E98" s="3"/>
      <c r="F98" s="29"/>
      <c r="G98" s="4"/>
      <c r="H98" s="3"/>
      <c r="I98" s="3"/>
      <c r="J98" s="10"/>
      <c r="K98" s="44"/>
      <c r="L98" s="4"/>
      <c r="M98" s="29"/>
      <c r="N98" s="6"/>
    </row>
    <row r="99" spans="1:259" s="45" customFormat="1" ht="21" customHeight="1">
      <c r="A99" s="40"/>
      <c r="B99" s="12"/>
      <c r="C99" s="12"/>
      <c r="D99" s="12"/>
      <c r="E99" s="38"/>
      <c r="F99" s="38"/>
      <c r="G99" s="38"/>
      <c r="H99" s="38"/>
      <c r="I99" s="38"/>
      <c r="J99" s="12"/>
      <c r="K99" s="53"/>
      <c r="L99" s="10"/>
      <c r="M99" s="13"/>
      <c r="N99" s="6"/>
    </row>
    <row r="100" spans="1:259" s="9" customFormat="1" ht="21" customHeight="1">
      <c r="A100" s="3"/>
      <c r="B100" s="10"/>
      <c r="C100" s="10"/>
      <c r="D100" s="10"/>
      <c r="E100" s="3"/>
      <c r="F100" s="3"/>
      <c r="G100" s="3"/>
      <c r="H100" s="3"/>
      <c r="I100" s="3"/>
      <c r="J100" s="10"/>
      <c r="K100" s="90"/>
      <c r="L100" s="91"/>
      <c r="M100" s="52"/>
      <c r="N100" s="6"/>
    </row>
    <row r="101" spans="1:259" s="9" customFormat="1" ht="21" customHeight="1">
      <c r="A101" s="3"/>
      <c r="B101" s="10"/>
      <c r="C101" s="10"/>
      <c r="D101" s="10"/>
      <c r="E101" s="3"/>
      <c r="F101" s="3"/>
      <c r="G101" s="3"/>
      <c r="H101" s="3"/>
      <c r="I101" s="3"/>
      <c r="J101" s="10"/>
      <c r="K101" s="90"/>
      <c r="L101" s="91"/>
      <c r="M101" s="52"/>
      <c r="N101" s="6"/>
    </row>
    <row r="102" spans="1:259" s="6" customFormat="1" ht="21" customHeight="1">
      <c r="A102" s="3"/>
      <c r="B102" s="10"/>
      <c r="C102" s="10"/>
      <c r="D102" s="10"/>
      <c r="E102" s="3"/>
      <c r="F102" s="3"/>
      <c r="G102" s="3"/>
      <c r="H102" s="3"/>
      <c r="I102" s="3"/>
      <c r="J102" s="10"/>
      <c r="K102" s="90"/>
      <c r="L102" s="92"/>
      <c r="M102" s="9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</row>
    <row r="103" spans="1:259" s="6" customFormat="1" ht="21" customHeight="1">
      <c r="A103" s="47"/>
      <c r="B103" s="90"/>
      <c r="C103" s="90"/>
      <c r="D103" s="90"/>
      <c r="E103" s="47"/>
      <c r="F103" s="47"/>
      <c r="G103" s="47"/>
      <c r="H103" s="47"/>
      <c r="I103" s="47"/>
      <c r="J103" s="90"/>
      <c r="K103" s="90"/>
      <c r="L103" s="92"/>
      <c r="M103" s="93"/>
    </row>
    <row r="104" spans="1:259" s="93" customFormat="1" ht="21" customHeight="1">
      <c r="A104" s="29"/>
      <c r="B104" s="13"/>
      <c r="C104" s="13"/>
      <c r="D104" s="13"/>
      <c r="E104" s="790"/>
      <c r="F104" s="790"/>
      <c r="G104" s="790"/>
      <c r="H104" s="790"/>
      <c r="I104" s="790"/>
      <c r="J104" s="13"/>
      <c r="K104" s="13"/>
      <c r="L104" s="13"/>
      <c r="M104" s="13"/>
      <c r="N104" s="13"/>
    </row>
    <row r="105" spans="1:259" s="93" customFormat="1" ht="21" customHeight="1">
      <c r="A105" s="29"/>
      <c r="B105" s="13"/>
      <c r="C105" s="2"/>
      <c r="D105" s="13"/>
      <c r="E105" s="29"/>
      <c r="F105" s="29"/>
      <c r="G105" s="29"/>
      <c r="H105" s="29"/>
      <c r="I105" s="29"/>
      <c r="J105" s="13"/>
      <c r="K105" s="13"/>
      <c r="L105" s="13"/>
      <c r="M105" s="13"/>
      <c r="N105" s="13"/>
    </row>
    <row r="106" spans="1:259" s="13" customFormat="1" ht="21" customHeight="1">
      <c r="A106" s="29"/>
      <c r="E106" s="29"/>
      <c r="F106" s="29"/>
      <c r="G106" s="29"/>
      <c r="H106" s="29"/>
      <c r="I106" s="29"/>
      <c r="L106" s="93"/>
      <c r="M106" s="93"/>
    </row>
    <row r="107" spans="1:259" s="13" customFormat="1" ht="21" customHeight="1">
      <c r="A107" s="29"/>
      <c r="E107" s="29"/>
      <c r="F107" s="29"/>
      <c r="G107" s="29"/>
      <c r="H107" s="29"/>
      <c r="I107" s="29"/>
      <c r="L107" s="93"/>
      <c r="M107" s="93"/>
    </row>
    <row r="108" spans="1:259" s="2" customFormat="1" ht="21" customHeight="1">
      <c r="A108" s="574"/>
      <c r="B108" s="30"/>
      <c r="C108" s="30"/>
      <c r="D108" s="30"/>
      <c r="E108" s="590"/>
      <c r="F108" s="590"/>
      <c r="G108" s="590"/>
      <c r="H108" s="590"/>
      <c r="I108" s="590"/>
      <c r="J108" s="30"/>
      <c r="K108" s="30"/>
      <c r="L108" s="100"/>
      <c r="M108" s="100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  <c r="IW108" s="13"/>
      <c r="IX108" s="13"/>
      <c r="IY108" s="13"/>
    </row>
    <row r="109" spans="1:259" s="2" customFormat="1" ht="21" customHeight="1">
      <c r="A109" s="574"/>
      <c r="B109" s="30"/>
      <c r="C109" s="30"/>
      <c r="D109" s="30"/>
      <c r="E109" s="77"/>
      <c r="F109" s="77"/>
      <c r="G109" s="77"/>
      <c r="H109" s="77"/>
      <c r="I109" s="77"/>
      <c r="J109" s="30"/>
      <c r="K109" s="30"/>
      <c r="L109" s="30"/>
      <c r="M109" s="30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  <c r="IV109" s="13"/>
      <c r="IW109" s="13"/>
      <c r="IX109" s="13"/>
      <c r="IY109" s="13"/>
    </row>
    <row r="110" spans="1:259" s="2" customFormat="1" ht="21" customHeight="1">
      <c r="A110" s="591"/>
      <c r="B110" s="592"/>
      <c r="C110" s="592"/>
      <c r="D110" s="592"/>
      <c r="E110" s="592"/>
      <c r="F110" s="592"/>
      <c r="G110" s="592"/>
      <c r="H110" s="592"/>
      <c r="I110" s="592"/>
      <c r="J110" s="592"/>
      <c r="K110" s="30"/>
      <c r="L110" s="30"/>
      <c r="M110" s="30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  <c r="IV110" s="13"/>
      <c r="IW110" s="13"/>
      <c r="IX110" s="13"/>
      <c r="IY110" s="13"/>
    </row>
    <row r="111" spans="1:259" s="2" customFormat="1" ht="21" customHeight="1">
      <c r="A111" s="591"/>
      <c r="B111" s="592"/>
      <c r="C111" s="592"/>
      <c r="D111" s="592"/>
      <c r="E111" s="592"/>
      <c r="F111" s="592"/>
      <c r="G111" s="592"/>
      <c r="H111" s="592"/>
      <c r="I111" s="592"/>
      <c r="J111" s="592"/>
      <c r="K111" s="30"/>
      <c r="L111" s="30"/>
      <c r="M111" s="30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  <c r="IW111" s="13"/>
      <c r="IX111" s="13"/>
      <c r="IY111" s="13"/>
    </row>
    <row r="112" spans="1:259" s="2" customFormat="1" ht="21" customHeight="1">
      <c r="A112" s="137" t="s">
        <v>132</v>
      </c>
      <c r="C112" s="13"/>
      <c r="D112" s="13"/>
      <c r="E112" s="13"/>
      <c r="F112" s="13"/>
      <c r="G112" s="13"/>
      <c r="H112" s="13"/>
      <c r="I112" s="13"/>
      <c r="J112" s="29"/>
    </row>
    <row r="113" spans="1:14" s="2" customFormat="1" ht="21" customHeight="1">
      <c r="A113" s="137" t="s">
        <v>141</v>
      </c>
      <c r="C113" s="13"/>
      <c r="D113" s="13"/>
      <c r="E113" s="13"/>
      <c r="F113" s="217"/>
      <c r="G113" s="217"/>
      <c r="H113" s="217"/>
      <c r="I113" s="13"/>
      <c r="J113" s="29"/>
    </row>
    <row r="114" spans="1:14" s="2" customFormat="1" ht="21" customHeight="1">
      <c r="A114" s="137" t="s">
        <v>58</v>
      </c>
      <c r="C114" s="13"/>
    </row>
    <row r="115" spans="1:14" s="138" customFormat="1" ht="21" customHeight="1">
      <c r="A115" s="218" t="s">
        <v>25</v>
      </c>
      <c r="D115" s="218"/>
      <c r="E115" s="218"/>
      <c r="F115" s="218"/>
      <c r="G115" s="218"/>
      <c r="H115" s="218"/>
      <c r="I115" s="218"/>
      <c r="J115" s="221"/>
    </row>
    <row r="116" spans="1:14" s="6" customFormat="1" ht="21" customHeight="1">
      <c r="A116" s="537"/>
      <c r="B116" s="14"/>
      <c r="C116" s="14"/>
      <c r="D116" s="40" t="s">
        <v>104</v>
      </c>
      <c r="E116" s="15" t="s">
        <v>118</v>
      </c>
      <c r="F116" s="16"/>
      <c r="G116" s="16"/>
      <c r="H116" s="17"/>
      <c r="I116" s="19" t="s">
        <v>124</v>
      </c>
      <c r="J116" s="40" t="s">
        <v>106</v>
      </c>
      <c r="K116" s="18" t="s">
        <v>108</v>
      </c>
      <c r="L116" s="40" t="s">
        <v>111</v>
      </c>
      <c r="M116" s="29"/>
    </row>
    <row r="117" spans="1:14" s="45" customFormat="1" ht="21" customHeight="1">
      <c r="A117" s="538" t="s">
        <v>102</v>
      </c>
      <c r="B117" s="538" t="s">
        <v>20</v>
      </c>
      <c r="C117" s="538" t="s">
        <v>103</v>
      </c>
      <c r="D117" s="3" t="s">
        <v>105</v>
      </c>
      <c r="E117" s="19">
        <v>2559</v>
      </c>
      <c r="F117" s="19"/>
      <c r="G117" s="19">
        <v>2560</v>
      </c>
      <c r="H117" s="19">
        <v>2561</v>
      </c>
      <c r="I117" s="31" t="s">
        <v>125</v>
      </c>
      <c r="J117" s="3" t="s">
        <v>107</v>
      </c>
      <c r="K117" s="20" t="s">
        <v>109</v>
      </c>
      <c r="L117" s="3" t="s">
        <v>112</v>
      </c>
      <c r="M117" s="29"/>
      <c r="N117" s="6"/>
    </row>
    <row r="118" spans="1:14" s="45" customFormat="1" ht="21" customHeight="1">
      <c r="A118" s="539"/>
      <c r="B118" s="21"/>
      <c r="C118" s="21"/>
      <c r="D118" s="4"/>
      <c r="E118" s="22" t="s">
        <v>17</v>
      </c>
      <c r="F118" s="22"/>
      <c r="G118" s="22" t="s">
        <v>17</v>
      </c>
      <c r="H118" s="22" t="s">
        <v>17</v>
      </c>
      <c r="I118" s="188"/>
      <c r="J118" s="23"/>
      <c r="K118" s="23"/>
      <c r="L118" s="23"/>
      <c r="M118" s="2"/>
      <c r="N118" s="6"/>
    </row>
    <row r="119" spans="1:14" s="45" customFormat="1" ht="21" customHeight="1">
      <c r="A119" s="66">
        <v>14</v>
      </c>
      <c r="B119" s="66" t="s">
        <v>309</v>
      </c>
      <c r="C119" s="66" t="s">
        <v>1424</v>
      </c>
      <c r="D119" s="66" t="s">
        <v>405</v>
      </c>
      <c r="E119" s="392">
        <v>20000</v>
      </c>
      <c r="F119" s="386"/>
      <c r="G119" s="386"/>
      <c r="H119" s="245"/>
      <c r="J119" s="66" t="s">
        <v>406</v>
      </c>
      <c r="K119" s="44"/>
      <c r="L119" s="66" t="s">
        <v>352</v>
      </c>
      <c r="M119" s="2"/>
      <c r="N119" s="6"/>
    </row>
    <row r="120" spans="1:14" s="45" customFormat="1" ht="21" customHeight="1">
      <c r="A120" s="64"/>
      <c r="B120" s="64" t="s">
        <v>403</v>
      </c>
      <c r="C120" s="64" t="s">
        <v>1425</v>
      </c>
      <c r="D120" s="64"/>
      <c r="E120" s="393" t="s">
        <v>149</v>
      </c>
      <c r="F120" s="281"/>
      <c r="G120" s="281"/>
      <c r="H120" s="91"/>
      <c r="J120" s="64" t="s">
        <v>408</v>
      </c>
      <c r="K120" s="44"/>
      <c r="L120" s="64"/>
      <c r="M120" s="2"/>
      <c r="N120" s="6"/>
    </row>
    <row r="121" spans="1:14" s="45" customFormat="1" ht="21" customHeight="1">
      <c r="A121" s="64"/>
      <c r="B121" s="64"/>
      <c r="C121" s="64" t="s">
        <v>1426</v>
      </c>
      <c r="D121" s="64"/>
      <c r="E121" s="281"/>
      <c r="F121" s="281"/>
      <c r="G121" s="281"/>
      <c r="H121" s="91"/>
      <c r="J121" s="64"/>
      <c r="K121" s="47"/>
      <c r="L121" s="64"/>
      <c r="M121" s="2"/>
      <c r="N121" s="6"/>
    </row>
    <row r="122" spans="1:14" s="45" customFormat="1" ht="21" customHeight="1">
      <c r="A122" s="64"/>
      <c r="B122" s="64"/>
      <c r="C122" s="64" t="s">
        <v>1427</v>
      </c>
      <c r="D122" s="64"/>
      <c r="E122" s="281"/>
      <c r="F122" s="281"/>
      <c r="G122" s="281"/>
      <c r="H122" s="91"/>
      <c r="J122" s="64"/>
      <c r="K122" s="44"/>
      <c r="L122" s="64"/>
      <c r="M122" s="2"/>
      <c r="N122" s="6"/>
    </row>
    <row r="123" spans="1:14" s="45" customFormat="1" ht="21" customHeight="1">
      <c r="A123" s="64"/>
      <c r="B123" s="64"/>
      <c r="C123" s="64" t="s">
        <v>364</v>
      </c>
      <c r="D123" s="64"/>
      <c r="E123" s="281"/>
      <c r="F123" s="281"/>
      <c r="G123" s="281"/>
      <c r="H123" s="91"/>
      <c r="J123" s="64"/>
      <c r="K123" s="44"/>
      <c r="L123" s="64"/>
      <c r="M123" s="2"/>
      <c r="N123" s="6"/>
    </row>
    <row r="124" spans="1:14" s="45" customFormat="1" ht="21" customHeight="1">
      <c r="A124" s="72"/>
      <c r="B124" s="72"/>
      <c r="C124" s="72"/>
      <c r="D124" s="72"/>
      <c r="E124" s="285"/>
      <c r="F124" s="285"/>
      <c r="G124" s="285"/>
      <c r="H124" s="604"/>
      <c r="I124" s="61"/>
      <c r="J124" s="72"/>
      <c r="K124" s="44"/>
      <c r="L124" s="72"/>
      <c r="M124" s="29"/>
      <c r="N124" s="6"/>
    </row>
    <row r="125" spans="1:14" s="45" customFormat="1" ht="21" customHeight="1">
      <c r="A125" s="66">
        <v>15</v>
      </c>
      <c r="B125" s="243" t="s">
        <v>287</v>
      </c>
      <c r="C125" s="66" t="s">
        <v>455</v>
      </c>
      <c r="D125" s="66" t="s">
        <v>409</v>
      </c>
      <c r="E125" s="392">
        <v>20000</v>
      </c>
      <c r="F125" s="386"/>
      <c r="G125" s="386"/>
      <c r="H125" s="91"/>
      <c r="J125" s="66" t="s">
        <v>410</v>
      </c>
      <c r="K125" s="53"/>
      <c r="L125" s="66" t="s">
        <v>352</v>
      </c>
      <c r="M125" s="13"/>
      <c r="N125" s="6"/>
    </row>
    <row r="126" spans="1:14" s="9" customFormat="1" ht="21" customHeight="1">
      <c r="A126" s="64"/>
      <c r="B126" s="64" t="s">
        <v>1440</v>
      </c>
      <c r="C126" s="64" t="s">
        <v>1428</v>
      </c>
      <c r="D126" s="64" t="s">
        <v>411</v>
      </c>
      <c r="E126" s="393" t="s">
        <v>149</v>
      </c>
      <c r="F126" s="281"/>
      <c r="G126" s="281"/>
      <c r="H126" s="92"/>
      <c r="J126" s="64" t="s">
        <v>412</v>
      </c>
      <c r="K126" s="90"/>
      <c r="L126" s="64"/>
      <c r="M126" s="52"/>
      <c r="N126" s="6"/>
    </row>
    <row r="127" spans="1:14" s="9" customFormat="1" ht="21" customHeight="1">
      <c r="A127" s="64"/>
      <c r="B127" s="64" t="s">
        <v>1441</v>
      </c>
      <c r="C127" s="64" t="s">
        <v>196</v>
      </c>
      <c r="D127" s="64"/>
      <c r="E127" s="636"/>
      <c r="F127" s="281"/>
      <c r="G127" s="281"/>
      <c r="H127" s="92"/>
      <c r="J127" s="64"/>
      <c r="K127" s="90"/>
      <c r="L127" s="64"/>
      <c r="M127" s="52"/>
      <c r="N127" s="6"/>
    </row>
    <row r="128" spans="1:14" s="9" customFormat="1" ht="21" customHeight="1">
      <c r="A128" s="64"/>
      <c r="B128" s="64"/>
      <c r="C128" s="64"/>
      <c r="D128" s="64"/>
      <c r="E128" s="636"/>
      <c r="F128" s="281"/>
      <c r="G128" s="281"/>
      <c r="H128" s="92"/>
      <c r="J128" s="64"/>
      <c r="K128" s="90"/>
      <c r="L128" s="64"/>
      <c r="M128" s="52"/>
      <c r="N128" s="6"/>
    </row>
    <row r="129" spans="1:14" s="9" customFormat="1" ht="21" customHeight="1">
      <c r="A129" s="72"/>
      <c r="B129" s="72"/>
      <c r="C129" s="72"/>
      <c r="D129" s="64"/>
      <c r="E129" s="110"/>
      <c r="F129" s="281"/>
      <c r="G129" s="281"/>
      <c r="H129" s="95"/>
      <c r="I129" s="640"/>
      <c r="J129" s="64"/>
      <c r="K129" s="90"/>
      <c r="L129" s="64"/>
      <c r="M129" s="52"/>
      <c r="N129" s="6"/>
    </row>
    <row r="130" spans="1:14" ht="21" customHeight="1">
      <c r="A130" s="3">
        <v>24</v>
      </c>
      <c r="B130" s="243" t="s">
        <v>287</v>
      </c>
      <c r="C130" s="10" t="s">
        <v>424</v>
      </c>
      <c r="D130" s="12" t="s">
        <v>425</v>
      </c>
      <c r="E130" s="96">
        <v>50000</v>
      </c>
      <c r="F130" s="617"/>
      <c r="G130" s="617"/>
      <c r="H130" s="18"/>
      <c r="I130" s="1"/>
      <c r="J130" s="12" t="s">
        <v>1442</v>
      </c>
      <c r="L130" s="12" t="s">
        <v>1429</v>
      </c>
    </row>
    <row r="131" spans="1:14" ht="21" customHeight="1">
      <c r="A131" s="3"/>
      <c r="B131" s="10" t="s">
        <v>1439</v>
      </c>
      <c r="C131" s="10" t="s">
        <v>1437</v>
      </c>
      <c r="D131" s="10" t="s">
        <v>407</v>
      </c>
      <c r="E131" s="251" t="s">
        <v>149</v>
      </c>
      <c r="F131" s="251"/>
      <c r="G131" s="251"/>
      <c r="H131" s="20"/>
      <c r="I131" s="1"/>
      <c r="J131" s="10" t="s">
        <v>1443</v>
      </c>
      <c r="L131" s="10"/>
    </row>
    <row r="132" spans="1:14" ht="21" customHeight="1">
      <c r="A132" s="3"/>
      <c r="B132" s="10" t="s">
        <v>289</v>
      </c>
      <c r="C132" s="10" t="s">
        <v>1438</v>
      </c>
      <c r="D132" s="10"/>
      <c r="E132" s="3"/>
      <c r="F132" s="10"/>
      <c r="G132" s="10"/>
      <c r="H132" s="20"/>
      <c r="I132" s="1"/>
      <c r="J132" s="10"/>
      <c r="L132" s="10"/>
    </row>
    <row r="133" spans="1:14" ht="21" customHeight="1">
      <c r="A133" s="3"/>
      <c r="B133" s="10" t="s">
        <v>1430</v>
      </c>
      <c r="C133" s="10" t="s">
        <v>1191</v>
      </c>
      <c r="D133" s="10"/>
      <c r="E133" s="3"/>
      <c r="F133" s="10"/>
      <c r="G133" s="10"/>
      <c r="H133" s="20"/>
      <c r="I133" s="1"/>
      <c r="J133" s="10"/>
      <c r="L133" s="10"/>
    </row>
    <row r="134" spans="1:14" ht="21" customHeight="1">
      <c r="A134" s="3"/>
      <c r="B134" s="10"/>
      <c r="C134" s="10"/>
      <c r="D134" s="10"/>
      <c r="E134" s="3"/>
      <c r="F134" s="10"/>
      <c r="G134" s="10"/>
      <c r="H134" s="20"/>
      <c r="I134" s="1"/>
      <c r="J134" s="10"/>
      <c r="L134" s="10"/>
    </row>
    <row r="135" spans="1:14" ht="21" customHeight="1">
      <c r="A135" s="4"/>
      <c r="B135" s="11"/>
      <c r="C135" s="11"/>
      <c r="D135" s="11"/>
      <c r="E135" s="539"/>
      <c r="F135" s="539"/>
      <c r="G135" s="539"/>
      <c r="H135" s="23"/>
      <c r="I135" s="162"/>
      <c r="J135" s="11"/>
      <c r="L135" s="11"/>
    </row>
    <row r="136" spans="1:14" s="6" customFormat="1" ht="21" customHeight="1">
      <c r="A136" s="12">
        <v>16</v>
      </c>
      <c r="B136" s="166" t="s">
        <v>251</v>
      </c>
      <c r="C136" s="12" t="s">
        <v>414</v>
      </c>
      <c r="D136" s="12" t="s">
        <v>415</v>
      </c>
      <c r="E136" s="385">
        <v>20000</v>
      </c>
      <c r="F136" s="248"/>
      <c r="G136" s="248"/>
      <c r="H136" s="10"/>
      <c r="J136" s="12" t="s">
        <v>416</v>
      </c>
      <c r="K136" s="94"/>
      <c r="L136" s="12" t="s">
        <v>1429</v>
      </c>
      <c r="M136" s="93"/>
    </row>
    <row r="137" spans="1:14" s="2" customFormat="1" ht="21" customHeight="1">
      <c r="A137" s="10"/>
      <c r="B137" s="10" t="s">
        <v>1430</v>
      </c>
      <c r="C137" s="10"/>
      <c r="D137" s="10" t="s">
        <v>417</v>
      </c>
      <c r="E137" s="187" t="s">
        <v>149</v>
      </c>
      <c r="F137" s="538"/>
      <c r="G137" s="538"/>
      <c r="H137" s="20"/>
      <c r="J137" s="10" t="s">
        <v>418</v>
      </c>
      <c r="L137" s="10"/>
    </row>
    <row r="138" spans="1:14" s="2" customFormat="1" ht="21" customHeight="1">
      <c r="A138" s="10"/>
      <c r="B138" s="10"/>
      <c r="C138" s="10"/>
      <c r="D138" s="10"/>
      <c r="E138" s="187"/>
      <c r="F138" s="538"/>
      <c r="G138" s="538"/>
      <c r="H138" s="20"/>
      <c r="J138" s="10"/>
      <c r="L138" s="10"/>
    </row>
    <row r="139" spans="1:14" ht="21" customHeight="1">
      <c r="A139" s="11"/>
      <c r="B139" s="11"/>
      <c r="C139" s="11"/>
      <c r="D139" s="11"/>
      <c r="E139" s="539"/>
      <c r="F139" s="539"/>
      <c r="G139" s="539"/>
      <c r="H139" s="23"/>
      <c r="I139" s="162"/>
      <c r="J139" s="11"/>
      <c r="L139" s="11"/>
    </row>
    <row r="140" spans="1:14" ht="21" customHeight="1">
      <c r="A140" s="12">
        <v>17</v>
      </c>
      <c r="B140" s="12" t="s">
        <v>540</v>
      </c>
      <c r="C140" s="12" t="s">
        <v>414</v>
      </c>
      <c r="D140" s="12" t="s">
        <v>415</v>
      </c>
      <c r="E140" s="637">
        <v>10000</v>
      </c>
      <c r="F140" s="616"/>
      <c r="G140" s="616"/>
      <c r="H140" s="20"/>
      <c r="I140" s="1"/>
      <c r="J140" s="12" t="s">
        <v>416</v>
      </c>
      <c r="L140" s="12" t="s">
        <v>1429</v>
      </c>
    </row>
    <row r="141" spans="1:14" ht="21" customHeight="1">
      <c r="A141" s="10"/>
      <c r="B141" s="10" t="s">
        <v>1430</v>
      </c>
      <c r="C141" s="10"/>
      <c r="D141" s="10" t="s">
        <v>417</v>
      </c>
      <c r="E141" s="187" t="s">
        <v>149</v>
      </c>
      <c r="F141" s="538"/>
      <c r="G141" s="538"/>
      <c r="H141" s="20"/>
      <c r="I141" s="1"/>
      <c r="J141" s="10" t="s">
        <v>418</v>
      </c>
      <c r="L141" s="10"/>
    </row>
    <row r="142" spans="1:14" ht="21" customHeight="1">
      <c r="A142" s="10"/>
      <c r="B142" s="10"/>
      <c r="C142" s="10"/>
      <c r="D142" s="10"/>
      <c r="E142" s="187"/>
      <c r="F142" s="538"/>
      <c r="G142" s="538"/>
      <c r="H142" s="20"/>
      <c r="I142" s="1"/>
      <c r="J142" s="10"/>
      <c r="L142" s="10"/>
    </row>
    <row r="143" spans="1:14" ht="21" customHeight="1">
      <c r="A143" s="11"/>
      <c r="B143" s="11"/>
      <c r="C143" s="11"/>
      <c r="D143" s="11"/>
      <c r="E143" s="638"/>
      <c r="F143" s="539"/>
      <c r="G143" s="539"/>
      <c r="H143" s="23"/>
      <c r="I143" s="162"/>
      <c r="J143" s="11"/>
      <c r="L143" s="11"/>
    </row>
    <row r="144" spans="1:14" ht="21" customHeight="1">
      <c r="A144" s="12">
        <v>18</v>
      </c>
      <c r="B144" s="12" t="s">
        <v>1432</v>
      </c>
      <c r="C144" s="12" t="s">
        <v>414</v>
      </c>
      <c r="D144" s="12" t="s">
        <v>415</v>
      </c>
      <c r="E144" s="385">
        <v>100000</v>
      </c>
      <c r="F144" s="248"/>
      <c r="G144" s="248"/>
      <c r="H144" s="18"/>
      <c r="I144" s="1"/>
      <c r="J144" s="12" t="s">
        <v>416</v>
      </c>
      <c r="L144" s="12" t="s">
        <v>1429</v>
      </c>
    </row>
    <row r="145" spans="1:12" ht="21" customHeight="1">
      <c r="A145" s="10"/>
      <c r="B145" s="10" t="s">
        <v>1430</v>
      </c>
      <c r="C145" s="10"/>
      <c r="D145" s="10" t="s">
        <v>417</v>
      </c>
      <c r="E145" s="187" t="s">
        <v>149</v>
      </c>
      <c r="F145" s="538"/>
      <c r="G145" s="538"/>
      <c r="H145" s="20"/>
      <c r="I145" s="1"/>
      <c r="J145" s="10" t="s">
        <v>418</v>
      </c>
      <c r="L145" s="10"/>
    </row>
    <row r="146" spans="1:12" ht="21" customHeight="1">
      <c r="A146" s="10"/>
      <c r="B146" s="10"/>
      <c r="C146" s="10"/>
      <c r="D146" s="10"/>
      <c r="E146" s="187"/>
      <c r="F146" s="538"/>
      <c r="G146" s="538"/>
      <c r="H146" s="20"/>
      <c r="I146" s="1"/>
      <c r="J146" s="10"/>
      <c r="L146" s="10"/>
    </row>
    <row r="147" spans="1:12" ht="21" customHeight="1">
      <c r="A147" s="11"/>
      <c r="B147" s="11"/>
      <c r="C147" s="11"/>
      <c r="D147" s="11"/>
      <c r="E147" s="638"/>
      <c r="F147" s="539"/>
      <c r="G147" s="539"/>
      <c r="H147" s="23"/>
      <c r="I147" s="162"/>
      <c r="J147" s="11"/>
      <c r="L147" s="11"/>
    </row>
    <row r="148" spans="1:12" ht="21" customHeight="1">
      <c r="A148" s="12">
        <v>19</v>
      </c>
      <c r="B148" s="12" t="s">
        <v>256</v>
      </c>
      <c r="C148" s="12" t="s">
        <v>414</v>
      </c>
      <c r="D148" s="12" t="s">
        <v>415</v>
      </c>
      <c r="E148" s="385">
        <v>20000</v>
      </c>
      <c r="F148" s="248"/>
      <c r="G148" s="248"/>
      <c r="H148" s="20"/>
      <c r="I148" s="1"/>
      <c r="J148" s="12" t="s">
        <v>416</v>
      </c>
      <c r="L148" s="12" t="s">
        <v>1429</v>
      </c>
    </row>
    <row r="149" spans="1:12" ht="21" customHeight="1">
      <c r="A149" s="10"/>
      <c r="B149" s="10" t="s">
        <v>1430</v>
      </c>
      <c r="C149" s="10"/>
      <c r="D149" s="10" t="s">
        <v>417</v>
      </c>
      <c r="E149" s="187" t="s">
        <v>149</v>
      </c>
      <c r="F149" s="538"/>
      <c r="G149" s="538"/>
      <c r="H149" s="20"/>
      <c r="I149" s="1"/>
      <c r="J149" s="10" t="s">
        <v>418</v>
      </c>
      <c r="L149" s="10"/>
    </row>
    <row r="150" spans="1:12" ht="21" customHeight="1">
      <c r="A150" s="10"/>
      <c r="B150" s="10"/>
      <c r="C150" s="10"/>
      <c r="D150" s="10"/>
      <c r="E150" s="187"/>
      <c r="F150" s="538"/>
      <c r="G150" s="538"/>
      <c r="H150" s="20"/>
      <c r="I150" s="1"/>
      <c r="J150" s="10"/>
      <c r="L150" s="10"/>
    </row>
    <row r="151" spans="1:12" ht="21" customHeight="1">
      <c r="A151" s="11"/>
      <c r="B151" s="11"/>
      <c r="C151" s="11"/>
      <c r="D151" s="11"/>
      <c r="E151" s="639"/>
      <c r="F151" s="539"/>
      <c r="G151" s="539"/>
      <c r="H151" s="23"/>
      <c r="I151" s="162"/>
      <c r="J151" s="11"/>
      <c r="L151" s="11"/>
    </row>
    <row r="152" spans="1:12" ht="21" customHeight="1">
      <c r="A152" s="12">
        <v>20</v>
      </c>
      <c r="B152" s="27" t="s">
        <v>1433</v>
      </c>
      <c r="C152" s="12" t="s">
        <v>414</v>
      </c>
      <c r="D152" s="12" t="s">
        <v>415</v>
      </c>
      <c r="E152" s="385">
        <v>20000</v>
      </c>
      <c r="F152" s="248"/>
      <c r="G152" s="248"/>
      <c r="H152" s="20"/>
      <c r="I152" s="1"/>
      <c r="J152" s="12" t="s">
        <v>416</v>
      </c>
      <c r="L152" s="12" t="s">
        <v>1429</v>
      </c>
    </row>
    <row r="153" spans="1:12" ht="21" customHeight="1">
      <c r="A153" s="10"/>
      <c r="B153" s="10" t="s">
        <v>1431</v>
      </c>
      <c r="C153" s="10"/>
      <c r="D153" s="10" t="s">
        <v>417</v>
      </c>
      <c r="E153" s="187" t="s">
        <v>149</v>
      </c>
      <c r="F153" s="538"/>
      <c r="G153" s="538"/>
      <c r="H153" s="20"/>
      <c r="I153" s="1"/>
      <c r="J153" s="10" t="s">
        <v>418</v>
      </c>
      <c r="L153" s="10"/>
    </row>
    <row r="154" spans="1:12" ht="21" customHeight="1">
      <c r="A154" s="10"/>
      <c r="B154" s="10"/>
      <c r="C154" s="10"/>
      <c r="D154" s="10"/>
      <c r="E154" s="187"/>
      <c r="F154" s="538"/>
      <c r="G154" s="538"/>
      <c r="H154" s="20"/>
      <c r="I154" s="1"/>
      <c r="J154" s="10"/>
      <c r="L154" s="10"/>
    </row>
    <row r="155" spans="1:12" ht="21" customHeight="1">
      <c r="A155" s="11"/>
      <c r="B155" s="11"/>
      <c r="C155" s="11"/>
      <c r="D155" s="11"/>
      <c r="E155" s="638"/>
      <c r="F155" s="539"/>
      <c r="G155" s="539"/>
      <c r="H155" s="23"/>
      <c r="I155" s="162"/>
      <c r="J155" s="11"/>
      <c r="L155" s="11"/>
    </row>
    <row r="156" spans="1:12" ht="21" customHeight="1">
      <c r="A156" s="12">
        <v>21</v>
      </c>
      <c r="B156" s="12" t="s">
        <v>870</v>
      </c>
      <c r="C156" s="12" t="s">
        <v>414</v>
      </c>
      <c r="D156" s="12" t="s">
        <v>415</v>
      </c>
      <c r="E156" s="385">
        <v>30000</v>
      </c>
      <c r="F156" s="248"/>
      <c r="G156" s="248"/>
      <c r="H156" s="18"/>
      <c r="I156" s="1"/>
      <c r="J156" s="12" t="s">
        <v>416</v>
      </c>
      <c r="L156" s="12" t="s">
        <v>1429</v>
      </c>
    </row>
    <row r="157" spans="1:12" ht="21" customHeight="1">
      <c r="A157" s="10"/>
      <c r="B157" s="10" t="s">
        <v>1436</v>
      </c>
      <c r="C157" s="10"/>
      <c r="D157" s="10" t="s">
        <v>417</v>
      </c>
      <c r="E157" s="187" t="s">
        <v>149</v>
      </c>
      <c r="F157" s="538"/>
      <c r="G157" s="538"/>
      <c r="H157" s="20"/>
      <c r="I157" s="1"/>
      <c r="J157" s="10" t="s">
        <v>418</v>
      </c>
      <c r="L157" s="10"/>
    </row>
    <row r="158" spans="1:12" ht="21" customHeight="1">
      <c r="A158" s="10"/>
      <c r="B158" s="10" t="s">
        <v>1430</v>
      </c>
      <c r="C158" s="10"/>
      <c r="D158" s="10"/>
      <c r="E158" s="187"/>
      <c r="F158" s="538"/>
      <c r="G158" s="538"/>
      <c r="H158" s="20"/>
      <c r="I158" s="1"/>
      <c r="J158" s="10"/>
      <c r="L158" s="10"/>
    </row>
    <row r="159" spans="1:12" ht="21" customHeight="1">
      <c r="A159" s="11"/>
      <c r="B159" s="11"/>
      <c r="C159" s="11"/>
      <c r="D159" s="11"/>
      <c r="E159" s="638"/>
      <c r="F159" s="539"/>
      <c r="G159" s="539"/>
      <c r="H159" s="23"/>
      <c r="I159" s="162"/>
      <c r="J159" s="11"/>
      <c r="L159" s="11"/>
    </row>
    <row r="160" spans="1:12" ht="21" customHeight="1">
      <c r="A160" s="12">
        <v>22</v>
      </c>
      <c r="B160" s="12" t="s">
        <v>1434</v>
      </c>
      <c r="C160" s="12" t="s">
        <v>414</v>
      </c>
      <c r="D160" s="12" t="s">
        <v>415</v>
      </c>
      <c r="E160" s="385">
        <v>20000</v>
      </c>
      <c r="F160" s="248"/>
      <c r="G160" s="248"/>
      <c r="H160" s="20"/>
      <c r="I160" s="1"/>
      <c r="J160" s="12" t="s">
        <v>416</v>
      </c>
      <c r="L160" s="12" t="s">
        <v>1429</v>
      </c>
    </row>
    <row r="161" spans="1:12" ht="21" customHeight="1">
      <c r="A161" s="10"/>
      <c r="B161" s="10" t="s">
        <v>1430</v>
      </c>
      <c r="C161" s="10"/>
      <c r="D161" s="10" t="s">
        <v>417</v>
      </c>
      <c r="E161" s="187" t="s">
        <v>149</v>
      </c>
      <c r="F161" s="538"/>
      <c r="G161" s="538"/>
      <c r="H161" s="20"/>
      <c r="I161" s="1"/>
      <c r="J161" s="10" t="s">
        <v>418</v>
      </c>
      <c r="L161" s="10"/>
    </row>
    <row r="162" spans="1:12" ht="21" customHeight="1">
      <c r="A162" s="10"/>
      <c r="B162" s="10"/>
      <c r="C162" s="10"/>
      <c r="D162" s="10"/>
      <c r="E162" s="187"/>
      <c r="F162" s="538"/>
      <c r="G162" s="538"/>
      <c r="H162" s="20"/>
      <c r="I162" s="1"/>
      <c r="J162" s="10"/>
      <c r="L162" s="10"/>
    </row>
    <row r="163" spans="1:12" ht="21" customHeight="1">
      <c r="A163" s="11"/>
      <c r="B163" s="11"/>
      <c r="C163" s="11"/>
      <c r="D163" s="11"/>
      <c r="E163" s="638"/>
      <c r="F163" s="539"/>
      <c r="G163" s="539"/>
      <c r="H163" s="23"/>
      <c r="I163" s="162"/>
      <c r="J163" s="11"/>
      <c r="L163" s="11"/>
    </row>
    <row r="164" spans="1:12" ht="21" customHeight="1">
      <c r="A164" s="12">
        <v>23</v>
      </c>
      <c r="B164" s="12" t="s">
        <v>419</v>
      </c>
      <c r="C164" s="12" t="s">
        <v>420</v>
      </c>
      <c r="D164" s="12" t="s">
        <v>421</v>
      </c>
      <c r="E164" s="385">
        <v>10000</v>
      </c>
      <c r="F164" s="248"/>
      <c r="G164" s="248"/>
      <c r="H164" s="20"/>
      <c r="I164" s="1"/>
      <c r="J164" s="12" t="s">
        <v>416</v>
      </c>
      <c r="L164" s="12" t="s">
        <v>1429</v>
      </c>
    </row>
    <row r="165" spans="1:12" ht="21" customHeight="1">
      <c r="A165" s="10"/>
      <c r="B165" s="10" t="s">
        <v>1430</v>
      </c>
      <c r="C165" s="10" t="s">
        <v>422</v>
      </c>
      <c r="D165" s="10" t="s">
        <v>423</v>
      </c>
      <c r="E165" s="187" t="s">
        <v>149</v>
      </c>
      <c r="F165" s="538"/>
      <c r="G165" s="538"/>
      <c r="H165" s="20"/>
      <c r="I165" s="1"/>
      <c r="J165" s="10" t="s">
        <v>418</v>
      </c>
      <c r="L165" s="10"/>
    </row>
    <row r="166" spans="1:12" ht="21" customHeight="1">
      <c r="A166" s="10"/>
      <c r="B166" s="10"/>
      <c r="C166" s="10"/>
      <c r="D166" s="10"/>
      <c r="E166" s="187"/>
      <c r="F166" s="538"/>
      <c r="G166" s="538"/>
      <c r="H166" s="20"/>
      <c r="I166" s="1"/>
      <c r="J166" s="10"/>
      <c r="L166" s="10"/>
    </row>
    <row r="167" spans="1:12" ht="21" customHeight="1">
      <c r="A167" s="4"/>
      <c r="B167" s="11"/>
      <c r="C167" s="11"/>
      <c r="D167" s="11"/>
      <c r="E167" s="641"/>
      <c r="F167" s="11"/>
      <c r="G167" s="11"/>
      <c r="H167" s="23"/>
      <c r="I167" s="162"/>
      <c r="J167" s="11"/>
      <c r="L167" s="11"/>
    </row>
    <row r="168" spans="1:12" ht="21" customHeight="1">
      <c r="A168" s="40">
        <v>25</v>
      </c>
      <c r="B168" s="12" t="s">
        <v>1444</v>
      </c>
      <c r="C168" s="12" t="s">
        <v>1447</v>
      </c>
      <c r="D168" s="12" t="s">
        <v>207</v>
      </c>
      <c r="E168" s="637">
        <v>550000</v>
      </c>
      <c r="F168" s="616"/>
      <c r="G168" s="616"/>
      <c r="H168" s="18"/>
      <c r="I168" s="18"/>
      <c r="J168" s="12" t="s">
        <v>427</v>
      </c>
      <c r="L168" s="12" t="s">
        <v>1429</v>
      </c>
    </row>
    <row r="169" spans="1:12" ht="21" customHeight="1">
      <c r="A169" s="3"/>
      <c r="B169" s="10" t="s">
        <v>1445</v>
      </c>
      <c r="C169" s="10" t="s">
        <v>1448</v>
      </c>
      <c r="D169" s="10"/>
      <c r="E169" s="538" t="s">
        <v>149</v>
      </c>
      <c r="F169" s="538"/>
      <c r="G169" s="538"/>
      <c r="H169" s="20"/>
      <c r="I169" s="20"/>
      <c r="J169" s="10" t="s">
        <v>1451</v>
      </c>
      <c r="L169" s="10"/>
    </row>
    <row r="170" spans="1:12" ht="21" customHeight="1">
      <c r="A170" s="3"/>
      <c r="B170" s="10" t="s">
        <v>1446</v>
      </c>
      <c r="C170" s="10" t="s">
        <v>1449</v>
      </c>
      <c r="D170" s="10"/>
      <c r="E170" s="538"/>
      <c r="F170" s="538"/>
      <c r="G170" s="538"/>
      <c r="H170" s="20"/>
      <c r="I170" s="20"/>
      <c r="J170" s="10" t="s">
        <v>1452</v>
      </c>
      <c r="L170" s="10"/>
    </row>
    <row r="171" spans="1:12" ht="21" customHeight="1">
      <c r="A171" s="3"/>
      <c r="B171" s="10"/>
      <c r="C171" s="10" t="s">
        <v>1450</v>
      </c>
      <c r="D171" s="10"/>
      <c r="E171" s="538"/>
      <c r="F171" s="538"/>
      <c r="G171" s="538"/>
      <c r="H171" s="20"/>
      <c r="I171" s="20"/>
      <c r="J171" s="10"/>
      <c r="L171" s="10"/>
    </row>
    <row r="172" spans="1:12" ht="21" customHeight="1">
      <c r="A172" s="4"/>
      <c r="B172" s="11"/>
      <c r="C172" s="11"/>
      <c r="D172" s="11"/>
      <c r="E172" s="539"/>
      <c r="F172" s="539"/>
      <c r="G172" s="539"/>
      <c r="H172" s="23"/>
      <c r="I172" s="23"/>
      <c r="J172" s="11"/>
      <c r="L172" s="11"/>
    </row>
    <row r="173" spans="1:12" s="647" customFormat="1" ht="21" customHeight="1">
      <c r="A173" s="642">
        <v>26</v>
      </c>
      <c r="B173" s="643" t="s">
        <v>1453</v>
      </c>
      <c r="C173" s="643" t="s">
        <v>1447</v>
      </c>
      <c r="D173" s="643" t="s">
        <v>207</v>
      </c>
      <c r="E173" s="644">
        <v>200000</v>
      </c>
      <c r="F173" s="645"/>
      <c r="G173" s="645"/>
      <c r="H173" s="646"/>
      <c r="I173" s="646"/>
      <c r="J173" s="643" t="s">
        <v>416</v>
      </c>
      <c r="L173" s="643" t="s">
        <v>1429</v>
      </c>
    </row>
    <row r="174" spans="1:12" s="647" customFormat="1" ht="21" customHeight="1">
      <c r="A174" s="648"/>
      <c r="B174" s="649" t="s">
        <v>1454</v>
      </c>
      <c r="C174" s="649" t="s">
        <v>1448</v>
      </c>
      <c r="D174" s="649"/>
      <c r="E174" s="650" t="s">
        <v>149</v>
      </c>
      <c r="F174" s="650"/>
      <c r="G174" s="650"/>
      <c r="H174" s="651"/>
      <c r="I174" s="651"/>
      <c r="J174" s="649" t="s">
        <v>1455</v>
      </c>
      <c r="L174" s="649"/>
    </row>
    <row r="175" spans="1:12" s="647" customFormat="1" ht="21" customHeight="1">
      <c r="A175" s="648"/>
      <c r="B175" s="649" t="s">
        <v>428</v>
      </c>
      <c r="C175" s="649" t="s">
        <v>1449</v>
      </c>
      <c r="D175" s="649"/>
      <c r="E175" s="650"/>
      <c r="F175" s="650"/>
      <c r="G175" s="650"/>
      <c r="H175" s="651"/>
      <c r="I175" s="651"/>
      <c r="J175" s="649" t="s">
        <v>1456</v>
      </c>
      <c r="L175" s="649"/>
    </row>
    <row r="176" spans="1:12" s="647" customFormat="1" ht="21" customHeight="1">
      <c r="A176" s="648"/>
      <c r="B176" s="649"/>
      <c r="C176" s="649" t="s">
        <v>1450</v>
      </c>
      <c r="D176" s="649"/>
      <c r="E176" s="650"/>
      <c r="F176" s="650"/>
      <c r="G176" s="650"/>
      <c r="H176" s="651"/>
      <c r="I176" s="651"/>
      <c r="J176" s="649" t="s">
        <v>1457</v>
      </c>
      <c r="L176" s="649"/>
    </row>
    <row r="177" spans="1:12" ht="21" customHeight="1">
      <c r="A177" s="4"/>
      <c r="B177" s="11"/>
      <c r="C177" s="11"/>
      <c r="D177" s="11"/>
      <c r="E177" s="539"/>
      <c r="F177" s="539"/>
      <c r="G177" s="539"/>
      <c r="H177" s="23"/>
      <c r="I177" s="23"/>
      <c r="J177" s="11"/>
      <c r="L177" s="11"/>
    </row>
    <row r="178" spans="1:12" ht="21" customHeight="1">
      <c r="A178" s="40">
        <v>27</v>
      </c>
      <c r="B178" s="12" t="s">
        <v>1435</v>
      </c>
      <c r="C178" s="12" t="s">
        <v>1447</v>
      </c>
      <c r="D178" s="12" t="s">
        <v>207</v>
      </c>
      <c r="E178" s="248">
        <v>20000</v>
      </c>
      <c r="F178" s="537"/>
      <c r="G178" s="537"/>
      <c r="H178" s="18"/>
      <c r="I178" s="18"/>
      <c r="J178" s="12" t="s">
        <v>416</v>
      </c>
      <c r="L178" s="12" t="s">
        <v>1429</v>
      </c>
    </row>
    <row r="179" spans="1:12" ht="21" customHeight="1">
      <c r="A179" s="3"/>
      <c r="B179" s="10" t="s">
        <v>429</v>
      </c>
      <c r="C179" s="10" t="s">
        <v>1448</v>
      </c>
      <c r="D179" s="10"/>
      <c r="E179" s="538" t="s">
        <v>149</v>
      </c>
      <c r="F179" s="538"/>
      <c r="G179" s="538"/>
      <c r="H179" s="20"/>
      <c r="I179" s="20"/>
      <c r="J179" s="10" t="s">
        <v>1455</v>
      </c>
      <c r="L179" s="10"/>
    </row>
    <row r="180" spans="1:12" ht="21" customHeight="1">
      <c r="A180" s="3"/>
      <c r="B180" s="10"/>
      <c r="C180" s="10"/>
      <c r="D180" s="10"/>
      <c r="E180" s="538"/>
      <c r="F180" s="538"/>
      <c r="G180" s="538"/>
      <c r="H180" s="20"/>
      <c r="I180" s="20"/>
      <c r="J180" s="10" t="s">
        <v>1456</v>
      </c>
      <c r="L180" s="10"/>
    </row>
    <row r="181" spans="1:12" ht="21" customHeight="1">
      <c r="A181" s="3"/>
      <c r="B181" s="10"/>
      <c r="C181" s="10"/>
      <c r="D181" s="10"/>
      <c r="E181" s="538"/>
      <c r="F181" s="538"/>
      <c r="G181" s="538"/>
      <c r="H181" s="20"/>
      <c r="I181" s="20"/>
      <c r="J181" s="10" t="s">
        <v>1457</v>
      </c>
      <c r="L181" s="10"/>
    </row>
    <row r="182" spans="1:12" ht="21" customHeight="1">
      <c r="A182" s="4"/>
      <c r="B182" s="11"/>
      <c r="C182" s="11"/>
      <c r="D182" s="11"/>
      <c r="E182" s="539"/>
      <c r="F182" s="539"/>
      <c r="G182" s="539"/>
      <c r="H182" s="23"/>
      <c r="I182" s="23"/>
      <c r="J182" s="11"/>
      <c r="L182" s="11"/>
    </row>
    <row r="183" spans="1:12" ht="21" customHeight="1">
      <c r="A183" s="40">
        <v>28</v>
      </c>
      <c r="B183" s="12" t="s">
        <v>999</v>
      </c>
      <c r="C183" s="12" t="s">
        <v>1458</v>
      </c>
      <c r="D183" s="12" t="s">
        <v>430</v>
      </c>
      <c r="E183" s="248">
        <v>15000</v>
      </c>
      <c r="F183" s="537"/>
      <c r="G183" s="537"/>
      <c r="H183" s="18"/>
      <c r="I183" s="18"/>
      <c r="J183" s="66" t="s">
        <v>1459</v>
      </c>
      <c r="L183" s="12" t="s">
        <v>1429</v>
      </c>
    </row>
    <row r="184" spans="1:12" ht="21" customHeight="1">
      <c r="A184" s="3"/>
      <c r="B184" s="10" t="s">
        <v>1430</v>
      </c>
      <c r="C184" s="10" t="s">
        <v>866</v>
      </c>
      <c r="D184" s="10" t="s">
        <v>431</v>
      </c>
      <c r="E184" s="281" t="s">
        <v>149</v>
      </c>
      <c r="F184" s="538"/>
      <c r="G184" s="538"/>
      <c r="H184" s="20"/>
      <c r="I184" s="20"/>
      <c r="J184" s="10" t="s">
        <v>1460</v>
      </c>
      <c r="L184" s="10"/>
    </row>
    <row r="185" spans="1:12" ht="21" customHeight="1">
      <c r="A185" s="3"/>
      <c r="B185" s="10"/>
      <c r="C185" s="10"/>
      <c r="D185" s="10"/>
      <c r="E185" s="281"/>
      <c r="F185" s="538"/>
      <c r="G185" s="538"/>
      <c r="H185" s="20"/>
      <c r="I185" s="20"/>
      <c r="J185" s="10"/>
      <c r="L185" s="10"/>
    </row>
    <row r="186" spans="1:12" ht="21" customHeight="1">
      <c r="A186" s="3"/>
      <c r="B186" s="10"/>
      <c r="C186" s="10"/>
      <c r="D186" s="10"/>
      <c r="E186" s="281"/>
      <c r="F186" s="538"/>
      <c r="G186" s="538"/>
      <c r="H186" s="20"/>
      <c r="I186" s="20"/>
      <c r="J186" s="10"/>
      <c r="L186" s="10"/>
    </row>
    <row r="187" spans="1:12" ht="21" customHeight="1">
      <c r="A187" s="71"/>
      <c r="B187" s="72"/>
      <c r="C187" s="72"/>
      <c r="D187" s="72"/>
      <c r="E187" s="72"/>
      <c r="F187" s="72"/>
      <c r="G187" s="72"/>
      <c r="H187" s="23"/>
      <c r="I187" s="23"/>
      <c r="J187" s="72"/>
      <c r="L187" s="72"/>
    </row>
    <row r="188" spans="1:12" ht="21" customHeight="1">
      <c r="A188" s="269">
        <v>29</v>
      </c>
      <c r="B188" s="66" t="s">
        <v>1461</v>
      </c>
      <c r="C188" s="66" t="s">
        <v>1463</v>
      </c>
      <c r="D188" s="66" t="s">
        <v>429</v>
      </c>
      <c r="E188" s="270">
        <v>15000</v>
      </c>
      <c r="F188" s="66"/>
      <c r="G188" s="66"/>
      <c r="H188" s="18"/>
      <c r="I188" s="18"/>
      <c r="J188" s="66" t="s">
        <v>1459</v>
      </c>
      <c r="L188" s="12" t="s">
        <v>1429</v>
      </c>
    </row>
    <row r="189" spans="1:12" ht="21" customHeight="1">
      <c r="A189" s="63"/>
      <c r="B189" s="64" t="s">
        <v>1462</v>
      </c>
      <c r="C189" s="64" t="s">
        <v>1464</v>
      </c>
      <c r="D189" s="64"/>
      <c r="E189" s="113" t="s">
        <v>149</v>
      </c>
      <c r="F189" s="64"/>
      <c r="G189" s="64"/>
      <c r="H189" s="20"/>
      <c r="I189" s="20"/>
      <c r="J189" s="64" t="s">
        <v>1460</v>
      </c>
      <c r="L189" s="64"/>
    </row>
    <row r="190" spans="1:12" ht="21" customHeight="1">
      <c r="A190" s="63"/>
      <c r="B190" s="64"/>
      <c r="C190" s="64" t="s">
        <v>1465</v>
      </c>
      <c r="D190" s="64"/>
      <c r="E190" s="113"/>
      <c r="F190" s="64"/>
      <c r="G190" s="64"/>
      <c r="H190" s="20"/>
      <c r="I190" s="20"/>
      <c r="J190" s="64"/>
      <c r="L190" s="64"/>
    </row>
    <row r="191" spans="1:12" ht="21" customHeight="1">
      <c r="A191" s="71"/>
      <c r="B191" s="72"/>
      <c r="C191" s="72"/>
      <c r="D191" s="72"/>
      <c r="E191" s="72"/>
      <c r="F191" s="72"/>
      <c r="G191" s="72"/>
      <c r="H191" s="23"/>
      <c r="I191" s="23"/>
      <c r="J191" s="72"/>
      <c r="L191" s="72"/>
    </row>
    <row r="192" spans="1:12" ht="21" customHeight="1">
      <c r="A192" s="269">
        <v>30</v>
      </c>
      <c r="B192" s="66" t="s">
        <v>432</v>
      </c>
      <c r="C192" s="12" t="s">
        <v>426</v>
      </c>
      <c r="D192" s="66" t="s">
        <v>433</v>
      </c>
      <c r="E192" s="589">
        <v>300000</v>
      </c>
      <c r="F192" s="589"/>
      <c r="G192" s="589"/>
      <c r="H192" s="18"/>
      <c r="I192" s="18"/>
      <c r="J192" s="66" t="s">
        <v>434</v>
      </c>
      <c r="L192" s="12" t="s">
        <v>1429</v>
      </c>
    </row>
    <row r="193" spans="1:13" ht="21" customHeight="1">
      <c r="A193" s="63"/>
      <c r="B193" s="64" t="s">
        <v>1466</v>
      </c>
      <c r="C193" s="10" t="s">
        <v>435</v>
      </c>
      <c r="D193" s="64"/>
      <c r="E193" s="113" t="s">
        <v>149</v>
      </c>
      <c r="F193" s="113"/>
      <c r="G193" s="113"/>
      <c r="H193" s="20"/>
      <c r="I193" s="20"/>
      <c r="J193" s="64" t="s">
        <v>396</v>
      </c>
      <c r="L193" s="64"/>
    </row>
    <row r="194" spans="1:13" ht="21" customHeight="1">
      <c r="A194" s="63"/>
      <c r="B194" s="64" t="s">
        <v>1467</v>
      </c>
      <c r="C194" s="64"/>
      <c r="D194" s="64"/>
      <c r="E194" s="63"/>
      <c r="F194" s="64"/>
      <c r="G194" s="64"/>
      <c r="H194" s="20"/>
      <c r="I194" s="20"/>
      <c r="J194" s="64"/>
      <c r="L194" s="64"/>
    </row>
    <row r="195" spans="1:13" ht="21" customHeight="1">
      <c r="A195" s="63"/>
      <c r="B195" s="64" t="s">
        <v>1468</v>
      </c>
      <c r="C195" s="64"/>
      <c r="D195" s="64"/>
      <c r="E195" s="63"/>
      <c r="F195" s="64"/>
      <c r="G195" s="64"/>
      <c r="H195" s="20"/>
      <c r="I195" s="20"/>
      <c r="J195" s="64"/>
      <c r="L195" s="64"/>
    </row>
    <row r="196" spans="1:13" ht="21" customHeight="1">
      <c r="A196" s="63"/>
      <c r="B196" s="64"/>
      <c r="C196" s="64"/>
      <c r="D196" s="64"/>
      <c r="E196" s="63"/>
      <c r="F196" s="64"/>
      <c r="G196" s="64"/>
      <c r="H196" s="20"/>
      <c r="I196" s="20"/>
      <c r="J196" s="64"/>
      <c r="L196" s="64"/>
    </row>
    <row r="197" spans="1:13" ht="21" customHeight="1">
      <c r="A197" s="71"/>
      <c r="B197" s="72"/>
      <c r="C197" s="72"/>
      <c r="D197" s="72"/>
      <c r="E197" s="71"/>
      <c r="F197" s="72"/>
      <c r="G197" s="72"/>
      <c r="H197" s="23"/>
      <c r="I197" s="23"/>
      <c r="J197" s="72"/>
      <c r="L197" s="72"/>
    </row>
    <row r="198" spans="1:13" ht="21" customHeight="1">
      <c r="A198" s="63">
        <v>31</v>
      </c>
      <c r="B198" s="64" t="s">
        <v>1469</v>
      </c>
      <c r="C198" s="10" t="s">
        <v>1447</v>
      </c>
      <c r="D198" s="64" t="s">
        <v>433</v>
      </c>
      <c r="E198" s="241">
        <v>300000</v>
      </c>
      <c r="F198" s="241"/>
      <c r="G198" s="241"/>
      <c r="H198" s="18"/>
      <c r="I198" s="18"/>
      <c r="J198" s="64" t="s">
        <v>434</v>
      </c>
      <c r="L198" s="12" t="s">
        <v>1429</v>
      </c>
    </row>
    <row r="199" spans="1:13" ht="21" customHeight="1">
      <c r="A199" s="63"/>
      <c r="B199" s="64" t="s">
        <v>1470</v>
      </c>
      <c r="C199" s="10" t="s">
        <v>1471</v>
      </c>
      <c r="D199" s="64"/>
      <c r="E199" s="113" t="s">
        <v>149</v>
      </c>
      <c r="F199" s="113"/>
      <c r="G199" s="113"/>
      <c r="H199" s="20"/>
      <c r="I199" s="20"/>
      <c r="J199" s="64" t="s">
        <v>396</v>
      </c>
      <c r="L199" s="64"/>
    </row>
    <row r="200" spans="1:13" ht="21" customHeight="1">
      <c r="A200" s="63"/>
      <c r="B200" s="64"/>
      <c r="C200" s="10"/>
      <c r="D200" s="64"/>
      <c r="E200" s="113"/>
      <c r="F200" s="113"/>
      <c r="G200" s="113"/>
      <c r="H200" s="20"/>
      <c r="I200" s="20"/>
      <c r="J200" s="64"/>
      <c r="L200" s="64"/>
    </row>
    <row r="201" spans="1:13" ht="21" customHeight="1">
      <c r="A201" s="71"/>
      <c r="B201" s="72"/>
      <c r="C201" s="72"/>
      <c r="D201" s="72"/>
      <c r="E201" s="72"/>
      <c r="F201" s="72"/>
      <c r="G201" s="72"/>
      <c r="H201" s="23"/>
      <c r="I201" s="23"/>
      <c r="J201" s="72"/>
      <c r="L201" s="72"/>
    </row>
    <row r="202" spans="1:13" ht="21" customHeight="1">
      <c r="A202" s="66">
        <v>32</v>
      </c>
      <c r="B202" s="66" t="s">
        <v>1472</v>
      </c>
      <c r="C202" s="66" t="s">
        <v>1475</v>
      </c>
      <c r="D202" s="66" t="s">
        <v>436</v>
      </c>
      <c r="E202" s="390">
        <v>896000</v>
      </c>
      <c r="F202" s="66"/>
      <c r="G202" s="66"/>
      <c r="H202" s="20"/>
      <c r="I202" s="20"/>
      <c r="J202" s="66" t="s">
        <v>1478</v>
      </c>
      <c r="L202" s="12" t="s">
        <v>1429</v>
      </c>
    </row>
    <row r="203" spans="1:13" ht="21" customHeight="1">
      <c r="A203" s="63"/>
      <c r="B203" s="64" t="s">
        <v>1473</v>
      </c>
      <c r="C203" s="64" t="s">
        <v>1476</v>
      </c>
      <c r="D203" s="64" t="s">
        <v>437</v>
      </c>
      <c r="E203" s="113" t="s">
        <v>149</v>
      </c>
      <c r="F203" s="64"/>
      <c r="G203" s="64"/>
      <c r="H203" s="20"/>
      <c r="I203" s="20"/>
      <c r="J203" s="64" t="s">
        <v>1479</v>
      </c>
      <c r="L203" s="64"/>
    </row>
    <row r="204" spans="1:13" ht="21" customHeight="1">
      <c r="A204" s="63"/>
      <c r="B204" s="64" t="s">
        <v>1474</v>
      </c>
      <c r="C204" s="64" t="s">
        <v>1477</v>
      </c>
      <c r="D204" s="64" t="s">
        <v>438</v>
      </c>
      <c r="E204" s="64"/>
      <c r="F204" s="64"/>
      <c r="G204" s="64"/>
      <c r="H204" s="20"/>
      <c r="I204" s="20"/>
      <c r="J204" s="64" t="s">
        <v>1480</v>
      </c>
      <c r="L204" s="64"/>
    </row>
    <row r="205" spans="1:13" ht="21" customHeight="1">
      <c r="A205" s="63"/>
      <c r="B205" s="64" t="s">
        <v>1430</v>
      </c>
      <c r="C205" s="64"/>
      <c r="D205" s="64"/>
      <c r="E205" s="64"/>
      <c r="F205" s="64"/>
      <c r="G205" s="64"/>
      <c r="H205" s="20"/>
      <c r="I205" s="20"/>
      <c r="J205" s="64" t="s">
        <v>439</v>
      </c>
      <c r="L205" s="64"/>
    </row>
    <row r="206" spans="1:13" s="2" customFormat="1" ht="21" customHeight="1">
      <c r="A206" s="71"/>
      <c r="B206" s="72"/>
      <c r="C206" s="72"/>
      <c r="D206" s="72"/>
      <c r="E206" s="72"/>
      <c r="F206" s="72"/>
      <c r="G206" s="72"/>
      <c r="H206" s="23"/>
      <c r="I206" s="23"/>
      <c r="J206" s="72"/>
      <c r="K206" s="23"/>
      <c r="L206" s="72"/>
    </row>
    <row r="207" spans="1:13" s="2" customFormat="1" ht="21" customHeight="1">
      <c r="A207" s="648"/>
      <c r="B207" s="649" t="s">
        <v>2365</v>
      </c>
      <c r="C207" s="649" t="s">
        <v>2368</v>
      </c>
      <c r="D207" s="649" t="s">
        <v>2370</v>
      </c>
      <c r="E207" s="815">
        <v>18000</v>
      </c>
      <c r="F207" s="648"/>
      <c r="G207" s="648"/>
      <c r="H207" s="20"/>
      <c r="I207" s="817"/>
      <c r="J207" s="816" t="s">
        <v>2083</v>
      </c>
      <c r="K207" s="311"/>
      <c r="L207" s="10" t="s">
        <v>1429</v>
      </c>
      <c r="M207" s="2" t="s">
        <v>2371</v>
      </c>
    </row>
    <row r="208" spans="1:13" s="2" customFormat="1" ht="21" customHeight="1">
      <c r="A208" s="648"/>
      <c r="B208" s="649" t="s">
        <v>2366</v>
      </c>
      <c r="C208" s="649" t="s">
        <v>2369</v>
      </c>
      <c r="D208" s="649"/>
      <c r="E208" s="818" t="s">
        <v>2139</v>
      </c>
      <c r="F208" s="648"/>
      <c r="G208" s="648"/>
      <c r="H208" s="20"/>
      <c r="I208" s="649"/>
      <c r="J208" s="816" t="s">
        <v>2086</v>
      </c>
      <c r="K208" s="311"/>
      <c r="L208" s="63"/>
    </row>
    <row r="209" spans="1:12" s="2" customFormat="1" ht="21" customHeight="1">
      <c r="A209" s="648"/>
      <c r="B209" s="649" t="s">
        <v>2367</v>
      </c>
      <c r="C209" s="649" t="s">
        <v>2267</v>
      </c>
      <c r="D209" s="649"/>
      <c r="E209" s="648"/>
      <c r="F209" s="648"/>
      <c r="G209" s="648"/>
      <c r="H209" s="20"/>
      <c r="I209" s="649"/>
      <c r="J209" s="816" t="s">
        <v>2088</v>
      </c>
      <c r="K209" s="311"/>
      <c r="L209" s="63"/>
    </row>
    <row r="210" spans="1:12" ht="21" customHeight="1">
      <c r="A210" s="648"/>
      <c r="B210" s="649" t="s">
        <v>1430</v>
      </c>
      <c r="C210" s="649"/>
      <c r="D210" s="649"/>
      <c r="E210" s="648"/>
      <c r="F210" s="648"/>
      <c r="G210" s="648"/>
      <c r="H210" s="2"/>
      <c r="I210" s="649"/>
      <c r="J210" s="649"/>
      <c r="K210" s="381"/>
      <c r="L210" s="77"/>
    </row>
    <row r="211" spans="1:12" ht="21" customHeight="1">
      <c r="A211" s="189"/>
      <c r="B211" s="64"/>
      <c r="C211" s="64"/>
      <c r="D211" s="64"/>
      <c r="E211" s="64"/>
      <c r="F211" s="64"/>
      <c r="G211" s="64"/>
      <c r="H211" s="20"/>
      <c r="I211" s="20"/>
      <c r="J211" s="64"/>
      <c r="L211" s="391"/>
    </row>
    <row r="212" spans="1:12" ht="21" customHeight="1">
      <c r="A212" s="189"/>
      <c r="B212" s="64"/>
      <c r="C212" s="64"/>
      <c r="D212" s="64"/>
      <c r="E212" s="64"/>
      <c r="F212" s="64"/>
      <c r="G212" s="64"/>
      <c r="H212" s="23"/>
      <c r="I212" s="23"/>
      <c r="J212" s="64"/>
      <c r="L212" s="391"/>
    </row>
    <row r="213" spans="1:12" ht="21" customHeight="1">
      <c r="A213" s="277">
        <v>1</v>
      </c>
      <c r="B213" s="66" t="s">
        <v>1482</v>
      </c>
      <c r="C213" s="66" t="s">
        <v>1483</v>
      </c>
      <c r="D213" s="268" t="s">
        <v>1481</v>
      </c>
      <c r="E213" s="270">
        <v>250000</v>
      </c>
      <c r="F213" s="270"/>
      <c r="G213" s="269"/>
      <c r="H213" s="84"/>
      <c r="I213" s="84"/>
      <c r="J213" s="66" t="s">
        <v>1500</v>
      </c>
      <c r="L213" s="289" t="s">
        <v>441</v>
      </c>
    </row>
    <row r="214" spans="1:12" ht="21" customHeight="1">
      <c r="A214" s="267"/>
      <c r="B214" s="64" t="s">
        <v>442</v>
      </c>
      <c r="C214" s="64" t="s">
        <v>1484</v>
      </c>
      <c r="D214" s="74"/>
      <c r="E214" s="65" t="s">
        <v>149</v>
      </c>
      <c r="F214" s="65"/>
      <c r="G214" s="65"/>
      <c r="H214" s="84"/>
      <c r="I214" s="84"/>
      <c r="J214" s="64" t="s">
        <v>1501</v>
      </c>
      <c r="L214" s="290"/>
    </row>
    <row r="215" spans="1:12" ht="21" customHeight="1">
      <c r="A215" s="267"/>
      <c r="B215" s="64"/>
      <c r="C215" s="64"/>
      <c r="D215" s="74"/>
      <c r="E215" s="65"/>
      <c r="F215" s="193"/>
      <c r="G215" s="65"/>
      <c r="H215" s="84"/>
      <c r="I215" s="84"/>
      <c r="J215" s="64"/>
      <c r="L215" s="290"/>
    </row>
    <row r="216" spans="1:12" ht="21" customHeight="1">
      <c r="A216" s="280"/>
      <c r="B216" s="72"/>
      <c r="C216" s="72"/>
      <c r="D216" s="78"/>
      <c r="E216" s="275"/>
      <c r="F216" s="288"/>
      <c r="G216" s="186"/>
      <c r="H216" s="182"/>
      <c r="I216" s="182"/>
      <c r="J216" s="72"/>
      <c r="L216" s="291"/>
    </row>
    <row r="217" spans="1:12" ht="21" customHeight="1">
      <c r="A217" s="277">
        <v>2</v>
      </c>
      <c r="B217" s="66" t="s">
        <v>1485</v>
      </c>
      <c r="C217" s="66" t="s">
        <v>1487</v>
      </c>
      <c r="D217" s="268" t="s">
        <v>1481</v>
      </c>
      <c r="E217" s="270">
        <v>400000</v>
      </c>
      <c r="F217" s="270"/>
      <c r="G217" s="270"/>
      <c r="H217" s="246"/>
      <c r="I217" s="246"/>
      <c r="J217" s="66" t="s">
        <v>1498</v>
      </c>
      <c r="L217" s="289" t="s">
        <v>441</v>
      </c>
    </row>
    <row r="218" spans="1:12" ht="21" customHeight="1">
      <c r="A218" s="267"/>
      <c r="B218" s="278" t="s">
        <v>1486</v>
      </c>
      <c r="C218" s="278" t="s">
        <v>1488</v>
      </c>
      <c r="D218" s="163"/>
      <c r="E218" s="63" t="s">
        <v>444</v>
      </c>
      <c r="F218" s="63"/>
      <c r="G218" s="63"/>
      <c r="H218" s="84"/>
      <c r="I218" s="84"/>
      <c r="J218" s="112" t="s">
        <v>1499</v>
      </c>
      <c r="L218" s="284"/>
    </row>
    <row r="219" spans="1:12" ht="21" customHeight="1">
      <c r="A219" s="267"/>
      <c r="B219" s="278"/>
      <c r="C219" s="278"/>
      <c r="D219" s="163"/>
      <c r="E219" s="63"/>
      <c r="F219" s="63"/>
      <c r="G219" s="63"/>
      <c r="H219" s="84"/>
      <c r="I219" s="84"/>
      <c r="J219" s="112"/>
      <c r="L219" s="284"/>
    </row>
    <row r="220" spans="1:12" ht="21" customHeight="1">
      <c r="A220" s="280"/>
      <c r="B220" s="285"/>
      <c r="C220" s="618"/>
      <c r="D220" s="141"/>
      <c r="E220" s="275"/>
      <c r="F220" s="71"/>
      <c r="G220" s="71"/>
      <c r="H220" s="182"/>
      <c r="I220" s="182"/>
      <c r="J220" s="118"/>
      <c r="L220" s="286"/>
    </row>
    <row r="221" spans="1:12" ht="21" customHeight="1">
      <c r="A221" s="267">
        <v>3</v>
      </c>
      <c r="B221" s="268" t="s">
        <v>1489</v>
      </c>
      <c r="C221" s="268" t="s">
        <v>1492</v>
      </c>
      <c r="D221" s="268" t="s">
        <v>1481</v>
      </c>
      <c r="E221" s="270">
        <v>800000</v>
      </c>
      <c r="F221" s="270"/>
      <c r="G221" s="270"/>
      <c r="H221" s="84"/>
      <c r="I221" s="84"/>
      <c r="J221" s="268" t="s">
        <v>1495</v>
      </c>
      <c r="L221" s="289" t="s">
        <v>441</v>
      </c>
    </row>
    <row r="222" spans="1:12" ht="21" customHeight="1">
      <c r="A222" s="267"/>
      <c r="B222" s="163" t="s">
        <v>1490</v>
      </c>
      <c r="C222" s="163" t="s">
        <v>1493</v>
      </c>
      <c r="D222" s="163"/>
      <c r="E222" s="63" t="s">
        <v>444</v>
      </c>
      <c r="F222" s="63"/>
      <c r="G222" s="63"/>
      <c r="H222" s="84"/>
      <c r="I222" s="84"/>
      <c r="J222" s="163" t="s">
        <v>1496</v>
      </c>
      <c r="L222" s="290"/>
    </row>
    <row r="223" spans="1:12" ht="21" customHeight="1">
      <c r="A223" s="267"/>
      <c r="B223" s="163" t="s">
        <v>1491</v>
      </c>
      <c r="C223" s="163" t="s">
        <v>1494</v>
      </c>
      <c r="D223" s="163"/>
      <c r="E223" s="63"/>
      <c r="F223" s="63"/>
      <c r="G223" s="63"/>
      <c r="H223" s="84"/>
      <c r="I223" s="84"/>
      <c r="J223" s="163" t="s">
        <v>1497</v>
      </c>
      <c r="L223" s="290"/>
    </row>
    <row r="224" spans="1:12" ht="21" customHeight="1">
      <c r="A224" s="267"/>
      <c r="B224" s="163" t="s">
        <v>312</v>
      </c>
      <c r="C224" s="163"/>
      <c r="D224" s="163"/>
      <c r="E224" s="63"/>
      <c r="F224" s="63"/>
      <c r="G224" s="63"/>
      <c r="H224" s="84"/>
      <c r="I224" s="84"/>
      <c r="J224" s="163"/>
      <c r="L224" s="290"/>
    </row>
    <row r="225" spans="1:12" ht="21" customHeight="1">
      <c r="A225" s="267"/>
      <c r="B225" s="163"/>
      <c r="C225" s="163"/>
      <c r="D225" s="163"/>
      <c r="E225" s="63"/>
      <c r="F225" s="63"/>
      <c r="G225" s="63"/>
      <c r="H225" s="84"/>
      <c r="I225" s="84"/>
      <c r="J225" s="163"/>
      <c r="L225" s="290"/>
    </row>
    <row r="226" spans="1:12" ht="21" customHeight="1">
      <c r="A226" s="267"/>
      <c r="B226" s="141"/>
      <c r="C226" s="141"/>
      <c r="D226" s="141"/>
      <c r="E226" s="275"/>
      <c r="F226" s="71"/>
      <c r="G226" s="71"/>
      <c r="H226" s="182"/>
      <c r="I226" s="182"/>
      <c r="J226" s="141"/>
      <c r="L226" s="291"/>
    </row>
    <row r="227" spans="1:12" ht="21" customHeight="1">
      <c r="A227" s="277">
        <v>4</v>
      </c>
      <c r="B227" s="66" t="s">
        <v>1502</v>
      </c>
      <c r="C227" s="66" t="s">
        <v>445</v>
      </c>
      <c r="D227" s="268" t="s">
        <v>1481</v>
      </c>
      <c r="E227" s="241">
        <v>300000</v>
      </c>
      <c r="F227" s="619"/>
      <c r="G227" s="241"/>
      <c r="H227" s="84"/>
      <c r="I227" s="84"/>
      <c r="J227" s="64" t="s">
        <v>446</v>
      </c>
      <c r="L227" s="290" t="s">
        <v>441</v>
      </c>
    </row>
    <row r="228" spans="1:12" ht="21" customHeight="1">
      <c r="A228" s="267"/>
      <c r="B228" s="64" t="s">
        <v>442</v>
      </c>
      <c r="C228" s="64"/>
      <c r="D228" s="63"/>
      <c r="E228" s="189" t="s">
        <v>149</v>
      </c>
      <c r="F228" s="189"/>
      <c r="G228" s="189"/>
      <c r="H228" s="84"/>
      <c r="I228" s="84"/>
      <c r="J228" s="64"/>
      <c r="L228" s="290"/>
    </row>
    <row r="229" spans="1:12" ht="21" customHeight="1">
      <c r="A229" s="267"/>
      <c r="B229" s="64"/>
      <c r="C229" s="64"/>
      <c r="D229" s="63"/>
      <c r="E229" s="189"/>
      <c r="F229" s="189"/>
      <c r="G229" s="189"/>
      <c r="H229" s="84"/>
      <c r="I229" s="84"/>
      <c r="J229" s="64"/>
      <c r="L229" s="290"/>
    </row>
    <row r="230" spans="1:12" ht="21" customHeight="1">
      <c r="A230" s="267"/>
      <c r="B230" s="64"/>
      <c r="C230" s="64"/>
      <c r="D230" s="74"/>
      <c r="E230" s="65"/>
      <c r="F230" s="189"/>
      <c r="G230" s="63"/>
      <c r="H230" s="182"/>
      <c r="I230" s="182"/>
      <c r="J230" s="64"/>
      <c r="L230" s="290"/>
    </row>
    <row r="231" spans="1:12" ht="21" customHeight="1">
      <c r="A231" s="277">
        <v>5</v>
      </c>
      <c r="B231" s="66" t="s">
        <v>1503</v>
      </c>
      <c r="C231" s="66" t="s">
        <v>1505</v>
      </c>
      <c r="D231" s="269" t="s">
        <v>1507</v>
      </c>
      <c r="E231" s="270">
        <v>300000</v>
      </c>
      <c r="F231" s="620"/>
      <c r="G231" s="270"/>
      <c r="H231" s="84"/>
      <c r="I231" s="84"/>
      <c r="J231" s="66" t="s">
        <v>1508</v>
      </c>
      <c r="L231" s="289" t="s">
        <v>441</v>
      </c>
    </row>
    <row r="232" spans="1:12" ht="21" customHeight="1">
      <c r="A232" s="267"/>
      <c r="B232" s="64" t="s">
        <v>1504</v>
      </c>
      <c r="C232" s="64" t="s">
        <v>1506</v>
      </c>
      <c r="D232" s="63"/>
      <c r="E232" s="189" t="s">
        <v>149</v>
      </c>
      <c r="F232" s="189"/>
      <c r="G232" s="189"/>
      <c r="H232" s="84"/>
      <c r="I232" s="84"/>
      <c r="J232" s="64" t="s">
        <v>1509</v>
      </c>
      <c r="L232" s="290"/>
    </row>
    <row r="233" spans="1:12" ht="21" customHeight="1">
      <c r="A233" s="267"/>
      <c r="B233" s="64"/>
      <c r="C233" s="64"/>
      <c r="D233" s="63"/>
      <c r="E233" s="189"/>
      <c r="F233" s="189"/>
      <c r="G233" s="189"/>
      <c r="H233" s="84"/>
      <c r="I233" s="84"/>
      <c r="J233" s="64"/>
      <c r="L233" s="290"/>
    </row>
    <row r="234" spans="1:12" ht="21" customHeight="1">
      <c r="A234" s="280"/>
      <c r="B234" s="72"/>
      <c r="C234" s="72"/>
      <c r="D234" s="78"/>
      <c r="E234" s="186"/>
      <c r="F234" s="192"/>
      <c r="G234" s="71"/>
      <c r="H234" s="182"/>
      <c r="I234" s="182"/>
      <c r="J234" s="72"/>
      <c r="L234" s="291"/>
    </row>
    <row r="235" spans="1:12" ht="21" customHeight="1">
      <c r="A235" s="267">
        <v>6</v>
      </c>
      <c r="B235" s="268" t="s">
        <v>398</v>
      </c>
      <c r="C235" s="268" t="s">
        <v>1512</v>
      </c>
      <c r="D235" s="268" t="s">
        <v>1481</v>
      </c>
      <c r="E235" s="270">
        <v>150000</v>
      </c>
      <c r="F235" s="269"/>
      <c r="G235" s="270"/>
      <c r="H235" s="84"/>
      <c r="I235" s="84"/>
      <c r="J235" s="268" t="s">
        <v>448</v>
      </c>
      <c r="L235" s="289" t="s">
        <v>441</v>
      </c>
    </row>
    <row r="236" spans="1:12" ht="21" customHeight="1">
      <c r="A236" s="267"/>
      <c r="B236" s="163" t="s">
        <v>1510</v>
      </c>
      <c r="C236" s="163" t="s">
        <v>1513</v>
      </c>
      <c r="D236" s="63"/>
      <c r="E236" s="241" t="s">
        <v>444</v>
      </c>
      <c r="F236" s="63"/>
      <c r="G236" s="63"/>
      <c r="H236" s="84"/>
      <c r="I236" s="84"/>
      <c r="J236" s="163"/>
      <c r="L236" s="290"/>
    </row>
    <row r="237" spans="1:12" ht="21" customHeight="1">
      <c r="A237" s="267"/>
      <c r="B237" s="163" t="s">
        <v>1511</v>
      </c>
      <c r="C237" s="163"/>
      <c r="D237" s="63"/>
      <c r="E237" s="241"/>
      <c r="F237" s="63"/>
      <c r="G237" s="63"/>
      <c r="H237" s="84"/>
      <c r="I237" s="84"/>
      <c r="J237" s="163"/>
      <c r="L237" s="290"/>
    </row>
    <row r="238" spans="1:12" ht="21" customHeight="1">
      <c r="A238" s="267"/>
      <c r="B238" s="163"/>
      <c r="C238" s="163"/>
      <c r="D238" s="63"/>
      <c r="E238" s="241"/>
      <c r="F238" s="63"/>
      <c r="G238" s="63"/>
      <c r="H238" s="84"/>
      <c r="I238" s="84"/>
      <c r="J238" s="163"/>
      <c r="L238" s="290"/>
    </row>
    <row r="239" spans="1:12" ht="21" customHeight="1">
      <c r="A239" s="267"/>
      <c r="B239" s="141"/>
      <c r="C239" s="141"/>
      <c r="D239" s="141"/>
      <c r="E239" s="275"/>
      <c r="F239" s="71"/>
      <c r="G239" s="71"/>
      <c r="H239" s="182"/>
      <c r="I239" s="182"/>
      <c r="J239" s="141"/>
      <c r="L239" s="291"/>
    </row>
    <row r="240" spans="1:12" ht="21" customHeight="1">
      <c r="A240" s="277">
        <v>7</v>
      </c>
      <c r="B240" s="163" t="s">
        <v>449</v>
      </c>
      <c r="C240" s="163" t="s">
        <v>1516</v>
      </c>
      <c r="D240" s="63" t="s">
        <v>450</v>
      </c>
      <c r="E240" s="108">
        <v>50000</v>
      </c>
      <c r="F240" s="241"/>
      <c r="G240" s="63"/>
      <c r="H240" s="84"/>
      <c r="I240" s="84"/>
      <c r="J240" s="163" t="s">
        <v>1520</v>
      </c>
      <c r="L240" s="272" t="s">
        <v>441</v>
      </c>
    </row>
    <row r="241" spans="1:12" ht="21" customHeight="1">
      <c r="A241" s="267"/>
      <c r="B241" s="163" t="s">
        <v>1514</v>
      </c>
      <c r="C241" s="163" t="s">
        <v>1517</v>
      </c>
      <c r="D241" s="163"/>
      <c r="E241" s="106" t="s">
        <v>149</v>
      </c>
      <c r="F241" s="63"/>
      <c r="G241" s="63"/>
      <c r="H241" s="84"/>
      <c r="I241" s="84"/>
      <c r="J241" s="163" t="s">
        <v>1521</v>
      </c>
      <c r="L241" s="282"/>
    </row>
    <row r="242" spans="1:12" ht="21" customHeight="1">
      <c r="A242" s="267"/>
      <c r="B242" s="163" t="s">
        <v>1515</v>
      </c>
      <c r="C242" s="163" t="s">
        <v>451</v>
      </c>
      <c r="D242" s="163"/>
      <c r="E242" s="106"/>
      <c r="F242" s="63"/>
      <c r="G242" s="63"/>
      <c r="H242" s="84"/>
      <c r="I242" s="84"/>
      <c r="J242" s="163"/>
      <c r="L242" s="282"/>
    </row>
    <row r="243" spans="1:12" ht="21" customHeight="1">
      <c r="A243" s="267"/>
      <c r="B243" s="163"/>
      <c r="C243" s="163"/>
      <c r="D243" s="163"/>
      <c r="E243" s="106"/>
      <c r="F243" s="63"/>
      <c r="G243" s="63"/>
      <c r="H243" s="84"/>
      <c r="I243" s="84"/>
      <c r="J243" s="163"/>
      <c r="L243" s="282"/>
    </row>
    <row r="244" spans="1:12" ht="21" customHeight="1">
      <c r="A244" s="280"/>
      <c r="B244" s="141"/>
      <c r="C244" s="141"/>
      <c r="D244" s="141"/>
      <c r="E244" s="600"/>
      <c r="F244" s="71"/>
      <c r="G244" s="71"/>
      <c r="H244" s="182"/>
      <c r="I244" s="182"/>
      <c r="J244" s="141"/>
      <c r="L244" s="283"/>
    </row>
    <row r="245" spans="1:12" ht="21" customHeight="1">
      <c r="A245" s="267">
        <v>8</v>
      </c>
      <c r="B245" s="163" t="s">
        <v>449</v>
      </c>
      <c r="C245" s="163" t="s">
        <v>1516</v>
      </c>
      <c r="D245" s="63" t="s">
        <v>450</v>
      </c>
      <c r="E245" s="108">
        <v>50000</v>
      </c>
      <c r="F245" s="241"/>
      <c r="G245" s="63"/>
      <c r="H245" s="84"/>
      <c r="I245" s="84"/>
      <c r="J245" s="163" t="s">
        <v>1520</v>
      </c>
      <c r="L245" s="271" t="s">
        <v>441</v>
      </c>
    </row>
    <row r="246" spans="1:12" ht="21" customHeight="1">
      <c r="A246" s="292"/>
      <c r="B246" s="163" t="s">
        <v>1518</v>
      </c>
      <c r="C246" s="163" t="s">
        <v>1517</v>
      </c>
      <c r="D246" s="163"/>
      <c r="E246" s="106" t="s">
        <v>149</v>
      </c>
      <c r="F246" s="63"/>
      <c r="G246" s="63"/>
      <c r="H246" s="84"/>
      <c r="I246" s="84"/>
      <c r="J246" s="163" t="s">
        <v>1521</v>
      </c>
      <c r="L246" s="282"/>
    </row>
    <row r="247" spans="1:12" ht="21" customHeight="1">
      <c r="A247" s="292"/>
      <c r="B247" s="163" t="s">
        <v>1519</v>
      </c>
      <c r="C247" s="163" t="s">
        <v>451</v>
      </c>
      <c r="D247" s="163"/>
      <c r="E247" s="106"/>
      <c r="F247" s="63"/>
      <c r="G247" s="63"/>
      <c r="H247" s="84"/>
      <c r="I247" s="84"/>
      <c r="J247" s="163"/>
      <c r="L247" s="282"/>
    </row>
    <row r="248" spans="1:12" ht="21" customHeight="1">
      <c r="A248" s="293"/>
      <c r="B248" s="141"/>
      <c r="C248" s="141"/>
      <c r="D248" s="141"/>
      <c r="E248" s="600"/>
      <c r="F248" s="71"/>
      <c r="G248" s="71"/>
      <c r="H248" s="182"/>
      <c r="I248" s="182"/>
      <c r="J248" s="141"/>
      <c r="L248" s="283"/>
    </row>
    <row r="249" spans="1:12" ht="21" customHeight="1">
      <c r="A249" s="267">
        <v>9</v>
      </c>
      <c r="B249" s="66" t="s">
        <v>1522</v>
      </c>
      <c r="C249" s="66" t="s">
        <v>1524</v>
      </c>
      <c r="D249" s="269" t="s">
        <v>452</v>
      </c>
      <c r="E249" s="400">
        <v>69120</v>
      </c>
      <c r="F249" s="270"/>
      <c r="G249" s="270"/>
      <c r="H249" s="84"/>
      <c r="I249" s="84"/>
      <c r="J249" s="66" t="s">
        <v>1526</v>
      </c>
      <c r="L249" s="289" t="s">
        <v>441</v>
      </c>
    </row>
    <row r="250" spans="1:12" ht="21" customHeight="1">
      <c r="A250" s="267"/>
      <c r="B250" s="278" t="s">
        <v>1523</v>
      </c>
      <c r="C250" s="278" t="s">
        <v>1525</v>
      </c>
      <c r="D250" s="114"/>
      <c r="E250" s="106" t="s">
        <v>149</v>
      </c>
      <c r="F250" s="63"/>
      <c r="G250" s="63"/>
      <c r="H250" s="84"/>
      <c r="I250" s="84"/>
      <c r="J250" s="112" t="s">
        <v>1527</v>
      </c>
      <c r="L250" s="284"/>
    </row>
    <row r="251" spans="1:12" ht="21" customHeight="1">
      <c r="A251" s="267"/>
      <c r="B251" s="278"/>
      <c r="C251" s="278"/>
      <c r="D251" s="114"/>
      <c r="E251" s="106"/>
      <c r="F251" s="63"/>
      <c r="G251" s="63"/>
      <c r="H251" s="84"/>
      <c r="I251" s="84"/>
      <c r="J251" s="112" t="s">
        <v>1528</v>
      </c>
      <c r="L251" s="284"/>
    </row>
    <row r="252" spans="1:12" ht="21" customHeight="1">
      <c r="A252" s="280"/>
      <c r="B252" s="281"/>
      <c r="C252" s="278"/>
      <c r="D252" s="114"/>
      <c r="E252" s="106"/>
      <c r="F252" s="63"/>
      <c r="G252" s="71"/>
      <c r="H252" s="182"/>
      <c r="I252" s="182"/>
      <c r="J252" s="114"/>
      <c r="L252" s="284"/>
    </row>
    <row r="253" spans="1:12" ht="21" customHeight="1">
      <c r="A253" s="267">
        <v>10</v>
      </c>
      <c r="B253" s="66" t="s">
        <v>1522</v>
      </c>
      <c r="C253" s="66" t="s">
        <v>1524</v>
      </c>
      <c r="D253" s="269" t="s">
        <v>452</v>
      </c>
      <c r="E253" s="400">
        <v>69120</v>
      </c>
      <c r="F253" s="270"/>
      <c r="G253" s="241"/>
      <c r="H253" s="84"/>
      <c r="I253" s="84"/>
      <c r="J253" s="66" t="s">
        <v>1526</v>
      </c>
      <c r="L253" s="289" t="s">
        <v>441</v>
      </c>
    </row>
    <row r="254" spans="1:12" ht="21" customHeight="1">
      <c r="A254" s="267"/>
      <c r="B254" s="278" t="s">
        <v>1533</v>
      </c>
      <c r="C254" s="278" t="s">
        <v>1531</v>
      </c>
      <c r="D254" s="114"/>
      <c r="E254" s="106" t="s">
        <v>149</v>
      </c>
      <c r="F254" s="63"/>
      <c r="G254" s="63"/>
      <c r="H254" s="84"/>
      <c r="I254" s="84"/>
      <c r="J254" s="112" t="s">
        <v>1527</v>
      </c>
      <c r="L254" s="284"/>
    </row>
    <row r="255" spans="1:12" ht="21" customHeight="1">
      <c r="A255" s="267"/>
      <c r="B255" s="278"/>
      <c r="C255" s="278" t="s">
        <v>1532</v>
      </c>
      <c r="D255" s="114"/>
      <c r="E255" s="106"/>
      <c r="F255" s="63"/>
      <c r="G255" s="63"/>
      <c r="H255" s="84"/>
      <c r="I255" s="84"/>
      <c r="J255" s="112" t="s">
        <v>1528</v>
      </c>
      <c r="L255" s="284"/>
    </row>
    <row r="256" spans="1:12" ht="21" customHeight="1">
      <c r="A256" s="267"/>
      <c r="B256" s="281"/>
      <c r="C256" s="278"/>
      <c r="D256" s="114"/>
      <c r="E256" s="63"/>
      <c r="F256" s="63"/>
      <c r="G256" s="63"/>
      <c r="H256" s="182"/>
      <c r="I256" s="182"/>
      <c r="J256" s="114"/>
      <c r="L256" s="284"/>
    </row>
    <row r="257" spans="1:12" ht="21" customHeight="1">
      <c r="A257" s="277">
        <v>11</v>
      </c>
      <c r="B257" s="66" t="s">
        <v>1522</v>
      </c>
      <c r="C257" s="66" t="s">
        <v>1524</v>
      </c>
      <c r="D257" s="269" t="s">
        <v>452</v>
      </c>
      <c r="E257" s="270">
        <v>69120</v>
      </c>
      <c r="F257" s="270"/>
      <c r="G257" s="270"/>
      <c r="H257" s="84"/>
      <c r="I257" s="84"/>
      <c r="J257" s="66" t="s">
        <v>1529</v>
      </c>
      <c r="L257" s="289" t="s">
        <v>441</v>
      </c>
    </row>
    <row r="258" spans="1:12" ht="21" customHeight="1">
      <c r="A258" s="292"/>
      <c r="B258" s="278" t="s">
        <v>1534</v>
      </c>
      <c r="C258" s="278" t="s">
        <v>1535</v>
      </c>
      <c r="D258" s="114"/>
      <c r="E258" s="63" t="s">
        <v>149</v>
      </c>
      <c r="F258" s="63"/>
      <c r="G258" s="63"/>
      <c r="H258" s="84"/>
      <c r="I258" s="84"/>
      <c r="J258" s="112" t="s">
        <v>1530</v>
      </c>
      <c r="L258" s="284"/>
    </row>
    <row r="259" spans="1:12" ht="21" customHeight="1">
      <c r="A259" s="292"/>
      <c r="B259" s="278"/>
      <c r="C259" s="278"/>
      <c r="D259" s="114"/>
      <c r="E259" s="63"/>
      <c r="F259" s="63"/>
      <c r="G259" s="63"/>
      <c r="H259" s="84"/>
      <c r="I259" s="84"/>
      <c r="J259" s="112"/>
      <c r="L259" s="284"/>
    </row>
    <row r="260" spans="1:12" ht="21" customHeight="1">
      <c r="A260" s="292"/>
      <c r="B260" s="281"/>
      <c r="C260" s="278"/>
      <c r="D260" s="114"/>
      <c r="E260" s="63"/>
      <c r="F260" s="63"/>
      <c r="G260" s="63"/>
      <c r="H260" s="182"/>
      <c r="I260" s="182"/>
      <c r="J260" s="114"/>
      <c r="L260" s="284"/>
    </row>
    <row r="261" spans="1:12" ht="21" customHeight="1">
      <c r="A261" s="277">
        <v>12</v>
      </c>
      <c r="B261" s="268" t="s">
        <v>1383</v>
      </c>
      <c r="C261" s="268" t="s">
        <v>455</v>
      </c>
      <c r="D261" s="268" t="s">
        <v>482</v>
      </c>
      <c r="E261" s="270">
        <v>60000</v>
      </c>
      <c r="F261" s="270"/>
      <c r="G261" s="270"/>
      <c r="H261" s="84"/>
      <c r="I261" s="84"/>
      <c r="J261" s="268" t="s">
        <v>1540</v>
      </c>
      <c r="L261" s="271" t="s">
        <v>441</v>
      </c>
    </row>
    <row r="262" spans="1:12" ht="21" customHeight="1">
      <c r="A262" s="267"/>
      <c r="B262" s="163" t="s">
        <v>1536</v>
      </c>
      <c r="C262" s="163" t="s">
        <v>457</v>
      </c>
      <c r="D262" s="163"/>
      <c r="E262" s="63" t="s">
        <v>149</v>
      </c>
      <c r="F262" s="63"/>
      <c r="G262" s="63"/>
      <c r="H262" s="84"/>
      <c r="I262" s="84"/>
      <c r="J262" s="163" t="s">
        <v>1541</v>
      </c>
      <c r="L262" s="272"/>
    </row>
    <row r="263" spans="1:12" ht="21" customHeight="1">
      <c r="A263" s="267"/>
      <c r="B263" s="163" t="s">
        <v>1538</v>
      </c>
      <c r="C263" s="163"/>
      <c r="D263" s="163"/>
      <c r="E263" s="63"/>
      <c r="F263" s="63"/>
      <c r="G263" s="63"/>
      <c r="H263" s="84"/>
      <c r="I263" s="84"/>
      <c r="J263" s="163" t="s">
        <v>1542</v>
      </c>
      <c r="L263" s="272"/>
    </row>
    <row r="264" spans="1:12" ht="21" customHeight="1">
      <c r="A264" s="267"/>
      <c r="B264" s="163"/>
      <c r="C264" s="163"/>
      <c r="D264" s="163"/>
      <c r="E264" s="63"/>
      <c r="F264" s="63"/>
      <c r="G264" s="63"/>
      <c r="H264" s="84"/>
      <c r="I264" s="84"/>
      <c r="J264" s="163"/>
      <c r="L264" s="272"/>
    </row>
    <row r="265" spans="1:12" ht="21" customHeight="1">
      <c r="A265" s="293"/>
      <c r="B265" s="163"/>
      <c r="C265" s="163"/>
      <c r="D265" s="163"/>
      <c r="E265" s="241"/>
      <c r="F265" s="63"/>
      <c r="G265" s="63"/>
      <c r="H265" s="182"/>
      <c r="I265" s="182"/>
      <c r="J265" s="163"/>
      <c r="L265" s="272"/>
    </row>
    <row r="266" spans="1:12" ht="21" customHeight="1">
      <c r="A266" s="267">
        <v>13</v>
      </c>
      <c r="B266" s="268" t="s">
        <v>1383</v>
      </c>
      <c r="C266" s="268" t="s">
        <v>455</v>
      </c>
      <c r="D266" s="268" t="s">
        <v>456</v>
      </c>
      <c r="E266" s="270">
        <v>60000</v>
      </c>
      <c r="F266" s="270"/>
      <c r="G266" s="270"/>
      <c r="H266" s="84"/>
      <c r="I266" s="84"/>
      <c r="J266" s="268" t="s">
        <v>1540</v>
      </c>
      <c r="L266" s="271" t="s">
        <v>441</v>
      </c>
    </row>
    <row r="267" spans="1:12" ht="21" customHeight="1">
      <c r="A267" s="267"/>
      <c r="B267" s="163" t="s">
        <v>1537</v>
      </c>
      <c r="C267" s="163" t="s">
        <v>457</v>
      </c>
      <c r="D267" s="163" t="s">
        <v>458</v>
      </c>
      <c r="E267" s="63" t="s">
        <v>149</v>
      </c>
      <c r="F267" s="63"/>
      <c r="G267" s="63"/>
      <c r="H267" s="84"/>
      <c r="I267" s="84"/>
      <c r="J267" s="163" t="s">
        <v>1541</v>
      </c>
      <c r="L267" s="282"/>
    </row>
    <row r="268" spans="1:12" ht="21" customHeight="1">
      <c r="A268" s="267"/>
      <c r="B268" s="163" t="s">
        <v>1539</v>
      </c>
      <c r="C268" s="163"/>
      <c r="D268" s="163"/>
      <c r="E268" s="63"/>
      <c r="F268" s="63"/>
      <c r="G268" s="63"/>
      <c r="H268" s="84"/>
      <c r="I268" s="84"/>
      <c r="J268" s="163" t="s">
        <v>1542</v>
      </c>
      <c r="L268" s="282"/>
    </row>
    <row r="269" spans="1:12" ht="21" customHeight="1">
      <c r="A269" s="267"/>
      <c r="B269" s="163"/>
      <c r="C269" s="163"/>
      <c r="D269" s="163"/>
      <c r="E269" s="63"/>
      <c r="F269" s="63"/>
      <c r="G269" s="63"/>
      <c r="H269" s="84"/>
      <c r="I269" s="84"/>
      <c r="J269" s="163"/>
      <c r="L269" s="282"/>
    </row>
    <row r="270" spans="1:12" ht="21" customHeight="1">
      <c r="A270" s="267"/>
      <c r="B270" s="141"/>
      <c r="C270" s="163"/>
      <c r="D270" s="163"/>
      <c r="E270" s="241"/>
      <c r="F270" s="63"/>
      <c r="G270" s="63"/>
      <c r="H270" s="182"/>
      <c r="I270" s="182"/>
      <c r="J270" s="163"/>
      <c r="L270" s="282"/>
    </row>
    <row r="271" spans="1:12" ht="21" customHeight="1">
      <c r="A271" s="277">
        <v>16</v>
      </c>
      <c r="B271" s="64" t="s">
        <v>251</v>
      </c>
      <c r="C271" s="66" t="s">
        <v>538</v>
      </c>
      <c r="D271" s="269" t="s">
        <v>441</v>
      </c>
      <c r="E271" s="270">
        <v>30000</v>
      </c>
      <c r="F271" s="270"/>
      <c r="G271" s="270"/>
      <c r="H271" s="84"/>
      <c r="I271" s="84"/>
      <c r="J271" s="66" t="s">
        <v>1548</v>
      </c>
      <c r="L271" s="271" t="s">
        <v>441</v>
      </c>
    </row>
    <row r="272" spans="1:12" ht="21" customHeight="1">
      <c r="A272" s="267"/>
      <c r="B272" s="278" t="s">
        <v>1577</v>
      </c>
      <c r="C272" s="278"/>
      <c r="D272" s="114"/>
      <c r="E272" s="63" t="s">
        <v>149</v>
      </c>
      <c r="F272" s="63"/>
      <c r="G272" s="63"/>
      <c r="H272" s="84"/>
      <c r="I272" s="84"/>
      <c r="J272" s="112" t="s">
        <v>1549</v>
      </c>
      <c r="L272" s="279"/>
    </row>
    <row r="273" spans="1:12" ht="21" customHeight="1">
      <c r="A273" s="267"/>
      <c r="B273" s="278"/>
      <c r="C273" s="278"/>
      <c r="D273" s="114"/>
      <c r="E273" s="63"/>
      <c r="F273" s="63"/>
      <c r="G273" s="63"/>
      <c r="H273" s="84"/>
      <c r="I273" s="84"/>
      <c r="J273" s="112"/>
      <c r="L273" s="279"/>
    </row>
    <row r="274" spans="1:12" ht="21" customHeight="1">
      <c r="A274" s="280"/>
      <c r="B274" s="281"/>
      <c r="C274" s="278"/>
      <c r="D274" s="114"/>
      <c r="E274" s="63"/>
      <c r="F274" s="63"/>
      <c r="G274" s="63"/>
      <c r="H274" s="182"/>
      <c r="I274" s="182"/>
      <c r="J274" s="114"/>
      <c r="L274" s="279"/>
    </row>
    <row r="275" spans="1:12" ht="21" customHeight="1">
      <c r="A275" s="267">
        <v>17</v>
      </c>
      <c r="B275" s="268" t="s">
        <v>1543</v>
      </c>
      <c r="C275" s="268" t="s">
        <v>1544</v>
      </c>
      <c r="D275" s="269" t="s">
        <v>539</v>
      </c>
      <c r="E275" s="270">
        <v>13200</v>
      </c>
      <c r="F275" s="270"/>
      <c r="G275" s="269"/>
      <c r="H275" s="84"/>
      <c r="I275" s="84"/>
      <c r="J275" s="268" t="s">
        <v>1546</v>
      </c>
      <c r="L275" s="271" t="s">
        <v>441</v>
      </c>
    </row>
    <row r="276" spans="1:12" ht="21" customHeight="1">
      <c r="A276" s="267"/>
      <c r="B276" s="163" t="s">
        <v>1578</v>
      </c>
      <c r="C276" s="163" t="s">
        <v>1545</v>
      </c>
      <c r="D276" s="163"/>
      <c r="E276" s="63" t="s">
        <v>149</v>
      </c>
      <c r="F276" s="63"/>
      <c r="G276" s="63"/>
      <c r="H276" s="84"/>
      <c r="I276" s="84"/>
      <c r="J276" s="163" t="s">
        <v>1547</v>
      </c>
      <c r="L276" s="272"/>
    </row>
    <row r="277" spans="1:12" ht="21" customHeight="1">
      <c r="A277" s="267"/>
      <c r="B277" s="163"/>
      <c r="C277" s="163"/>
      <c r="D277" s="163"/>
      <c r="E277" s="63"/>
      <c r="F277" s="63"/>
      <c r="G277" s="63"/>
      <c r="H277" s="84"/>
      <c r="I277" s="84"/>
      <c r="J277" s="163"/>
      <c r="L277" s="272"/>
    </row>
    <row r="278" spans="1:12" ht="21" customHeight="1">
      <c r="A278" s="267"/>
      <c r="B278" s="141"/>
      <c r="C278" s="141"/>
      <c r="D278" s="141"/>
      <c r="E278" s="275"/>
      <c r="F278" s="71"/>
      <c r="G278" s="71"/>
      <c r="H278" s="182"/>
      <c r="I278" s="182"/>
      <c r="J278" s="141"/>
      <c r="L278" s="276"/>
    </row>
    <row r="279" spans="1:12" ht="21" customHeight="1">
      <c r="A279" s="277">
        <v>18</v>
      </c>
      <c r="B279" s="268" t="s">
        <v>540</v>
      </c>
      <c r="C279" s="268" t="s">
        <v>1553</v>
      </c>
      <c r="D279" s="268" t="s">
        <v>541</v>
      </c>
      <c r="E279" s="270">
        <v>5000</v>
      </c>
      <c r="F279" s="269"/>
      <c r="G279" s="270"/>
      <c r="H279" s="84"/>
      <c r="I279" s="84"/>
      <c r="J279" s="268" t="s">
        <v>1550</v>
      </c>
      <c r="L279" s="271" t="s">
        <v>441</v>
      </c>
    </row>
    <row r="280" spans="1:12" ht="21" customHeight="1">
      <c r="A280" s="267"/>
      <c r="B280" s="163" t="s">
        <v>1577</v>
      </c>
      <c r="C280" s="163" t="s">
        <v>1554</v>
      </c>
      <c r="D280" s="63"/>
      <c r="E280" s="241" t="s">
        <v>444</v>
      </c>
      <c r="F280" s="63"/>
      <c r="G280" s="63"/>
      <c r="H280" s="84"/>
      <c r="I280" s="84"/>
      <c r="J280" s="163" t="s">
        <v>418</v>
      </c>
      <c r="L280" s="282"/>
    </row>
    <row r="281" spans="1:12" ht="21" customHeight="1">
      <c r="A281" s="267"/>
      <c r="B281" s="163"/>
      <c r="C281" s="163"/>
      <c r="D281" s="63"/>
      <c r="E281" s="241"/>
      <c r="F281" s="63"/>
      <c r="G281" s="63"/>
      <c r="H281" s="84"/>
      <c r="I281" s="84"/>
      <c r="J281" s="163"/>
      <c r="L281" s="282"/>
    </row>
    <row r="282" spans="1:12" ht="21" customHeight="1">
      <c r="A282" s="267"/>
      <c r="B282" s="141"/>
      <c r="C282" s="141"/>
      <c r="D282" s="141"/>
      <c r="E282" s="186"/>
      <c r="F282" s="186"/>
      <c r="G282" s="186"/>
      <c r="H282" s="182"/>
      <c r="I282" s="182"/>
      <c r="J282" s="141"/>
      <c r="L282" s="283"/>
    </row>
    <row r="283" spans="1:12" ht="21" customHeight="1">
      <c r="A283" s="277">
        <v>19</v>
      </c>
      <c r="B283" s="268" t="s">
        <v>870</v>
      </c>
      <c r="C283" s="268" t="s">
        <v>1558</v>
      </c>
      <c r="D283" s="268" t="s">
        <v>542</v>
      </c>
      <c r="E283" s="241">
        <v>50000</v>
      </c>
      <c r="F283" s="241"/>
      <c r="G283" s="241"/>
      <c r="H283" s="84"/>
      <c r="I283" s="84"/>
      <c r="J283" s="268" t="s">
        <v>1555</v>
      </c>
      <c r="L283" s="272" t="s">
        <v>441</v>
      </c>
    </row>
    <row r="284" spans="1:12" ht="21" customHeight="1">
      <c r="A284" s="267"/>
      <c r="B284" s="163" t="s">
        <v>872</v>
      </c>
      <c r="C284" s="163" t="s">
        <v>1559</v>
      </c>
      <c r="D284" s="163"/>
      <c r="E284" s="63" t="s">
        <v>149</v>
      </c>
      <c r="F284" s="63"/>
      <c r="G284" s="63"/>
      <c r="H284" s="84"/>
      <c r="I284" s="84"/>
      <c r="J284" s="163" t="s">
        <v>196</v>
      </c>
      <c r="L284" s="284"/>
    </row>
    <row r="285" spans="1:12" ht="21" customHeight="1">
      <c r="A285" s="267"/>
      <c r="B285" s="163" t="s">
        <v>1577</v>
      </c>
      <c r="C285" s="163"/>
      <c r="D285" s="163"/>
      <c r="E285" s="63"/>
      <c r="F285" s="63"/>
      <c r="G285" s="63"/>
      <c r="H285" s="84"/>
      <c r="I285" s="84"/>
      <c r="J285" s="163"/>
      <c r="L285" s="284"/>
    </row>
    <row r="286" spans="1:12" ht="21" customHeight="1">
      <c r="A286" s="280"/>
      <c r="B286" s="285"/>
      <c r="C286" s="141"/>
      <c r="D286" s="116"/>
      <c r="E286" s="71"/>
      <c r="F286" s="71"/>
      <c r="G286" s="71"/>
      <c r="H286" s="182"/>
      <c r="I286" s="182"/>
      <c r="J286" s="118"/>
      <c r="L286" s="286"/>
    </row>
    <row r="287" spans="1:12" ht="21" customHeight="1">
      <c r="A287" s="267">
        <v>20</v>
      </c>
      <c r="B287" s="268" t="s">
        <v>1551</v>
      </c>
      <c r="C287" s="268" t="s">
        <v>1558</v>
      </c>
      <c r="D287" s="268" t="s">
        <v>542</v>
      </c>
      <c r="E287" s="241">
        <v>100000</v>
      </c>
      <c r="F287" s="270"/>
      <c r="G287" s="270"/>
      <c r="H287" s="84"/>
      <c r="I287" s="84"/>
      <c r="J287" s="268" t="s">
        <v>1556</v>
      </c>
      <c r="L287" s="271" t="s">
        <v>441</v>
      </c>
    </row>
    <row r="288" spans="1:12" ht="21" customHeight="1">
      <c r="A288" s="267"/>
      <c r="B288" s="163" t="s">
        <v>1552</v>
      </c>
      <c r="C288" s="163" t="s">
        <v>1559</v>
      </c>
      <c r="D288" s="63"/>
      <c r="E288" s="63" t="s">
        <v>149</v>
      </c>
      <c r="F288" s="65"/>
      <c r="G288" s="65"/>
      <c r="H288" s="84"/>
      <c r="I288" s="84"/>
      <c r="J288" s="163" t="s">
        <v>1557</v>
      </c>
      <c r="L288" s="282"/>
    </row>
    <row r="289" spans="1:12" ht="21" customHeight="1">
      <c r="A289" s="267"/>
      <c r="B289" s="163" t="s">
        <v>1577</v>
      </c>
      <c r="C289" s="163"/>
      <c r="D289" s="74"/>
      <c r="E289" s="63"/>
      <c r="F289" s="193"/>
      <c r="G289" s="65"/>
      <c r="H289" s="84"/>
      <c r="I289" s="84"/>
      <c r="J289" s="163"/>
      <c r="L289" s="282"/>
    </row>
    <row r="290" spans="1:12" ht="21" customHeight="1">
      <c r="A290" s="280"/>
      <c r="B290" s="141"/>
      <c r="C290" s="141"/>
      <c r="D290" s="287"/>
      <c r="E290" s="186"/>
      <c r="F290" s="288"/>
      <c r="G290" s="186"/>
      <c r="H290" s="182"/>
      <c r="I290" s="182"/>
      <c r="J290" s="141"/>
      <c r="L290" s="283"/>
    </row>
    <row r="291" spans="1:12" ht="21" customHeight="1">
      <c r="A291" s="267">
        <v>21</v>
      </c>
      <c r="B291" s="163" t="s">
        <v>870</v>
      </c>
      <c r="C291" s="163" t="s">
        <v>544</v>
      </c>
      <c r="D291" s="163" t="s">
        <v>545</v>
      </c>
      <c r="E291" s="241">
        <v>20000</v>
      </c>
      <c r="F291" s="241"/>
      <c r="G291" s="63"/>
      <c r="H291" s="84"/>
      <c r="I291" s="84"/>
      <c r="J291" s="163" t="s">
        <v>546</v>
      </c>
      <c r="L291" s="271" t="s">
        <v>441</v>
      </c>
    </row>
    <row r="292" spans="1:12" ht="21" customHeight="1">
      <c r="A292" s="267"/>
      <c r="B292" s="163" t="s">
        <v>1579</v>
      </c>
      <c r="C292" s="163"/>
      <c r="D292" s="163" t="s">
        <v>547</v>
      </c>
      <c r="E292" s="63" t="s">
        <v>149</v>
      </c>
      <c r="F292" s="63"/>
      <c r="G292" s="63"/>
      <c r="H292" s="84"/>
      <c r="I292" s="84"/>
      <c r="J292" s="163" t="s">
        <v>441</v>
      </c>
      <c r="L292" s="272"/>
    </row>
    <row r="293" spans="1:12" ht="21" customHeight="1">
      <c r="A293" s="267"/>
      <c r="B293" s="163"/>
      <c r="C293" s="163"/>
      <c r="D293" s="163"/>
      <c r="E293" s="63"/>
      <c r="F293" s="63"/>
      <c r="G293" s="63"/>
      <c r="H293" s="84"/>
      <c r="I293" s="84"/>
      <c r="J293" s="163"/>
      <c r="L293" s="272"/>
    </row>
    <row r="294" spans="1:12" ht="21" customHeight="1">
      <c r="A294" s="267"/>
      <c r="B294" s="141"/>
      <c r="C294" s="141"/>
      <c r="D294" s="141"/>
      <c r="E294" s="275"/>
      <c r="F294" s="71"/>
      <c r="G294" s="71"/>
      <c r="H294" s="182"/>
      <c r="I294" s="182"/>
      <c r="J294" s="141"/>
      <c r="L294" s="276"/>
    </row>
    <row r="295" spans="1:12" ht="21" customHeight="1">
      <c r="A295" s="277">
        <v>22</v>
      </c>
      <c r="B295" s="163" t="s">
        <v>873</v>
      </c>
      <c r="C295" s="163" t="s">
        <v>1560</v>
      </c>
      <c r="D295" s="163" t="s">
        <v>548</v>
      </c>
      <c r="E295" s="241">
        <v>100000</v>
      </c>
      <c r="F295" s="241"/>
      <c r="G295" s="63"/>
      <c r="H295" s="84"/>
      <c r="I295" s="84"/>
      <c r="J295" s="163" t="s">
        <v>549</v>
      </c>
      <c r="L295" s="271" t="s">
        <v>441</v>
      </c>
    </row>
    <row r="296" spans="1:12" ht="21" customHeight="1">
      <c r="A296" s="267"/>
      <c r="B296" s="163" t="s">
        <v>1580</v>
      </c>
      <c r="C296" s="163" t="s">
        <v>1561</v>
      </c>
      <c r="D296" s="163"/>
      <c r="E296" s="63" t="s">
        <v>149</v>
      </c>
      <c r="F296" s="63"/>
      <c r="G296" s="63"/>
      <c r="H296" s="84"/>
      <c r="I296" s="84"/>
      <c r="J296" s="163" t="s">
        <v>550</v>
      </c>
      <c r="L296" s="282"/>
    </row>
    <row r="297" spans="1:12" ht="21" customHeight="1">
      <c r="A297" s="267"/>
      <c r="B297" s="163"/>
      <c r="C297" s="163" t="s">
        <v>1562</v>
      </c>
      <c r="D297" s="163"/>
      <c r="E297" s="63"/>
      <c r="F297" s="63"/>
      <c r="G297" s="63"/>
      <c r="H297" s="84"/>
      <c r="I297" s="84"/>
      <c r="J297" s="163"/>
      <c r="L297" s="282"/>
    </row>
    <row r="298" spans="1:12" ht="21" customHeight="1">
      <c r="A298" s="280"/>
      <c r="B298" s="141"/>
      <c r="C298" s="141"/>
      <c r="D298" s="141"/>
      <c r="E298" s="275"/>
      <c r="F298" s="71"/>
      <c r="G298" s="71"/>
      <c r="H298" s="182"/>
      <c r="I298" s="182"/>
      <c r="J298" s="141"/>
      <c r="L298" s="283"/>
    </row>
    <row r="299" spans="1:12" ht="21" customHeight="1">
      <c r="A299" s="277">
        <v>23</v>
      </c>
      <c r="B299" s="268" t="s">
        <v>1563</v>
      </c>
      <c r="C299" s="268" t="s">
        <v>1564</v>
      </c>
      <c r="D299" s="269" t="s">
        <v>552</v>
      </c>
      <c r="E299" s="270">
        <v>35000</v>
      </c>
      <c r="F299" s="269"/>
      <c r="G299" s="269"/>
      <c r="H299" s="84"/>
      <c r="I299" s="84"/>
      <c r="J299" s="268" t="s">
        <v>1566</v>
      </c>
      <c r="L299" s="289" t="s">
        <v>441</v>
      </c>
    </row>
    <row r="300" spans="1:12" ht="21" customHeight="1">
      <c r="A300" s="267"/>
      <c r="B300" s="163" t="s">
        <v>1581</v>
      </c>
      <c r="C300" s="163" t="s">
        <v>1565</v>
      </c>
      <c r="D300" s="163"/>
      <c r="E300" s="63" t="s">
        <v>149</v>
      </c>
      <c r="F300" s="63"/>
      <c r="G300" s="63"/>
      <c r="H300" s="84"/>
      <c r="I300" s="84"/>
      <c r="J300" s="163" t="s">
        <v>1567</v>
      </c>
      <c r="L300" s="290"/>
    </row>
    <row r="301" spans="1:12" ht="21" customHeight="1">
      <c r="A301" s="267"/>
      <c r="B301" s="163"/>
      <c r="C301" s="163" t="s">
        <v>1389</v>
      </c>
      <c r="D301" s="163"/>
      <c r="E301" s="63"/>
      <c r="F301" s="63"/>
      <c r="G301" s="63"/>
      <c r="H301" s="84"/>
      <c r="I301" s="84"/>
      <c r="J301" s="163"/>
      <c r="L301" s="290"/>
    </row>
    <row r="302" spans="1:12" ht="21" customHeight="1">
      <c r="A302" s="267"/>
      <c r="B302" s="141"/>
      <c r="C302" s="141"/>
      <c r="D302" s="141"/>
      <c r="E302" s="275"/>
      <c r="F302" s="71"/>
      <c r="G302" s="71"/>
      <c r="H302" s="182"/>
      <c r="I302" s="182"/>
      <c r="J302" s="141"/>
      <c r="L302" s="291"/>
    </row>
    <row r="303" spans="1:12" ht="21" customHeight="1">
      <c r="A303" s="277">
        <v>24</v>
      </c>
      <c r="B303" s="66" t="s">
        <v>1570</v>
      </c>
      <c r="C303" s="66" t="s">
        <v>553</v>
      </c>
      <c r="D303" s="269" t="s">
        <v>554</v>
      </c>
      <c r="E303" s="270">
        <v>21000</v>
      </c>
      <c r="F303" s="270"/>
      <c r="G303" s="269"/>
      <c r="H303" s="84"/>
      <c r="I303" s="84"/>
      <c r="J303" s="66" t="s">
        <v>1568</v>
      </c>
      <c r="L303" s="289" t="s">
        <v>441</v>
      </c>
    </row>
    <row r="304" spans="1:12" ht="21" customHeight="1">
      <c r="A304" s="267"/>
      <c r="B304" s="64" t="s">
        <v>1582</v>
      </c>
      <c r="C304" s="64" t="s">
        <v>443</v>
      </c>
      <c r="D304" s="63"/>
      <c r="E304" s="63" t="s">
        <v>149</v>
      </c>
      <c r="F304" s="63"/>
      <c r="G304" s="63"/>
      <c r="H304" s="84"/>
      <c r="I304" s="84"/>
      <c r="J304" s="64" t="s">
        <v>1569</v>
      </c>
      <c r="L304" s="290"/>
    </row>
    <row r="305" spans="1:12" ht="21" customHeight="1">
      <c r="A305" s="267"/>
      <c r="B305" s="64"/>
      <c r="C305" s="64"/>
      <c r="D305" s="63"/>
      <c r="E305" s="63"/>
      <c r="F305" s="63"/>
      <c r="G305" s="63"/>
      <c r="H305" s="84"/>
      <c r="I305" s="84"/>
      <c r="J305" s="64"/>
      <c r="L305" s="290"/>
    </row>
    <row r="306" spans="1:12" ht="21" customHeight="1">
      <c r="A306" s="280"/>
      <c r="B306" s="72"/>
      <c r="C306" s="72"/>
      <c r="D306" s="71"/>
      <c r="E306" s="71"/>
      <c r="F306" s="71"/>
      <c r="G306" s="71"/>
      <c r="H306" s="182"/>
      <c r="I306" s="182"/>
      <c r="J306" s="72"/>
      <c r="L306" s="291"/>
    </row>
    <row r="307" spans="1:12" ht="21" customHeight="1">
      <c r="A307" s="267">
        <v>28</v>
      </c>
      <c r="B307" s="268" t="s">
        <v>561</v>
      </c>
      <c r="C307" s="66" t="s">
        <v>562</v>
      </c>
      <c r="D307" s="269" t="s">
        <v>440</v>
      </c>
      <c r="E307" s="270">
        <v>3000000</v>
      </c>
      <c r="F307" s="270"/>
      <c r="G307" s="269"/>
      <c r="H307" s="84"/>
      <c r="I307" s="84"/>
      <c r="J307" s="66" t="s">
        <v>563</v>
      </c>
      <c r="L307" s="289" t="s">
        <v>441</v>
      </c>
    </row>
    <row r="308" spans="1:12" ht="21" customHeight="1">
      <c r="A308" s="292"/>
      <c r="B308" s="163" t="s">
        <v>1577</v>
      </c>
      <c r="C308" s="163"/>
      <c r="D308" s="163"/>
      <c r="E308" s="63" t="s">
        <v>149</v>
      </c>
      <c r="F308" s="241"/>
      <c r="G308" s="63"/>
      <c r="H308" s="84"/>
      <c r="I308" s="84"/>
      <c r="J308" s="163"/>
      <c r="L308" s="290"/>
    </row>
    <row r="309" spans="1:12" ht="21" customHeight="1">
      <c r="A309" s="292"/>
      <c r="B309" s="163"/>
      <c r="C309" s="163"/>
      <c r="D309" s="163"/>
      <c r="E309" s="63"/>
      <c r="F309" s="241"/>
      <c r="G309" s="63"/>
      <c r="H309" s="84"/>
      <c r="I309" s="84"/>
      <c r="J309" s="163"/>
      <c r="L309" s="290"/>
    </row>
    <row r="310" spans="1:12" ht="21" customHeight="1">
      <c r="A310" s="293"/>
      <c r="B310" s="285"/>
      <c r="C310" s="285"/>
      <c r="D310" s="118"/>
      <c r="E310" s="71"/>
      <c r="F310" s="71"/>
      <c r="G310" s="71"/>
      <c r="H310" s="182"/>
      <c r="I310" s="182"/>
      <c r="J310" s="118"/>
      <c r="L310" s="286"/>
    </row>
    <row r="311" spans="1:12" ht="21" customHeight="1">
      <c r="A311" s="277">
        <v>29</v>
      </c>
      <c r="B311" s="163" t="s">
        <v>1571</v>
      </c>
      <c r="C311" s="163" t="s">
        <v>564</v>
      </c>
      <c r="D311" s="63" t="s">
        <v>440</v>
      </c>
      <c r="E311" s="241">
        <v>2000000</v>
      </c>
      <c r="F311" s="63"/>
      <c r="G311" s="63"/>
      <c r="H311" s="84"/>
      <c r="I311" s="84"/>
      <c r="J311" s="163" t="s">
        <v>565</v>
      </c>
      <c r="L311" s="290" t="s">
        <v>441</v>
      </c>
    </row>
    <row r="312" spans="1:12" ht="21" customHeight="1">
      <c r="A312" s="267"/>
      <c r="B312" s="163" t="s">
        <v>1583</v>
      </c>
      <c r="C312" s="163"/>
      <c r="D312" s="163"/>
      <c r="E312" s="63" t="s">
        <v>149</v>
      </c>
      <c r="F312" s="63"/>
      <c r="G312" s="241"/>
      <c r="H312" s="84"/>
      <c r="I312" s="84"/>
      <c r="J312" s="163"/>
      <c r="L312" s="290"/>
    </row>
    <row r="313" spans="1:12" ht="21" customHeight="1">
      <c r="A313" s="267"/>
      <c r="B313" s="163"/>
      <c r="C313" s="163"/>
      <c r="D313" s="163"/>
      <c r="E313" s="63"/>
      <c r="F313" s="63"/>
      <c r="G313" s="241"/>
      <c r="H313" s="84"/>
      <c r="I313" s="84"/>
      <c r="J313" s="163"/>
      <c r="L313" s="290"/>
    </row>
    <row r="314" spans="1:12" ht="21" customHeight="1">
      <c r="A314" s="267"/>
      <c r="B314" s="141"/>
      <c r="C314" s="141"/>
      <c r="D314" s="141"/>
      <c r="E314" s="71"/>
      <c r="F314" s="71"/>
      <c r="G314" s="275"/>
      <c r="H314" s="182"/>
      <c r="I314" s="182"/>
      <c r="J314" s="141"/>
      <c r="L314" s="291"/>
    </row>
    <row r="315" spans="1:12" ht="21" customHeight="1">
      <c r="A315" s="277">
        <v>33</v>
      </c>
      <c r="B315" s="268" t="s">
        <v>1572</v>
      </c>
      <c r="C315" s="268" t="s">
        <v>1573</v>
      </c>
      <c r="D315" s="269" t="s">
        <v>576</v>
      </c>
      <c r="E315" s="270">
        <v>2500000</v>
      </c>
      <c r="F315" s="269"/>
      <c r="G315" s="270"/>
      <c r="H315" s="84"/>
      <c r="I315" s="84"/>
      <c r="J315" s="268" t="s">
        <v>1591</v>
      </c>
      <c r="L315" s="271" t="s">
        <v>441</v>
      </c>
    </row>
    <row r="316" spans="1:12" ht="21" customHeight="1">
      <c r="A316" s="267"/>
      <c r="B316" s="163" t="s">
        <v>1584</v>
      </c>
      <c r="C316" s="163" t="s">
        <v>1574</v>
      </c>
      <c r="D316" s="63"/>
      <c r="E316" s="63" t="s">
        <v>149</v>
      </c>
      <c r="F316" s="63"/>
      <c r="G316" s="63"/>
      <c r="H316" s="84"/>
      <c r="I316" s="84"/>
      <c r="J316" s="163" t="s">
        <v>1592</v>
      </c>
      <c r="L316" s="282"/>
    </row>
    <row r="317" spans="1:12" ht="21" customHeight="1">
      <c r="A317" s="267"/>
      <c r="B317" s="163"/>
      <c r="C317" s="163" t="s">
        <v>551</v>
      </c>
      <c r="D317" s="63"/>
      <c r="E317" s="63"/>
      <c r="F317" s="63"/>
      <c r="G317" s="63"/>
      <c r="H317" s="84"/>
      <c r="I317" s="84"/>
      <c r="J317" s="163" t="s">
        <v>1290</v>
      </c>
      <c r="L317" s="282"/>
    </row>
    <row r="318" spans="1:12" ht="21" customHeight="1">
      <c r="A318" s="267"/>
      <c r="B318" s="163"/>
      <c r="C318" s="163"/>
      <c r="D318" s="63"/>
      <c r="E318" s="63"/>
      <c r="F318" s="63"/>
      <c r="G318" s="63"/>
      <c r="H318" s="84"/>
      <c r="I318" s="84"/>
      <c r="J318" s="163"/>
      <c r="L318" s="282"/>
    </row>
    <row r="319" spans="1:12" ht="21" customHeight="1">
      <c r="A319" s="280"/>
      <c r="B319" s="141"/>
      <c r="C319" s="141"/>
      <c r="D319" s="141"/>
      <c r="E319" s="186"/>
      <c r="F319" s="186"/>
      <c r="G319" s="186"/>
      <c r="H319" s="182"/>
      <c r="I319" s="182"/>
      <c r="J319" s="141"/>
      <c r="K319" s="181"/>
      <c r="L319" s="283"/>
    </row>
    <row r="320" spans="1:12" ht="21" customHeight="1">
      <c r="A320" s="267">
        <v>34</v>
      </c>
      <c r="B320" s="163" t="s">
        <v>1575</v>
      </c>
      <c r="C320" s="163" t="s">
        <v>1586</v>
      </c>
      <c r="D320" s="63" t="s">
        <v>577</v>
      </c>
      <c r="E320" s="241">
        <v>10000</v>
      </c>
      <c r="F320" s="63"/>
      <c r="G320" s="241"/>
      <c r="H320" s="84"/>
      <c r="I320" s="84"/>
      <c r="J320" s="163" t="s">
        <v>1593</v>
      </c>
      <c r="L320" s="272" t="s">
        <v>441</v>
      </c>
    </row>
    <row r="321" spans="1:12" ht="21" customHeight="1">
      <c r="A321" s="292"/>
      <c r="B321" s="163" t="s">
        <v>1576</v>
      </c>
      <c r="C321" s="163" t="s">
        <v>1587</v>
      </c>
      <c r="D321" s="63"/>
      <c r="E321" s="63" t="s">
        <v>149</v>
      </c>
      <c r="F321" s="63"/>
      <c r="G321" s="63"/>
      <c r="H321" s="84"/>
      <c r="I321" s="84"/>
      <c r="J321" s="163" t="s">
        <v>1594</v>
      </c>
      <c r="L321" s="282"/>
    </row>
    <row r="322" spans="1:12" ht="21" customHeight="1">
      <c r="A322" s="292"/>
      <c r="B322" s="163" t="s">
        <v>1585</v>
      </c>
      <c r="C322" s="163" t="s">
        <v>441</v>
      </c>
      <c r="D322" s="63"/>
      <c r="E322" s="63"/>
      <c r="F322" s="63"/>
      <c r="G322" s="63"/>
      <c r="H322" s="84"/>
      <c r="I322" s="84"/>
      <c r="J322" s="163"/>
      <c r="K322" s="2"/>
      <c r="L322" s="282"/>
    </row>
    <row r="323" spans="1:12" ht="21" customHeight="1">
      <c r="A323" s="292"/>
      <c r="B323" s="163"/>
      <c r="C323" s="163"/>
      <c r="D323" s="63"/>
      <c r="E323" s="63"/>
      <c r="F323" s="63"/>
      <c r="G323" s="63"/>
      <c r="H323" s="84"/>
      <c r="I323" s="84"/>
      <c r="J323" s="163"/>
      <c r="K323" s="2"/>
      <c r="L323" s="282"/>
    </row>
    <row r="324" spans="1:12" ht="21" customHeight="1">
      <c r="A324" s="293"/>
      <c r="B324" s="141"/>
      <c r="C324" s="141"/>
      <c r="D324" s="141"/>
      <c r="E324" s="186"/>
      <c r="F324" s="186"/>
      <c r="G324" s="186"/>
      <c r="H324" s="182"/>
      <c r="I324" s="182"/>
      <c r="J324" s="141"/>
      <c r="K324" s="181"/>
      <c r="L324" s="283"/>
    </row>
    <row r="325" spans="1:12" ht="21" customHeight="1">
      <c r="A325" s="311">
        <v>1</v>
      </c>
      <c r="B325" s="377" t="s">
        <v>870</v>
      </c>
      <c r="C325" s="308" t="s">
        <v>468</v>
      </c>
      <c r="D325" s="308" t="s">
        <v>469</v>
      </c>
      <c r="E325" s="621">
        <v>20000</v>
      </c>
      <c r="F325" s="615"/>
      <c r="G325" s="614"/>
      <c r="H325" s="614"/>
      <c r="I325" s="377"/>
      <c r="J325" s="308" t="s">
        <v>470</v>
      </c>
      <c r="K325" s="311" t="s">
        <v>461</v>
      </c>
      <c r="L325" s="311" t="s">
        <v>461</v>
      </c>
    </row>
    <row r="326" spans="1:12" ht="21" customHeight="1">
      <c r="A326" s="311"/>
      <c r="B326" s="377" t="s">
        <v>1595</v>
      </c>
      <c r="C326" s="308" t="s">
        <v>471</v>
      </c>
      <c r="D326" s="308" t="s">
        <v>472</v>
      </c>
      <c r="E326" s="63" t="s">
        <v>149</v>
      </c>
      <c r="F326" s="615"/>
      <c r="G326" s="614"/>
      <c r="H326" s="614"/>
      <c r="I326" s="377"/>
      <c r="J326" s="308" t="s">
        <v>1588</v>
      </c>
      <c r="K326" s="311" t="s">
        <v>463</v>
      </c>
      <c r="L326" s="311" t="s">
        <v>463</v>
      </c>
    </row>
    <row r="327" spans="1:12" ht="21" customHeight="1">
      <c r="A327" s="311"/>
      <c r="B327" s="377"/>
      <c r="C327" s="308"/>
      <c r="D327" s="308" t="s">
        <v>473</v>
      </c>
      <c r="E327" s="621"/>
      <c r="F327" s="615"/>
      <c r="G327" s="614"/>
      <c r="H327" s="614"/>
      <c r="I327" s="377"/>
      <c r="J327" s="308" t="s">
        <v>1589</v>
      </c>
      <c r="K327" s="311" t="s">
        <v>465</v>
      </c>
      <c r="L327" s="311" t="s">
        <v>465</v>
      </c>
    </row>
    <row r="328" spans="1:12" ht="21" customHeight="1">
      <c r="A328" s="311"/>
      <c r="B328" s="377"/>
      <c r="C328" s="308"/>
      <c r="D328" s="377"/>
      <c r="E328" s="621"/>
      <c r="F328" s="615"/>
      <c r="G328" s="614"/>
      <c r="H328" s="614"/>
      <c r="I328" s="377"/>
      <c r="J328" s="308"/>
      <c r="K328" s="311"/>
      <c r="L328" s="311"/>
    </row>
    <row r="329" spans="1:12" ht="21" customHeight="1">
      <c r="A329" s="340"/>
      <c r="B329" s="379"/>
      <c r="C329" s="321"/>
      <c r="D329" s="314"/>
      <c r="E329" s="622"/>
      <c r="F329" s="623"/>
      <c r="G329" s="624"/>
      <c r="H329" s="624"/>
      <c r="I329" s="314"/>
      <c r="J329" s="321"/>
      <c r="K329" s="340"/>
      <c r="L329" s="340"/>
    </row>
    <row r="330" spans="1:12" ht="21" customHeight="1">
      <c r="A330" s="337">
        <v>2</v>
      </c>
      <c r="B330" s="377" t="s">
        <v>1383</v>
      </c>
      <c r="C330" s="308" t="s">
        <v>291</v>
      </c>
      <c r="D330" s="308" t="s">
        <v>474</v>
      </c>
      <c r="E330" s="621">
        <v>10000</v>
      </c>
      <c r="F330" s="615"/>
      <c r="G330" s="614"/>
      <c r="H330" s="614"/>
      <c r="I330" s="377"/>
      <c r="J330" s="308" t="s">
        <v>475</v>
      </c>
      <c r="K330" s="311" t="s">
        <v>461</v>
      </c>
      <c r="L330" s="311" t="s">
        <v>461</v>
      </c>
    </row>
    <row r="331" spans="1:12" ht="21" customHeight="1">
      <c r="A331" s="311"/>
      <c r="B331" s="377" t="s">
        <v>1537</v>
      </c>
      <c r="C331" s="308" t="s">
        <v>477</v>
      </c>
      <c r="D331" s="308" t="s">
        <v>478</v>
      </c>
      <c r="E331" s="63" t="s">
        <v>149</v>
      </c>
      <c r="F331" s="615"/>
      <c r="G331" s="614"/>
      <c r="H331" s="614"/>
      <c r="I331" s="377"/>
      <c r="J331" s="308" t="s">
        <v>479</v>
      </c>
      <c r="K331" s="311" t="s">
        <v>463</v>
      </c>
      <c r="L331" s="311" t="s">
        <v>463</v>
      </c>
    </row>
    <row r="332" spans="1:12" ht="21" customHeight="1">
      <c r="A332" s="311"/>
      <c r="B332" s="377" t="s">
        <v>1590</v>
      </c>
      <c r="C332" s="308" t="s">
        <v>480</v>
      </c>
      <c r="D332" s="308"/>
      <c r="E332" s="614"/>
      <c r="F332" s="615"/>
      <c r="G332" s="614"/>
      <c r="H332" s="614"/>
      <c r="I332" s="377"/>
      <c r="J332" s="308"/>
      <c r="K332" s="311" t="s">
        <v>465</v>
      </c>
      <c r="L332" s="311" t="s">
        <v>465</v>
      </c>
    </row>
    <row r="333" spans="1:12" ht="21" customHeight="1">
      <c r="A333" s="311"/>
      <c r="B333" s="377" t="s">
        <v>1596</v>
      </c>
      <c r="C333" s="308" t="s">
        <v>481</v>
      </c>
      <c r="D333" s="377"/>
      <c r="E333" s="614"/>
      <c r="F333" s="615"/>
      <c r="G333" s="614"/>
      <c r="H333" s="614"/>
      <c r="I333" s="377"/>
      <c r="J333" s="308"/>
      <c r="K333" s="311"/>
      <c r="L333" s="311"/>
    </row>
    <row r="334" spans="1:12" ht="21" customHeight="1">
      <c r="A334" s="311"/>
      <c r="B334" s="377"/>
      <c r="C334" s="339"/>
      <c r="D334" s="377"/>
      <c r="E334" s="614"/>
      <c r="F334" s="615"/>
      <c r="G334" s="614"/>
      <c r="H334" s="614"/>
      <c r="I334" s="377"/>
      <c r="J334" s="308"/>
      <c r="K334" s="311"/>
      <c r="L334" s="311"/>
    </row>
    <row r="335" spans="1:12" ht="21" customHeight="1">
      <c r="A335" s="340"/>
      <c r="B335" s="321"/>
      <c r="C335" s="339"/>
      <c r="D335" s="377"/>
      <c r="E335" s="614"/>
      <c r="F335" s="615"/>
      <c r="G335" s="614"/>
      <c r="H335" s="614"/>
      <c r="I335" s="377"/>
      <c r="J335" s="308"/>
      <c r="K335" s="311"/>
      <c r="L335" s="311"/>
    </row>
    <row r="336" spans="1:12" ht="21" customHeight="1">
      <c r="A336" s="626">
        <v>3</v>
      </c>
      <c r="B336" s="309" t="s">
        <v>454</v>
      </c>
      <c r="C336" s="338" t="s">
        <v>291</v>
      </c>
      <c r="D336" s="309" t="s">
        <v>474</v>
      </c>
      <c r="E336" s="341">
        <v>10000</v>
      </c>
      <c r="F336" s="613"/>
      <c r="G336" s="612"/>
      <c r="H336" s="612"/>
      <c r="I336" s="611"/>
      <c r="J336" s="309" t="s">
        <v>475</v>
      </c>
      <c r="K336" s="337" t="s">
        <v>461</v>
      </c>
      <c r="L336" s="337" t="s">
        <v>461</v>
      </c>
    </row>
    <row r="337" spans="1:12" ht="21" customHeight="1">
      <c r="A337" s="311"/>
      <c r="B337" s="377" t="s">
        <v>483</v>
      </c>
      <c r="C337" s="308" t="s">
        <v>477</v>
      </c>
      <c r="D337" s="308" t="s">
        <v>478</v>
      </c>
      <c r="E337" s="63" t="s">
        <v>149</v>
      </c>
      <c r="F337" s="615"/>
      <c r="G337" s="614"/>
      <c r="H337" s="614"/>
      <c r="I337" s="377"/>
      <c r="J337" s="308" t="s">
        <v>479</v>
      </c>
      <c r="K337" s="311" t="s">
        <v>463</v>
      </c>
      <c r="L337" s="311" t="s">
        <v>463</v>
      </c>
    </row>
    <row r="338" spans="1:12" ht="21" customHeight="1">
      <c r="A338" s="311"/>
      <c r="B338" s="377" t="s">
        <v>1596</v>
      </c>
      <c r="C338" s="308" t="s">
        <v>480</v>
      </c>
      <c r="D338" s="308"/>
      <c r="E338" s="621"/>
      <c r="F338" s="615"/>
      <c r="G338" s="614"/>
      <c r="H338" s="614"/>
      <c r="I338" s="377"/>
      <c r="J338" s="308"/>
      <c r="K338" s="311" t="s">
        <v>465</v>
      </c>
      <c r="L338" s="311" t="s">
        <v>465</v>
      </c>
    </row>
    <row r="339" spans="1:12" ht="21" customHeight="1">
      <c r="A339" s="311"/>
      <c r="B339" s="377"/>
      <c r="C339" s="308" t="s">
        <v>481</v>
      </c>
      <c r="D339" s="377"/>
      <c r="E339" s="621"/>
      <c r="F339" s="615"/>
      <c r="G339" s="614"/>
      <c r="H339" s="614"/>
      <c r="I339" s="377"/>
      <c r="J339" s="308"/>
      <c r="K339" s="311"/>
      <c r="L339" s="311"/>
    </row>
    <row r="340" spans="1:12" ht="21" customHeight="1">
      <c r="A340" s="311"/>
      <c r="B340" s="377"/>
      <c r="C340" s="308"/>
      <c r="D340" s="377"/>
      <c r="E340" s="621"/>
      <c r="F340" s="615"/>
      <c r="G340" s="614"/>
      <c r="H340" s="614"/>
      <c r="I340" s="377"/>
      <c r="J340" s="308"/>
      <c r="K340" s="311"/>
      <c r="L340" s="311"/>
    </row>
    <row r="341" spans="1:12" ht="21" customHeight="1">
      <c r="A341" s="340"/>
      <c r="B341" s="314"/>
      <c r="C341" s="321"/>
      <c r="D341" s="314" t="s">
        <v>117</v>
      </c>
      <c r="E341" s="622"/>
      <c r="F341" s="623"/>
      <c r="G341" s="624"/>
      <c r="H341" s="624"/>
      <c r="I341" s="314"/>
      <c r="J341" s="321"/>
      <c r="K341" s="340"/>
      <c r="L341" s="340"/>
    </row>
    <row r="342" spans="1:12" ht="21" customHeight="1">
      <c r="A342" s="311">
        <v>4</v>
      </c>
      <c r="B342" s="377" t="s">
        <v>1644</v>
      </c>
      <c r="C342" s="308" t="s">
        <v>485</v>
      </c>
      <c r="D342" s="377" t="s">
        <v>486</v>
      </c>
      <c r="E342" s="621">
        <v>10000</v>
      </c>
      <c r="F342" s="615"/>
      <c r="G342" s="614"/>
      <c r="H342" s="614"/>
      <c r="I342" s="377"/>
      <c r="J342" s="308" t="s">
        <v>487</v>
      </c>
      <c r="K342" s="311" t="s">
        <v>461</v>
      </c>
      <c r="L342" s="311" t="s">
        <v>461</v>
      </c>
    </row>
    <row r="343" spans="1:12" ht="21" customHeight="1">
      <c r="A343" s="311"/>
      <c r="B343" s="377" t="s">
        <v>1596</v>
      </c>
      <c r="C343" s="308" t="s">
        <v>488</v>
      </c>
      <c r="D343" s="308" t="s">
        <v>489</v>
      </c>
      <c r="E343" s="63" t="s">
        <v>149</v>
      </c>
      <c r="F343" s="615"/>
      <c r="G343" s="614"/>
      <c r="H343" s="614"/>
      <c r="I343" s="377"/>
      <c r="J343" s="308" t="s">
        <v>490</v>
      </c>
      <c r="K343" s="311" t="s">
        <v>463</v>
      </c>
      <c r="L343" s="311" t="s">
        <v>463</v>
      </c>
    </row>
    <row r="344" spans="1:12" ht="21" customHeight="1">
      <c r="A344" s="311"/>
      <c r="B344" s="377"/>
      <c r="C344" s="308"/>
      <c r="D344" s="308" t="s">
        <v>712</v>
      </c>
      <c r="E344" s="621"/>
      <c r="F344" s="615"/>
      <c r="G344" s="614"/>
      <c r="H344" s="614"/>
      <c r="I344" s="377"/>
      <c r="J344" s="308"/>
      <c r="K344" s="311" t="s">
        <v>465</v>
      </c>
      <c r="L344" s="311" t="s">
        <v>465</v>
      </c>
    </row>
    <row r="345" spans="1:12" ht="21" customHeight="1">
      <c r="A345" s="311"/>
      <c r="B345" s="377"/>
      <c r="C345" s="308"/>
      <c r="D345" s="308" t="s">
        <v>484</v>
      </c>
      <c r="E345" s="621"/>
      <c r="F345" s="615"/>
      <c r="G345" s="614"/>
      <c r="H345" s="614"/>
      <c r="I345" s="377"/>
      <c r="J345" s="308"/>
      <c r="K345" s="311"/>
      <c r="L345" s="311"/>
    </row>
    <row r="346" spans="1:12" ht="21" customHeight="1">
      <c r="A346" s="311"/>
      <c r="B346" s="377"/>
      <c r="C346" s="308"/>
      <c r="D346" s="308"/>
      <c r="E346" s="656"/>
      <c r="F346" s="615"/>
      <c r="G346" s="614"/>
      <c r="H346" s="614"/>
      <c r="I346" s="308"/>
      <c r="J346" s="377"/>
      <c r="K346" s="381"/>
      <c r="L346" s="311"/>
    </row>
    <row r="347" spans="1:12" ht="21" customHeight="1">
      <c r="A347" s="340"/>
      <c r="B347" s="380"/>
      <c r="C347" s="321"/>
      <c r="D347" s="321"/>
      <c r="E347" s="627"/>
      <c r="F347" s="624"/>
      <c r="G347" s="624"/>
      <c r="H347" s="624"/>
      <c r="I347" s="321"/>
      <c r="J347" s="377"/>
      <c r="K347" s="381"/>
      <c r="L347" s="340"/>
    </row>
    <row r="348" spans="1:12" ht="21" customHeight="1">
      <c r="A348" s="269">
        <v>1</v>
      </c>
      <c r="B348" s="85" t="s">
        <v>1597</v>
      </c>
      <c r="C348" s="66" t="s">
        <v>491</v>
      </c>
      <c r="D348" s="85" t="s">
        <v>492</v>
      </c>
      <c r="E348" s="628">
        <v>226560</v>
      </c>
      <c r="F348" s="629"/>
      <c r="G348" s="630"/>
      <c r="H348" s="630"/>
      <c r="I348" s="85"/>
      <c r="J348" s="66" t="s">
        <v>493</v>
      </c>
      <c r="K348" s="269" t="s">
        <v>494</v>
      </c>
      <c r="L348" s="269" t="s">
        <v>494</v>
      </c>
    </row>
    <row r="349" spans="1:12" ht="21" customHeight="1">
      <c r="A349" s="63"/>
      <c r="B349" s="67" t="s">
        <v>1598</v>
      </c>
      <c r="C349" s="64" t="s">
        <v>495</v>
      </c>
      <c r="D349" s="67"/>
      <c r="E349" s="63" t="s">
        <v>149</v>
      </c>
      <c r="F349" s="632"/>
      <c r="G349" s="631"/>
      <c r="H349" s="631"/>
      <c r="I349" s="67"/>
      <c r="J349" s="64" t="s">
        <v>1599</v>
      </c>
      <c r="K349" s="63"/>
      <c r="L349" s="63"/>
    </row>
    <row r="350" spans="1:12" ht="21" customHeight="1">
      <c r="A350" s="63"/>
      <c r="B350" s="67"/>
      <c r="C350" s="64" t="s">
        <v>496</v>
      </c>
      <c r="D350" s="67"/>
      <c r="E350" s="631"/>
      <c r="F350" s="632"/>
      <c r="G350" s="631"/>
      <c r="H350" s="631"/>
      <c r="I350" s="67"/>
      <c r="J350" s="64" t="s">
        <v>1600</v>
      </c>
      <c r="K350" s="63"/>
      <c r="L350" s="63"/>
    </row>
    <row r="351" spans="1:12" ht="21" customHeight="1">
      <c r="A351" s="63"/>
      <c r="B351" s="67"/>
      <c r="C351" s="64"/>
      <c r="D351" s="67"/>
      <c r="E351" s="631"/>
      <c r="F351" s="632"/>
      <c r="G351" s="631"/>
      <c r="H351" s="631"/>
      <c r="I351" s="67"/>
      <c r="J351" s="64" t="s">
        <v>497</v>
      </c>
      <c r="K351" s="63"/>
      <c r="L351" s="63"/>
    </row>
    <row r="352" spans="1:12" ht="21" customHeight="1">
      <c r="A352" s="71"/>
      <c r="B352" s="79"/>
      <c r="C352" s="72"/>
      <c r="D352" s="79"/>
      <c r="E352" s="652"/>
      <c r="F352" s="653"/>
      <c r="G352" s="652"/>
      <c r="H352" s="652"/>
      <c r="I352" s="79"/>
      <c r="J352" s="72"/>
      <c r="K352" s="71"/>
      <c r="L352" s="71"/>
    </row>
    <row r="353" spans="1:12" ht="21" customHeight="1">
      <c r="A353" s="311">
        <v>3</v>
      </c>
      <c r="B353" s="377" t="s">
        <v>1646</v>
      </c>
      <c r="C353" s="308" t="s">
        <v>468</v>
      </c>
      <c r="D353" s="308" t="s">
        <v>498</v>
      </c>
      <c r="E353" s="621">
        <v>30000</v>
      </c>
      <c r="F353" s="615"/>
      <c r="G353" s="614"/>
      <c r="H353" s="614"/>
      <c r="I353" s="377"/>
      <c r="J353" s="308" t="s">
        <v>470</v>
      </c>
      <c r="K353" s="311" t="s">
        <v>494</v>
      </c>
      <c r="L353" s="311" t="s">
        <v>494</v>
      </c>
    </row>
    <row r="354" spans="1:12" ht="21" customHeight="1">
      <c r="A354" s="311"/>
      <c r="B354" s="377"/>
      <c r="C354" s="308" t="s">
        <v>471</v>
      </c>
      <c r="D354" s="308" t="s">
        <v>472</v>
      </c>
      <c r="E354" s="63" t="s">
        <v>149</v>
      </c>
      <c r="F354" s="615"/>
      <c r="G354" s="614"/>
      <c r="H354" s="614"/>
      <c r="I354" s="377"/>
      <c r="J354" s="308" t="s">
        <v>1602</v>
      </c>
      <c r="K354" s="311"/>
      <c r="L354" s="311"/>
    </row>
    <row r="355" spans="1:12" ht="21" customHeight="1">
      <c r="A355" s="311"/>
      <c r="B355" s="377"/>
      <c r="C355" s="308"/>
      <c r="D355" s="308" t="s">
        <v>499</v>
      </c>
      <c r="E355" s="621"/>
      <c r="F355" s="615"/>
      <c r="G355" s="614"/>
      <c r="H355" s="614"/>
      <c r="I355" s="377"/>
      <c r="J355" s="308" t="s">
        <v>1589</v>
      </c>
      <c r="K355" s="311"/>
      <c r="L355" s="311"/>
    </row>
    <row r="356" spans="1:12" s="2" customFormat="1" ht="21" customHeight="1">
      <c r="A356" s="311"/>
      <c r="B356" s="377"/>
      <c r="C356" s="308"/>
      <c r="D356" s="377" t="s">
        <v>500</v>
      </c>
      <c r="E356" s="621"/>
      <c r="F356" s="615"/>
      <c r="G356" s="614"/>
      <c r="H356" s="614"/>
      <c r="I356" s="377"/>
      <c r="J356" s="308"/>
      <c r="K356" s="311"/>
      <c r="L356" s="311"/>
    </row>
    <row r="357" spans="1:12" s="2" customFormat="1" ht="21" customHeight="1">
      <c r="A357" s="340"/>
      <c r="B357" s="314"/>
      <c r="C357" s="321"/>
      <c r="D357" s="314"/>
      <c r="E357" s="622"/>
      <c r="F357" s="623"/>
      <c r="G357" s="624"/>
      <c r="H357" s="624"/>
      <c r="I357" s="314"/>
      <c r="J357" s="321"/>
      <c r="K357" s="340"/>
      <c r="L357" s="340"/>
    </row>
    <row r="358" spans="1:12" s="2" customFormat="1" ht="21" customHeight="1">
      <c r="A358" s="311">
        <v>4</v>
      </c>
      <c r="B358" s="377" t="s">
        <v>1433</v>
      </c>
      <c r="C358" s="308" t="s">
        <v>468</v>
      </c>
      <c r="D358" s="308" t="s">
        <v>501</v>
      </c>
      <c r="E358" s="621">
        <v>60000</v>
      </c>
      <c r="F358" s="615"/>
      <c r="G358" s="614"/>
      <c r="H358" s="614"/>
      <c r="I358" s="377"/>
      <c r="J358" s="308" t="s">
        <v>470</v>
      </c>
      <c r="K358" s="311" t="s">
        <v>494</v>
      </c>
      <c r="L358" s="311" t="s">
        <v>494</v>
      </c>
    </row>
    <row r="359" spans="1:12" s="2" customFormat="1" ht="21" customHeight="1">
      <c r="A359" s="311"/>
      <c r="B359" s="377" t="s">
        <v>1604</v>
      </c>
      <c r="C359" s="308" t="s">
        <v>471</v>
      </c>
      <c r="D359" s="308" t="s">
        <v>472</v>
      </c>
      <c r="E359" s="63" t="s">
        <v>149</v>
      </c>
      <c r="F359" s="615"/>
      <c r="G359" s="614"/>
      <c r="H359" s="614"/>
      <c r="I359" s="377"/>
      <c r="J359" s="308" t="s">
        <v>1588</v>
      </c>
      <c r="K359" s="311"/>
      <c r="L359" s="381"/>
    </row>
    <row r="360" spans="1:12" s="2" customFormat="1" ht="21" customHeight="1">
      <c r="A360" s="311"/>
      <c r="B360" s="377"/>
      <c r="C360" s="308"/>
      <c r="D360" s="308" t="s">
        <v>499</v>
      </c>
      <c r="E360" s="614"/>
      <c r="F360" s="615"/>
      <c r="G360" s="614"/>
      <c r="H360" s="614"/>
      <c r="I360" s="377"/>
      <c r="J360" s="308" t="s">
        <v>1589</v>
      </c>
      <c r="K360" s="311"/>
      <c r="L360" s="381"/>
    </row>
    <row r="361" spans="1:12" s="2" customFormat="1" ht="21" customHeight="1">
      <c r="A361" s="311"/>
      <c r="B361" s="377"/>
      <c r="C361" s="308"/>
      <c r="D361" s="377" t="s">
        <v>500</v>
      </c>
      <c r="E361" s="614"/>
      <c r="F361" s="615"/>
      <c r="G361" s="614"/>
      <c r="H361" s="614"/>
      <c r="I361" s="377"/>
      <c r="J361" s="308"/>
      <c r="K361" s="311"/>
      <c r="L361" s="381"/>
    </row>
    <row r="362" spans="1:12" s="2" customFormat="1" ht="21" customHeight="1">
      <c r="A362" s="654"/>
      <c r="B362" s="321"/>
      <c r="C362" s="380"/>
      <c r="D362" s="314"/>
      <c r="E362" s="624"/>
      <c r="F362" s="623"/>
      <c r="G362" s="624"/>
      <c r="H362" s="624"/>
      <c r="I362" s="314"/>
      <c r="J362" s="321"/>
      <c r="K362" s="340"/>
      <c r="L362" s="655"/>
    </row>
    <row r="363" spans="1:12" s="2" customFormat="1" ht="21" customHeight="1">
      <c r="A363" s="311">
        <v>5</v>
      </c>
      <c r="B363" s="377" t="s">
        <v>1103</v>
      </c>
      <c r="C363" s="308" t="s">
        <v>468</v>
      </c>
      <c r="D363" s="308" t="s">
        <v>502</v>
      </c>
      <c r="E363" s="621">
        <v>30000</v>
      </c>
      <c r="F363" s="615"/>
      <c r="G363" s="614"/>
      <c r="H363" s="614"/>
      <c r="I363" s="377"/>
      <c r="J363" s="308" t="s">
        <v>470</v>
      </c>
      <c r="K363" s="311" t="s">
        <v>494</v>
      </c>
      <c r="L363" s="311" t="s">
        <v>494</v>
      </c>
    </row>
    <row r="364" spans="1:12" s="2" customFormat="1" ht="21" customHeight="1">
      <c r="A364" s="311"/>
      <c r="B364" s="377" t="s">
        <v>1603</v>
      </c>
      <c r="C364" s="308" t="s">
        <v>471</v>
      </c>
      <c r="D364" s="308" t="s">
        <v>503</v>
      </c>
      <c r="E364" s="63" t="s">
        <v>149</v>
      </c>
      <c r="F364" s="615"/>
      <c r="G364" s="614"/>
      <c r="H364" s="614"/>
      <c r="I364" s="377"/>
      <c r="J364" s="308" t="s">
        <v>1602</v>
      </c>
      <c r="K364" s="311"/>
      <c r="L364" s="381"/>
    </row>
    <row r="365" spans="1:12" s="2" customFormat="1" ht="21" customHeight="1">
      <c r="A365" s="311"/>
      <c r="B365" s="377"/>
      <c r="C365" s="308"/>
      <c r="D365" s="308" t="s">
        <v>504</v>
      </c>
      <c r="E365" s="621"/>
      <c r="F365" s="615"/>
      <c r="G365" s="614"/>
      <c r="H365" s="614"/>
      <c r="I365" s="377"/>
      <c r="J365" s="308" t="s">
        <v>1589</v>
      </c>
      <c r="K365" s="311"/>
      <c r="L365" s="381"/>
    </row>
    <row r="366" spans="1:12" s="2" customFormat="1" ht="21" customHeight="1">
      <c r="A366" s="311"/>
      <c r="B366" s="377"/>
      <c r="C366" s="308"/>
      <c r="D366" s="377" t="s">
        <v>505</v>
      </c>
      <c r="E366" s="621"/>
      <c r="F366" s="615"/>
      <c r="G366" s="614"/>
      <c r="H366" s="614"/>
      <c r="I366" s="377"/>
      <c r="J366" s="308"/>
      <c r="K366" s="311"/>
      <c r="L366" s="381"/>
    </row>
    <row r="367" spans="1:12" s="2" customFormat="1" ht="21" customHeight="1">
      <c r="A367" s="340"/>
      <c r="B367" s="314"/>
      <c r="C367" s="321"/>
      <c r="D367" s="321"/>
      <c r="E367" s="622"/>
      <c r="F367" s="623"/>
      <c r="G367" s="624"/>
      <c r="H367" s="624"/>
      <c r="I367" s="314"/>
      <c r="J367" s="321"/>
      <c r="K367" s="340"/>
      <c r="L367" s="655"/>
    </row>
    <row r="368" spans="1:12" s="2" customFormat="1" ht="21" customHeight="1">
      <c r="A368" s="311">
        <v>6</v>
      </c>
      <c r="B368" s="377" t="s">
        <v>256</v>
      </c>
      <c r="C368" s="308" t="s">
        <v>468</v>
      </c>
      <c r="D368" s="308" t="s">
        <v>469</v>
      </c>
      <c r="E368" s="621">
        <v>20000</v>
      </c>
      <c r="F368" s="615"/>
      <c r="G368" s="614"/>
      <c r="H368" s="614"/>
      <c r="I368" s="377"/>
      <c r="J368" s="308" t="s">
        <v>470</v>
      </c>
      <c r="K368" s="311" t="s">
        <v>494</v>
      </c>
      <c r="L368" s="311" t="s">
        <v>494</v>
      </c>
    </row>
    <row r="369" spans="1:12" s="2" customFormat="1" ht="21" customHeight="1">
      <c r="A369" s="311"/>
      <c r="B369" s="377" t="s">
        <v>1601</v>
      </c>
      <c r="C369" s="308" t="s">
        <v>471</v>
      </c>
      <c r="D369" s="308" t="s">
        <v>472</v>
      </c>
      <c r="E369" s="63" t="s">
        <v>149</v>
      </c>
      <c r="F369" s="615"/>
      <c r="G369" s="614"/>
      <c r="H369" s="614"/>
      <c r="I369" s="377"/>
      <c r="J369" s="308" t="s">
        <v>1602</v>
      </c>
      <c r="K369" s="311"/>
      <c r="L369" s="381"/>
    </row>
    <row r="370" spans="1:12" s="2" customFormat="1" ht="21" customHeight="1">
      <c r="A370" s="311"/>
      <c r="B370" s="377"/>
      <c r="C370" s="308"/>
      <c r="D370" s="308" t="s">
        <v>473</v>
      </c>
      <c r="E370" s="621"/>
      <c r="F370" s="615"/>
      <c r="G370" s="614"/>
      <c r="H370" s="614"/>
      <c r="I370" s="377"/>
      <c r="J370" s="308" t="s">
        <v>1589</v>
      </c>
      <c r="K370" s="311"/>
      <c r="L370" s="381"/>
    </row>
    <row r="371" spans="1:12" s="2" customFormat="1" ht="21" customHeight="1">
      <c r="A371" s="311"/>
      <c r="B371" s="377"/>
      <c r="C371" s="308"/>
      <c r="D371" s="377"/>
      <c r="E371" s="621"/>
      <c r="F371" s="615"/>
      <c r="G371" s="614"/>
      <c r="H371" s="614"/>
      <c r="I371" s="377"/>
      <c r="J371" s="308"/>
      <c r="K371" s="311"/>
      <c r="L371" s="381"/>
    </row>
    <row r="372" spans="1:12" s="2" customFormat="1" ht="21" customHeight="1">
      <c r="A372" s="340"/>
      <c r="B372" s="314"/>
      <c r="C372" s="321"/>
      <c r="D372" s="314" t="s">
        <v>117</v>
      </c>
      <c r="E372" s="622"/>
      <c r="F372" s="623"/>
      <c r="G372" s="624"/>
      <c r="H372" s="624"/>
      <c r="I372" s="314"/>
      <c r="J372" s="321"/>
      <c r="K372" s="340"/>
      <c r="L372" s="654"/>
    </row>
    <row r="373" spans="1:12" s="2" customFormat="1" ht="21" customHeight="1">
      <c r="A373" s="337">
        <v>7</v>
      </c>
      <c r="B373" s="611" t="s">
        <v>1645</v>
      </c>
      <c r="C373" s="308" t="s">
        <v>291</v>
      </c>
      <c r="D373" s="308" t="s">
        <v>474</v>
      </c>
      <c r="E373" s="621">
        <v>60000</v>
      </c>
      <c r="F373" s="615"/>
      <c r="G373" s="614"/>
      <c r="H373" s="614"/>
      <c r="I373" s="377"/>
      <c r="J373" s="308" t="s">
        <v>470</v>
      </c>
      <c r="K373" s="311" t="s">
        <v>494</v>
      </c>
      <c r="L373" s="311" t="s">
        <v>494</v>
      </c>
    </row>
    <row r="374" spans="1:12" s="2" customFormat="1" ht="21" customHeight="1">
      <c r="A374" s="311"/>
      <c r="B374" s="377" t="s">
        <v>476</v>
      </c>
      <c r="C374" s="308" t="s">
        <v>477</v>
      </c>
      <c r="D374" s="308" t="s">
        <v>478</v>
      </c>
      <c r="E374" s="63" t="s">
        <v>149</v>
      </c>
      <c r="F374" s="615"/>
      <c r="G374" s="614"/>
      <c r="H374" s="614"/>
      <c r="I374" s="377"/>
      <c r="J374" s="308" t="s">
        <v>1602</v>
      </c>
      <c r="K374" s="311"/>
      <c r="L374" s="381"/>
    </row>
    <row r="375" spans="1:12" s="2" customFormat="1" ht="21" customHeight="1">
      <c r="A375" s="311"/>
      <c r="B375" s="377" t="s">
        <v>1601</v>
      </c>
      <c r="C375" s="308" t="s">
        <v>480</v>
      </c>
      <c r="D375" s="308"/>
      <c r="E375" s="621"/>
      <c r="F375" s="615"/>
      <c r="G375" s="614"/>
      <c r="H375" s="614"/>
      <c r="I375" s="377"/>
      <c r="J375" s="308" t="s">
        <v>1589</v>
      </c>
      <c r="K375" s="311"/>
      <c r="L375" s="381"/>
    </row>
    <row r="376" spans="1:12" s="2" customFormat="1" ht="21" customHeight="1">
      <c r="A376" s="311"/>
      <c r="B376" s="377"/>
      <c r="C376" s="308" t="s">
        <v>481</v>
      </c>
      <c r="D376" s="377"/>
      <c r="E376" s="621"/>
      <c r="F376" s="615"/>
      <c r="G376" s="614"/>
      <c r="H376" s="614"/>
      <c r="I376" s="377"/>
      <c r="J376" s="308"/>
      <c r="K376" s="311"/>
      <c r="L376" s="381"/>
    </row>
    <row r="377" spans="1:12" s="2" customFormat="1" ht="21" customHeight="1">
      <c r="A377" s="340"/>
      <c r="B377" s="321"/>
      <c r="C377" s="380"/>
      <c r="D377" s="314"/>
      <c r="E377" s="622"/>
      <c r="F377" s="623"/>
      <c r="G377" s="624"/>
      <c r="H377" s="624"/>
      <c r="I377" s="314"/>
      <c r="J377" s="321"/>
      <c r="K377" s="340"/>
      <c r="L377" s="655"/>
    </row>
    <row r="378" spans="1:12" s="2" customFormat="1" ht="21" customHeight="1">
      <c r="A378" s="311">
        <v>8</v>
      </c>
      <c r="B378" s="339" t="s">
        <v>454</v>
      </c>
      <c r="C378" s="339" t="s">
        <v>291</v>
      </c>
      <c r="D378" s="308" t="s">
        <v>474</v>
      </c>
      <c r="E378" s="621">
        <v>30000</v>
      </c>
      <c r="F378" s="615"/>
      <c r="G378" s="614"/>
      <c r="H378" s="614"/>
      <c r="I378" s="377"/>
      <c r="J378" s="308" t="s">
        <v>470</v>
      </c>
      <c r="K378" s="311"/>
      <c r="L378" s="311" t="s">
        <v>494</v>
      </c>
    </row>
    <row r="379" spans="1:12" s="2" customFormat="1" ht="21" customHeight="1">
      <c r="A379" s="311"/>
      <c r="B379" s="377" t="s">
        <v>483</v>
      </c>
      <c r="C379" s="308" t="s">
        <v>477</v>
      </c>
      <c r="D379" s="308" t="s">
        <v>478</v>
      </c>
      <c r="E379" s="63" t="s">
        <v>149</v>
      </c>
      <c r="F379" s="615"/>
      <c r="G379" s="614"/>
      <c r="H379" s="614"/>
      <c r="I379" s="377"/>
      <c r="J379" s="308" t="s">
        <v>1602</v>
      </c>
      <c r="K379" s="311" t="s">
        <v>494</v>
      </c>
      <c r="L379" s="381"/>
    </row>
    <row r="380" spans="1:12" s="2" customFormat="1" ht="21" customHeight="1">
      <c r="A380" s="311"/>
      <c r="B380" s="377" t="s">
        <v>1601</v>
      </c>
      <c r="C380" s="308" t="s">
        <v>480</v>
      </c>
      <c r="D380" s="308"/>
      <c r="E380" s="614"/>
      <c r="F380" s="615"/>
      <c r="G380" s="614"/>
      <c r="H380" s="614"/>
      <c r="I380" s="377"/>
      <c r="J380" s="308" t="s">
        <v>1589</v>
      </c>
      <c r="K380" s="311"/>
      <c r="L380" s="381"/>
    </row>
    <row r="381" spans="1:12" s="2" customFormat="1" ht="21" customHeight="1">
      <c r="A381" s="311"/>
      <c r="B381" s="377"/>
      <c r="C381" s="308" t="s">
        <v>481</v>
      </c>
      <c r="D381" s="377"/>
      <c r="E381" s="614"/>
      <c r="F381" s="615"/>
      <c r="G381" s="614"/>
      <c r="H381" s="614"/>
      <c r="I381" s="377"/>
      <c r="J381" s="308"/>
      <c r="K381" s="311"/>
      <c r="L381" s="381"/>
    </row>
    <row r="382" spans="1:12" s="2" customFormat="1" ht="21" customHeight="1">
      <c r="A382" s="311"/>
      <c r="B382" s="377"/>
      <c r="C382" s="308"/>
      <c r="D382" s="377"/>
      <c r="E382" s="614"/>
      <c r="F382" s="615"/>
      <c r="G382" s="614"/>
      <c r="H382" s="614"/>
      <c r="I382" s="377"/>
      <c r="J382" s="308"/>
      <c r="K382" s="311"/>
      <c r="L382" s="381"/>
    </row>
    <row r="383" spans="1:12" s="2" customFormat="1" ht="21" customHeight="1">
      <c r="A383" s="340"/>
      <c r="B383" s="314"/>
      <c r="C383" s="321"/>
      <c r="D383" s="314"/>
      <c r="E383" s="624"/>
      <c r="F383" s="623"/>
      <c r="G383" s="624"/>
      <c r="H383" s="624"/>
      <c r="I383" s="314"/>
      <c r="J383" s="321"/>
      <c r="K383" s="340"/>
      <c r="L383" s="655"/>
    </row>
    <row r="384" spans="1:12" s="2" customFormat="1" ht="21" customHeight="1">
      <c r="A384" s="311">
        <v>9</v>
      </c>
      <c r="B384" s="377" t="s">
        <v>1644</v>
      </c>
      <c r="C384" s="308" t="s">
        <v>485</v>
      </c>
      <c r="D384" s="377" t="s">
        <v>486</v>
      </c>
      <c r="E384" s="621">
        <v>20000</v>
      </c>
      <c r="F384" s="615"/>
      <c r="G384" s="614"/>
      <c r="H384" s="614"/>
      <c r="I384" s="377"/>
      <c r="J384" s="308" t="s">
        <v>1605</v>
      </c>
      <c r="K384" s="311" t="s">
        <v>494</v>
      </c>
      <c r="L384" s="311" t="s">
        <v>494</v>
      </c>
    </row>
    <row r="385" spans="1:12" s="2" customFormat="1" ht="21" customHeight="1">
      <c r="A385" s="311"/>
      <c r="B385" s="377" t="s">
        <v>1601</v>
      </c>
      <c r="C385" s="308" t="s">
        <v>488</v>
      </c>
      <c r="D385" s="308" t="s">
        <v>489</v>
      </c>
      <c r="E385" s="63" t="s">
        <v>149</v>
      </c>
      <c r="F385" s="615"/>
      <c r="G385" s="614"/>
      <c r="H385" s="614"/>
      <c r="I385" s="377"/>
      <c r="J385" s="308" t="s">
        <v>228</v>
      </c>
      <c r="K385" s="311"/>
      <c r="L385" s="381"/>
    </row>
    <row r="386" spans="1:12" s="2" customFormat="1" ht="21" customHeight="1">
      <c r="A386" s="311"/>
      <c r="B386" s="377"/>
      <c r="C386" s="308"/>
      <c r="D386" s="308" t="s">
        <v>712</v>
      </c>
      <c r="E386" s="621"/>
      <c r="F386" s="615"/>
      <c r="G386" s="614"/>
      <c r="H386" s="614"/>
      <c r="I386" s="377"/>
      <c r="J386" s="308"/>
      <c r="K386" s="311" t="s">
        <v>117</v>
      </c>
      <c r="L386" s="381"/>
    </row>
    <row r="387" spans="1:12" s="2" customFormat="1" ht="21" customHeight="1">
      <c r="A387" s="311"/>
      <c r="B387" s="377"/>
      <c r="C387" s="308"/>
      <c r="D387" s="308" t="s">
        <v>484</v>
      </c>
      <c r="E387" s="621"/>
      <c r="F387" s="615"/>
      <c r="G387" s="614"/>
      <c r="H387" s="614"/>
      <c r="I387" s="377"/>
      <c r="J387" s="308"/>
      <c r="K387" s="311"/>
      <c r="L387" s="381"/>
    </row>
    <row r="388" spans="1:12" s="2" customFormat="1" ht="21" customHeight="1">
      <c r="A388" s="340"/>
      <c r="B388" s="314"/>
      <c r="C388" s="321"/>
      <c r="D388" s="321"/>
      <c r="E388" s="622"/>
      <c r="F388" s="623"/>
      <c r="G388" s="624"/>
      <c r="H388" s="624"/>
      <c r="I388" s="314"/>
      <c r="J388" s="321"/>
      <c r="K388" s="340"/>
      <c r="L388" s="655"/>
    </row>
    <row r="389" spans="1:12" s="2" customFormat="1" ht="21" customHeight="1">
      <c r="A389" s="311">
        <v>10</v>
      </c>
      <c r="B389" s="377" t="s">
        <v>1609</v>
      </c>
      <c r="C389" s="308" t="s">
        <v>506</v>
      </c>
      <c r="D389" s="308" t="s">
        <v>507</v>
      </c>
      <c r="E389" s="621">
        <v>96000</v>
      </c>
      <c r="F389" s="615"/>
      <c r="G389" s="614"/>
      <c r="H389" s="614"/>
      <c r="I389" s="377"/>
      <c r="J389" s="308" t="s">
        <v>1606</v>
      </c>
      <c r="K389" s="311" t="s">
        <v>494</v>
      </c>
      <c r="L389" s="311" t="s">
        <v>494</v>
      </c>
    </row>
    <row r="390" spans="1:12" s="2" customFormat="1" ht="21" customHeight="1">
      <c r="A390" s="311"/>
      <c r="B390" s="377" t="s">
        <v>1610</v>
      </c>
      <c r="C390" s="308" t="s">
        <v>509</v>
      </c>
      <c r="D390" s="308" t="s">
        <v>510</v>
      </c>
      <c r="E390" s="63" t="s">
        <v>149</v>
      </c>
      <c r="F390" s="615"/>
      <c r="G390" s="614"/>
      <c r="H390" s="614"/>
      <c r="I390" s="377"/>
      <c r="J390" s="308" t="s">
        <v>1607</v>
      </c>
      <c r="K390" s="311"/>
      <c r="L390" s="381"/>
    </row>
    <row r="391" spans="1:12" s="2" customFormat="1" ht="21" customHeight="1">
      <c r="A391" s="311"/>
      <c r="B391" s="377"/>
      <c r="C391" s="308"/>
      <c r="D391" s="308" t="s">
        <v>511</v>
      </c>
      <c r="E391" s="621"/>
      <c r="F391" s="615"/>
      <c r="G391" s="614"/>
      <c r="H391" s="614"/>
      <c r="I391" s="377"/>
      <c r="J391" s="308" t="s">
        <v>1608</v>
      </c>
      <c r="K391" s="311"/>
      <c r="L391" s="381"/>
    </row>
    <row r="392" spans="1:12" s="2" customFormat="1" ht="21" customHeight="1">
      <c r="A392" s="311"/>
      <c r="B392" s="377"/>
      <c r="C392" s="308"/>
      <c r="D392" s="377"/>
      <c r="E392" s="621"/>
      <c r="F392" s="615"/>
      <c r="G392" s="614"/>
      <c r="H392" s="614"/>
      <c r="I392" s="377"/>
      <c r="J392" s="308"/>
      <c r="K392" s="311"/>
      <c r="L392" s="381"/>
    </row>
    <row r="393" spans="1:12" s="2" customFormat="1" ht="21" customHeight="1">
      <c r="A393" s="340"/>
      <c r="B393" s="314"/>
      <c r="C393" s="321"/>
      <c r="D393" s="314"/>
      <c r="E393" s="622"/>
      <c r="F393" s="623"/>
      <c r="G393" s="624"/>
      <c r="H393" s="624"/>
      <c r="I393" s="314"/>
      <c r="J393" s="321"/>
      <c r="K393" s="340"/>
      <c r="L393" s="655"/>
    </row>
    <row r="394" spans="1:12" s="2" customFormat="1" ht="21" customHeight="1">
      <c r="A394" s="625">
        <v>11</v>
      </c>
      <c r="B394" s="308" t="s">
        <v>1647</v>
      </c>
      <c r="C394" s="339" t="s">
        <v>512</v>
      </c>
      <c r="D394" s="308" t="s">
        <v>513</v>
      </c>
      <c r="E394" s="621">
        <v>30000</v>
      </c>
      <c r="F394" s="615"/>
      <c r="G394" s="614"/>
      <c r="H394" s="614"/>
      <c r="I394" s="377"/>
      <c r="J394" s="308" t="s">
        <v>514</v>
      </c>
      <c r="K394" s="311" t="s">
        <v>494</v>
      </c>
      <c r="L394" s="311" t="s">
        <v>494</v>
      </c>
    </row>
    <row r="395" spans="1:12" s="2" customFormat="1" ht="21" customHeight="1">
      <c r="A395" s="311"/>
      <c r="B395" s="377" t="s">
        <v>1648</v>
      </c>
      <c r="C395" s="308"/>
      <c r="D395" s="308" t="s">
        <v>515</v>
      </c>
      <c r="E395" s="63" t="s">
        <v>149</v>
      </c>
      <c r="F395" s="615"/>
      <c r="G395" s="614"/>
      <c r="H395" s="614"/>
      <c r="I395" s="377"/>
      <c r="J395" s="308" t="s">
        <v>516</v>
      </c>
      <c r="K395" s="311"/>
      <c r="L395" s="381"/>
    </row>
    <row r="396" spans="1:12" s="2" customFormat="1" ht="21" customHeight="1">
      <c r="A396" s="311"/>
      <c r="B396" s="377"/>
      <c r="C396" s="308"/>
      <c r="D396" s="308"/>
      <c r="E396" s="63"/>
      <c r="F396" s="615"/>
      <c r="G396" s="614"/>
      <c r="H396" s="614"/>
      <c r="I396" s="377"/>
      <c r="J396" s="308"/>
      <c r="K396" s="311"/>
      <c r="L396" s="381"/>
    </row>
    <row r="397" spans="1:12" s="2" customFormat="1" ht="21" customHeight="1">
      <c r="A397" s="311"/>
      <c r="B397" s="377"/>
      <c r="C397" s="308"/>
      <c r="D397" s="308"/>
      <c r="E397" s="63"/>
      <c r="F397" s="615"/>
      <c r="G397" s="614"/>
      <c r="H397" s="614"/>
      <c r="I397" s="377"/>
      <c r="J397" s="308"/>
      <c r="K397" s="311"/>
      <c r="L397" s="381"/>
    </row>
    <row r="398" spans="1:12" s="2" customFormat="1" ht="21" customHeight="1">
      <c r="A398" s="340"/>
      <c r="B398" s="314"/>
      <c r="C398" s="321"/>
      <c r="D398" s="321"/>
      <c r="E398" s="624"/>
      <c r="F398" s="623"/>
      <c r="G398" s="624"/>
      <c r="H398" s="624"/>
      <c r="I398" s="314"/>
      <c r="J398" s="321"/>
      <c r="K398" s="340"/>
      <c r="L398" s="655"/>
    </row>
    <row r="399" spans="1:12" s="2" customFormat="1" ht="21" customHeight="1">
      <c r="A399" s="311">
        <v>13</v>
      </c>
      <c r="B399" s="377" t="s">
        <v>1597</v>
      </c>
      <c r="C399" s="308" t="s">
        <v>517</v>
      </c>
      <c r="D399" s="308" t="s">
        <v>518</v>
      </c>
      <c r="E399" s="621">
        <v>100000</v>
      </c>
      <c r="F399" s="615"/>
      <c r="G399" s="614"/>
      <c r="H399" s="614"/>
      <c r="I399" s="377"/>
      <c r="J399" s="308" t="s">
        <v>1613</v>
      </c>
      <c r="K399" s="311" t="s">
        <v>494</v>
      </c>
      <c r="L399" s="311" t="s">
        <v>494</v>
      </c>
    </row>
    <row r="400" spans="1:12" s="2" customFormat="1" ht="21" customHeight="1">
      <c r="A400" s="311"/>
      <c r="B400" s="377" t="s">
        <v>1611</v>
      </c>
      <c r="C400" s="308" t="s">
        <v>519</v>
      </c>
      <c r="D400" s="308" t="s">
        <v>520</v>
      </c>
      <c r="E400" s="63" t="s">
        <v>149</v>
      </c>
      <c r="F400" s="615"/>
      <c r="G400" s="614"/>
      <c r="H400" s="614"/>
      <c r="I400" s="377"/>
      <c r="J400" s="308" t="s">
        <v>1614</v>
      </c>
      <c r="K400" s="311"/>
      <c r="L400" s="381"/>
    </row>
    <row r="401" spans="1:12" s="2" customFormat="1" ht="21" customHeight="1">
      <c r="A401" s="311"/>
      <c r="B401" s="377" t="s">
        <v>1612</v>
      </c>
      <c r="C401" s="308"/>
      <c r="D401" s="308" t="s">
        <v>508</v>
      </c>
      <c r="E401" s="621"/>
      <c r="F401" s="615"/>
      <c r="G401" s="614"/>
      <c r="H401" s="614"/>
      <c r="I401" s="377"/>
      <c r="J401" s="308"/>
      <c r="K401" s="311"/>
      <c r="L401" s="381"/>
    </row>
    <row r="402" spans="1:12" s="2" customFormat="1" ht="21" customHeight="1">
      <c r="A402" s="311"/>
      <c r="B402" s="377"/>
      <c r="C402" s="308"/>
      <c r="D402" s="377"/>
      <c r="E402" s="621"/>
      <c r="F402" s="615"/>
      <c r="G402" s="614"/>
      <c r="H402" s="614"/>
      <c r="I402" s="377"/>
      <c r="J402" s="308"/>
      <c r="K402" s="311"/>
      <c r="L402" s="381"/>
    </row>
    <row r="403" spans="1:12" s="2" customFormat="1" ht="21" customHeight="1">
      <c r="A403" s="340"/>
      <c r="B403" s="314"/>
      <c r="C403" s="321"/>
      <c r="D403" s="314"/>
      <c r="E403" s="622"/>
      <c r="F403" s="623"/>
      <c r="G403" s="624"/>
      <c r="H403" s="624"/>
      <c r="I403" s="314"/>
      <c r="J403" s="321"/>
      <c r="K403" s="340"/>
      <c r="L403" s="655"/>
    </row>
    <row r="404" spans="1:12" s="2" customFormat="1" ht="21" customHeight="1">
      <c r="A404" s="625">
        <v>14</v>
      </c>
      <c r="B404" s="308" t="s">
        <v>1649</v>
      </c>
      <c r="C404" s="339" t="s">
        <v>521</v>
      </c>
      <c r="D404" s="308" t="s">
        <v>1620</v>
      </c>
      <c r="E404" s="621">
        <v>30000</v>
      </c>
      <c r="F404" s="615"/>
      <c r="G404" s="614"/>
      <c r="H404" s="614"/>
      <c r="I404" s="377"/>
      <c r="J404" s="308" t="s">
        <v>1605</v>
      </c>
      <c r="K404" s="311" t="s">
        <v>494</v>
      </c>
      <c r="L404" s="311" t="s">
        <v>494</v>
      </c>
    </row>
    <row r="405" spans="1:12" s="2" customFormat="1" ht="21" customHeight="1">
      <c r="A405" s="311"/>
      <c r="B405" s="377" t="s">
        <v>1650</v>
      </c>
      <c r="C405" s="308" t="s">
        <v>522</v>
      </c>
      <c r="D405" s="308" t="s">
        <v>523</v>
      </c>
      <c r="E405" s="63" t="s">
        <v>149</v>
      </c>
      <c r="F405" s="615"/>
      <c r="G405" s="614"/>
      <c r="H405" s="614"/>
      <c r="I405" s="377"/>
      <c r="J405" s="308" t="s">
        <v>1615</v>
      </c>
      <c r="K405" s="311"/>
      <c r="L405" s="381"/>
    </row>
    <row r="406" spans="1:12" s="2" customFormat="1" ht="21" customHeight="1">
      <c r="A406" s="311"/>
      <c r="B406" s="377"/>
      <c r="C406" s="308" t="s">
        <v>524</v>
      </c>
      <c r="D406" s="308"/>
      <c r="E406" s="621"/>
      <c r="F406" s="615"/>
      <c r="G406" s="614"/>
      <c r="H406" s="614"/>
      <c r="I406" s="377"/>
      <c r="J406" s="308"/>
      <c r="K406" s="311"/>
      <c r="L406" s="381"/>
    </row>
    <row r="407" spans="1:12" s="2" customFormat="1" ht="21" customHeight="1">
      <c r="A407" s="311"/>
      <c r="B407" s="377"/>
      <c r="C407" s="308"/>
      <c r="D407" s="377"/>
      <c r="E407" s="621"/>
      <c r="F407" s="615"/>
      <c r="G407" s="614"/>
      <c r="H407" s="614"/>
      <c r="I407" s="377"/>
      <c r="J407" s="308"/>
      <c r="K407" s="311"/>
      <c r="L407" s="381"/>
    </row>
    <row r="408" spans="1:12" s="2" customFormat="1" ht="21" customHeight="1">
      <c r="A408" s="340"/>
      <c r="B408" s="314"/>
      <c r="C408" s="321"/>
      <c r="D408" s="314"/>
      <c r="E408" s="622"/>
      <c r="F408" s="623"/>
      <c r="G408" s="624"/>
      <c r="H408" s="624"/>
      <c r="I408" s="314"/>
      <c r="J408" s="321"/>
      <c r="K408" s="340" t="s">
        <v>117</v>
      </c>
      <c r="L408" s="655"/>
    </row>
    <row r="409" spans="1:12" s="2" customFormat="1" ht="21" customHeight="1">
      <c r="A409" s="311">
        <v>15</v>
      </c>
      <c r="B409" s="377" t="s">
        <v>1651</v>
      </c>
      <c r="C409" s="308" t="s">
        <v>525</v>
      </c>
      <c r="D409" s="308" t="s">
        <v>526</v>
      </c>
      <c r="E409" s="621">
        <v>200000</v>
      </c>
      <c r="F409" s="615"/>
      <c r="G409" s="614"/>
      <c r="H409" s="614"/>
      <c r="I409" s="377"/>
      <c r="J409" s="308" t="s">
        <v>1616</v>
      </c>
      <c r="K409" s="311" t="s">
        <v>494</v>
      </c>
      <c r="L409" s="311" t="s">
        <v>494</v>
      </c>
    </row>
    <row r="410" spans="1:12" s="2" customFormat="1" ht="21" customHeight="1">
      <c r="A410" s="311"/>
      <c r="B410" s="377" t="s">
        <v>1652</v>
      </c>
      <c r="C410" s="308" t="s">
        <v>527</v>
      </c>
      <c r="D410" s="308" t="s">
        <v>528</v>
      </c>
      <c r="E410" s="63" t="s">
        <v>149</v>
      </c>
      <c r="F410" s="615"/>
      <c r="G410" s="614"/>
      <c r="H410" s="614"/>
      <c r="I410" s="377"/>
      <c r="J410" s="308" t="s">
        <v>1617</v>
      </c>
      <c r="K410" s="311"/>
      <c r="L410" s="381"/>
    </row>
    <row r="411" spans="1:12" s="2" customFormat="1" ht="21" customHeight="1">
      <c r="A411" s="311"/>
      <c r="B411" s="377"/>
      <c r="C411" s="308" t="s">
        <v>529</v>
      </c>
      <c r="D411" s="308" t="s">
        <v>1621</v>
      </c>
      <c r="E411" s="614"/>
      <c r="F411" s="615"/>
      <c r="G411" s="614"/>
      <c r="H411" s="614"/>
      <c r="I411" s="377"/>
      <c r="J411" s="308" t="s">
        <v>1618</v>
      </c>
      <c r="K411" s="311" t="s">
        <v>117</v>
      </c>
      <c r="L411" s="381"/>
    </row>
    <row r="412" spans="1:12" s="2" customFormat="1" ht="21" customHeight="1">
      <c r="A412" s="311"/>
      <c r="B412" s="377"/>
      <c r="C412" s="308" t="s">
        <v>530</v>
      </c>
      <c r="D412" s="308" t="s">
        <v>1622</v>
      </c>
      <c r="E412" s="614"/>
      <c r="F412" s="615"/>
      <c r="G412" s="614"/>
      <c r="H412" s="614"/>
      <c r="I412" s="377"/>
      <c r="J412" s="308" t="s">
        <v>1619</v>
      </c>
      <c r="K412" s="311"/>
      <c r="L412" s="381"/>
    </row>
    <row r="413" spans="1:12" s="2" customFormat="1" ht="21" customHeight="1">
      <c r="A413" s="311"/>
      <c r="B413" s="377"/>
      <c r="C413" s="308"/>
      <c r="D413" s="308" t="s">
        <v>453</v>
      </c>
      <c r="E413" s="614"/>
      <c r="F413" s="615"/>
      <c r="G413" s="614"/>
      <c r="H413" s="614"/>
      <c r="I413" s="377"/>
      <c r="J413" s="308"/>
      <c r="K413" s="311"/>
      <c r="L413" s="381"/>
    </row>
    <row r="414" spans="1:12" s="2" customFormat="1" ht="21" customHeight="1">
      <c r="A414" s="311"/>
      <c r="B414" s="377"/>
      <c r="C414" s="308"/>
      <c r="D414" s="377"/>
      <c r="E414" s="614"/>
      <c r="F414" s="615"/>
      <c r="G414" s="614"/>
      <c r="H414" s="614"/>
      <c r="I414" s="377"/>
      <c r="J414" s="308"/>
      <c r="K414" s="311"/>
      <c r="L414" s="381"/>
    </row>
    <row r="415" spans="1:12" s="2" customFormat="1" ht="21" customHeight="1">
      <c r="A415" s="340"/>
      <c r="B415" s="314"/>
      <c r="C415" s="321"/>
      <c r="D415" s="314"/>
      <c r="E415" s="624"/>
      <c r="F415" s="623"/>
      <c r="G415" s="624"/>
      <c r="H415" s="624"/>
      <c r="I415" s="314"/>
      <c r="J415" s="321"/>
      <c r="K415" s="340"/>
      <c r="L415" s="381"/>
    </row>
    <row r="416" spans="1:12" s="2" customFormat="1" ht="21" customHeight="1">
      <c r="A416" s="502">
        <v>32</v>
      </c>
      <c r="B416" s="401" t="s">
        <v>1653</v>
      </c>
      <c r="C416" s="401" t="s">
        <v>455</v>
      </c>
      <c r="D416" s="401" t="s">
        <v>977</v>
      </c>
      <c r="E416" s="170">
        <v>50000</v>
      </c>
      <c r="F416" s="678"/>
      <c r="G416" s="678"/>
      <c r="H416" s="27"/>
      <c r="I416" s="504"/>
      <c r="J416" s="401" t="s">
        <v>979</v>
      </c>
      <c r="K416" s="135"/>
      <c r="L416" s="401" t="s">
        <v>583</v>
      </c>
    </row>
    <row r="417" spans="1:12" s="2" customFormat="1" ht="21" customHeight="1">
      <c r="A417" s="505"/>
      <c r="B417" s="402" t="s">
        <v>1654</v>
      </c>
      <c r="C417" s="402" t="s">
        <v>976</v>
      </c>
      <c r="D417" s="402" t="s">
        <v>978</v>
      </c>
      <c r="E417" s="679" t="s">
        <v>645</v>
      </c>
      <c r="F417" s="172"/>
      <c r="G417" s="172"/>
      <c r="H417" s="102"/>
      <c r="I417" s="504"/>
      <c r="J417" s="402" t="s">
        <v>980</v>
      </c>
      <c r="K417" s="135"/>
      <c r="L417" s="402"/>
    </row>
    <row r="418" spans="1:12" s="2" customFormat="1" ht="21" customHeight="1">
      <c r="A418" s="680"/>
      <c r="B418" s="402" t="s">
        <v>1655</v>
      </c>
      <c r="C418" s="402" t="s">
        <v>684</v>
      </c>
      <c r="D418" s="681"/>
      <c r="E418" s="682"/>
      <c r="F418" s="172"/>
      <c r="G418" s="172"/>
      <c r="H418" s="102"/>
      <c r="I418" s="504"/>
      <c r="J418" s="402" t="s">
        <v>685</v>
      </c>
      <c r="K418" s="135"/>
      <c r="L418" s="402"/>
    </row>
    <row r="419" spans="1:12" s="2" customFormat="1" ht="21" customHeight="1">
      <c r="A419" s="680"/>
      <c r="B419" s="402" t="s">
        <v>1623</v>
      </c>
      <c r="C419" s="402"/>
      <c r="D419" s="681"/>
      <c r="E419" s="682"/>
      <c r="F419" s="172"/>
      <c r="G419" s="172"/>
      <c r="H419" s="102"/>
      <c r="I419" s="504"/>
      <c r="J419" s="402"/>
      <c r="K419" s="135"/>
      <c r="L419" s="402"/>
    </row>
    <row r="420" spans="1:12" s="2" customFormat="1" ht="21" customHeight="1">
      <c r="A420" s="683"/>
      <c r="B420" s="509"/>
      <c r="C420" s="509"/>
      <c r="D420" s="513"/>
      <c r="E420" s="511"/>
      <c r="F420" s="511"/>
      <c r="G420" s="511"/>
      <c r="H420" s="512"/>
      <c r="I420" s="126"/>
      <c r="J420" s="509"/>
      <c r="K420" s="135"/>
      <c r="L420" s="511"/>
    </row>
    <row r="421" spans="1:12" s="2" customFormat="1" ht="21" customHeight="1">
      <c r="A421" s="684">
        <v>33</v>
      </c>
      <c r="B421" s="243" t="s">
        <v>287</v>
      </c>
      <c r="C421" s="401" t="s">
        <v>455</v>
      </c>
      <c r="D421" s="401" t="s">
        <v>977</v>
      </c>
      <c r="E421" s="170">
        <v>40000</v>
      </c>
      <c r="F421" s="678"/>
      <c r="G421" s="678"/>
      <c r="H421" s="566"/>
      <c r="J421" s="401" t="s">
        <v>686</v>
      </c>
      <c r="K421" s="77"/>
      <c r="L421" s="169" t="s">
        <v>583</v>
      </c>
    </row>
    <row r="422" spans="1:12" s="2" customFormat="1" ht="21" customHeight="1">
      <c r="A422" s="680"/>
      <c r="B422" s="173" t="s">
        <v>1439</v>
      </c>
      <c r="C422" s="402" t="s">
        <v>687</v>
      </c>
      <c r="D422" s="402" t="s">
        <v>978</v>
      </c>
      <c r="E422" s="403" t="s">
        <v>645</v>
      </c>
      <c r="F422" s="685"/>
      <c r="G422" s="685"/>
      <c r="H422" s="46"/>
      <c r="J422" s="402" t="s">
        <v>688</v>
      </c>
      <c r="K422" s="77"/>
      <c r="L422" s="172"/>
    </row>
    <row r="423" spans="1:12" s="2" customFormat="1" ht="21" customHeight="1">
      <c r="A423" s="349"/>
      <c r="B423" s="343" t="s">
        <v>289</v>
      </c>
      <c r="C423" s="350" t="s">
        <v>689</v>
      </c>
      <c r="D423" s="350"/>
      <c r="E423" s="351"/>
      <c r="F423" s="352"/>
      <c r="G423" s="352"/>
      <c r="H423" s="46"/>
      <c r="J423" s="350" t="s">
        <v>685</v>
      </c>
      <c r="K423" s="381"/>
      <c r="L423" s="351"/>
    </row>
    <row r="424" spans="1:12" s="2" customFormat="1" ht="21" customHeight="1">
      <c r="A424" s="349"/>
      <c r="B424" s="343"/>
      <c r="C424" s="350"/>
      <c r="D424" s="350"/>
      <c r="E424" s="351"/>
      <c r="F424" s="352"/>
      <c r="G424" s="352"/>
      <c r="H424" s="46"/>
      <c r="J424" s="350"/>
      <c r="K424" s="381"/>
      <c r="L424" s="351"/>
    </row>
    <row r="425" spans="1:12" s="2" customFormat="1" ht="21" customHeight="1">
      <c r="A425" s="349"/>
      <c r="B425" s="343"/>
      <c r="C425" s="350"/>
      <c r="D425" s="350"/>
      <c r="E425" s="352"/>
      <c r="F425" s="352"/>
      <c r="G425" s="352"/>
      <c r="H425" s="23"/>
      <c r="I425" s="162"/>
      <c r="J425" s="350"/>
      <c r="K425" s="381"/>
      <c r="L425" s="351"/>
    </row>
    <row r="426" spans="1:12" s="2" customFormat="1" ht="21" customHeight="1">
      <c r="A426" s="657">
        <v>34</v>
      </c>
      <c r="B426" s="658" t="s">
        <v>690</v>
      </c>
      <c r="C426" s="658" t="s">
        <v>691</v>
      </c>
      <c r="D426" s="658" t="s">
        <v>641</v>
      </c>
      <c r="E426" s="399">
        <v>30000</v>
      </c>
      <c r="F426" s="659"/>
      <c r="G426" s="659"/>
      <c r="H426" s="46"/>
      <c r="J426" s="658" t="s">
        <v>692</v>
      </c>
      <c r="K426" s="77"/>
      <c r="L426" s="660" t="s">
        <v>583</v>
      </c>
    </row>
    <row r="427" spans="1:12" s="2" customFormat="1" ht="21" customHeight="1">
      <c r="A427" s="661"/>
      <c r="B427" s="666" t="s">
        <v>1656</v>
      </c>
      <c r="C427" s="662" t="s">
        <v>693</v>
      </c>
      <c r="D427" s="662" t="s">
        <v>583</v>
      </c>
      <c r="E427" s="669" t="s">
        <v>149</v>
      </c>
      <c r="F427" s="664"/>
      <c r="G427" s="664"/>
      <c r="H427" s="46"/>
      <c r="J427" s="662" t="s">
        <v>694</v>
      </c>
      <c r="K427" s="77"/>
      <c r="L427" s="281"/>
    </row>
    <row r="428" spans="1:12" s="2" customFormat="1" ht="21" customHeight="1">
      <c r="A428" s="661"/>
      <c r="B428" s="662" t="s">
        <v>1624</v>
      </c>
      <c r="C428" s="662"/>
      <c r="D428" s="662"/>
      <c r="E428" s="669"/>
      <c r="F428" s="664"/>
      <c r="G428" s="664"/>
      <c r="H428" s="46"/>
      <c r="J428" s="662" t="s">
        <v>695</v>
      </c>
      <c r="K428" s="77"/>
      <c r="L428" s="281"/>
    </row>
    <row r="429" spans="1:12" s="2" customFormat="1" ht="21" customHeight="1">
      <c r="A429" s="661"/>
      <c r="B429" s="662"/>
      <c r="C429" s="662"/>
      <c r="D429" s="662"/>
      <c r="E429" s="669"/>
      <c r="F429" s="664"/>
      <c r="G429" s="664"/>
      <c r="H429" s="46"/>
      <c r="J429" s="662" t="s">
        <v>696</v>
      </c>
      <c r="K429" s="77"/>
      <c r="L429" s="281"/>
    </row>
    <row r="430" spans="1:12" s="2" customFormat="1" ht="21" customHeight="1">
      <c r="A430" s="661"/>
      <c r="B430" s="662"/>
      <c r="C430" s="662"/>
      <c r="D430" s="662"/>
      <c r="E430" s="669"/>
      <c r="F430" s="664"/>
      <c r="G430" s="664"/>
      <c r="H430" s="23"/>
      <c r="I430" s="162"/>
      <c r="J430" s="662"/>
      <c r="K430" s="77"/>
      <c r="L430" s="281"/>
    </row>
    <row r="431" spans="1:12" s="2" customFormat="1" ht="21" customHeight="1">
      <c r="A431" s="657">
        <v>34</v>
      </c>
      <c r="B431" s="658" t="s">
        <v>690</v>
      </c>
      <c r="C431" s="658" t="s">
        <v>691</v>
      </c>
      <c r="D431" s="658" t="s">
        <v>641</v>
      </c>
      <c r="E431" s="399">
        <v>20000</v>
      </c>
      <c r="F431" s="659"/>
      <c r="G431" s="659"/>
      <c r="H431" s="46"/>
      <c r="J431" s="658" t="s">
        <v>692</v>
      </c>
      <c r="K431" s="77"/>
      <c r="L431" s="660" t="s">
        <v>583</v>
      </c>
    </row>
    <row r="432" spans="1:12" s="2" customFormat="1" ht="21" customHeight="1">
      <c r="A432" s="661"/>
      <c r="B432" s="666" t="s">
        <v>1625</v>
      </c>
      <c r="C432" s="662" t="s">
        <v>693</v>
      </c>
      <c r="D432" s="662" t="s">
        <v>583</v>
      </c>
      <c r="E432" s="669" t="s">
        <v>149</v>
      </c>
      <c r="F432" s="664"/>
      <c r="G432" s="664"/>
      <c r="H432" s="46"/>
      <c r="J432" s="662" t="s">
        <v>694</v>
      </c>
      <c r="K432" s="77"/>
      <c r="L432" s="281"/>
    </row>
    <row r="433" spans="1:12" s="2" customFormat="1" ht="21" customHeight="1">
      <c r="A433" s="661"/>
      <c r="B433" s="662" t="s">
        <v>1636</v>
      </c>
      <c r="C433" s="662"/>
      <c r="D433" s="662"/>
      <c r="E433" s="663"/>
      <c r="F433" s="664"/>
      <c r="G433" s="664"/>
      <c r="H433" s="46"/>
      <c r="J433" s="662" t="s">
        <v>695</v>
      </c>
      <c r="K433" s="77"/>
      <c r="L433" s="281"/>
    </row>
    <row r="434" spans="1:12" s="2" customFormat="1" ht="21" customHeight="1">
      <c r="A434" s="661"/>
      <c r="B434" s="662" t="s">
        <v>1637</v>
      </c>
      <c r="C434" s="662"/>
      <c r="D434" s="662"/>
      <c r="E434" s="663"/>
      <c r="F434" s="664"/>
      <c r="G434" s="664"/>
      <c r="H434" s="46"/>
      <c r="J434" s="662" t="s">
        <v>696</v>
      </c>
      <c r="K434" s="77"/>
      <c r="L434" s="281"/>
    </row>
    <row r="435" spans="1:12" s="2" customFormat="1" ht="21" customHeight="1">
      <c r="A435" s="661"/>
      <c r="B435" s="662"/>
      <c r="C435" s="662"/>
      <c r="D435" s="662"/>
      <c r="E435" s="663"/>
      <c r="F435" s="664"/>
      <c r="G435" s="664"/>
      <c r="H435" s="23"/>
      <c r="I435" s="162"/>
      <c r="J435" s="662"/>
      <c r="K435" s="77"/>
      <c r="L435" s="281"/>
    </row>
    <row r="436" spans="1:12" s="2" customFormat="1" ht="21" customHeight="1">
      <c r="A436" s="657">
        <v>34</v>
      </c>
      <c r="B436" s="658" t="s">
        <v>690</v>
      </c>
      <c r="C436" s="658" t="s">
        <v>691</v>
      </c>
      <c r="D436" s="658" t="s">
        <v>641</v>
      </c>
      <c r="E436" s="399">
        <v>30000</v>
      </c>
      <c r="F436" s="659"/>
      <c r="G436" s="659"/>
      <c r="H436" s="46"/>
      <c r="J436" s="658" t="s">
        <v>692</v>
      </c>
      <c r="K436" s="77"/>
      <c r="L436" s="660" t="s">
        <v>583</v>
      </c>
    </row>
    <row r="437" spans="1:12" s="2" customFormat="1" ht="21" customHeight="1">
      <c r="A437" s="661"/>
      <c r="B437" s="666" t="s">
        <v>1626</v>
      </c>
      <c r="C437" s="662" t="s">
        <v>693</v>
      </c>
      <c r="D437" s="662" t="s">
        <v>583</v>
      </c>
      <c r="E437" s="669" t="s">
        <v>149</v>
      </c>
      <c r="F437" s="664"/>
      <c r="G437" s="664"/>
      <c r="H437" s="46"/>
      <c r="J437" s="662" t="s">
        <v>694</v>
      </c>
      <c r="K437" s="77"/>
      <c r="L437" s="281"/>
    </row>
    <row r="438" spans="1:12" s="2" customFormat="1" ht="21" customHeight="1">
      <c r="A438" s="661"/>
      <c r="B438" s="662" t="s">
        <v>1627</v>
      </c>
      <c r="C438" s="662"/>
      <c r="D438" s="662"/>
      <c r="E438" s="669"/>
      <c r="F438" s="664"/>
      <c r="G438" s="664"/>
      <c r="H438" s="46"/>
      <c r="J438" s="662" t="s">
        <v>695</v>
      </c>
      <c r="K438" s="77"/>
      <c r="L438" s="281"/>
    </row>
    <row r="439" spans="1:12" s="2" customFormat="1" ht="21" customHeight="1">
      <c r="A439" s="661"/>
      <c r="B439" s="662"/>
      <c r="C439" s="662"/>
      <c r="D439" s="662"/>
      <c r="E439" s="669"/>
      <c r="F439" s="664"/>
      <c r="G439" s="664"/>
      <c r="H439" s="23"/>
      <c r="I439" s="162"/>
      <c r="J439" s="662" t="s">
        <v>696</v>
      </c>
      <c r="K439" s="77"/>
      <c r="L439" s="281"/>
    </row>
    <row r="440" spans="1:12" s="2" customFormat="1" ht="21" customHeight="1">
      <c r="A440" s="657">
        <v>34</v>
      </c>
      <c r="B440" s="658" t="s">
        <v>690</v>
      </c>
      <c r="C440" s="658" t="s">
        <v>691</v>
      </c>
      <c r="D440" s="658" t="s">
        <v>641</v>
      </c>
      <c r="E440" s="399">
        <v>30000</v>
      </c>
      <c r="F440" s="659"/>
      <c r="G440" s="659"/>
      <c r="H440" s="46"/>
      <c r="J440" s="658" t="s">
        <v>692</v>
      </c>
      <c r="K440" s="77"/>
      <c r="L440" s="660" t="s">
        <v>583</v>
      </c>
    </row>
    <row r="441" spans="1:12" s="2" customFormat="1" ht="21" customHeight="1">
      <c r="A441" s="661"/>
      <c r="B441" s="666" t="s">
        <v>1628</v>
      </c>
      <c r="C441" s="662" t="s">
        <v>693</v>
      </c>
      <c r="D441" s="662" t="s">
        <v>583</v>
      </c>
      <c r="E441" s="669" t="s">
        <v>149</v>
      </c>
      <c r="F441" s="664"/>
      <c r="G441" s="664"/>
      <c r="H441" s="46"/>
      <c r="J441" s="662" t="s">
        <v>694</v>
      </c>
      <c r="K441" s="77"/>
      <c r="L441" s="281"/>
    </row>
    <row r="442" spans="1:12" s="2" customFormat="1" ht="21" customHeight="1">
      <c r="A442" s="661"/>
      <c r="B442" s="662" t="s">
        <v>1629</v>
      </c>
      <c r="C442" s="662"/>
      <c r="D442" s="662"/>
      <c r="E442" s="663"/>
      <c r="F442" s="664"/>
      <c r="G442" s="664"/>
      <c r="H442" s="46"/>
      <c r="J442" s="662" t="s">
        <v>695</v>
      </c>
      <c r="K442" s="77"/>
      <c r="L442" s="281"/>
    </row>
    <row r="443" spans="1:12" s="2" customFormat="1" ht="21" customHeight="1">
      <c r="A443" s="661"/>
      <c r="B443" s="662" t="s">
        <v>1630</v>
      </c>
      <c r="C443" s="662"/>
      <c r="D443" s="662"/>
      <c r="E443" s="663"/>
      <c r="F443" s="664"/>
      <c r="G443" s="664"/>
      <c r="H443" s="46"/>
      <c r="J443" s="662" t="s">
        <v>696</v>
      </c>
      <c r="K443" s="77"/>
      <c r="L443" s="281"/>
    </row>
    <row r="444" spans="1:12" s="2" customFormat="1" ht="21" customHeight="1">
      <c r="A444" s="661"/>
      <c r="B444" s="662"/>
      <c r="C444" s="662"/>
      <c r="D444" s="662"/>
      <c r="E444" s="663"/>
      <c r="F444" s="664"/>
      <c r="G444" s="664"/>
      <c r="H444" s="23"/>
      <c r="I444" s="162"/>
      <c r="J444" s="662"/>
      <c r="K444" s="77"/>
      <c r="L444" s="281"/>
    </row>
    <row r="445" spans="1:12" s="2" customFormat="1" ht="21" customHeight="1">
      <c r="A445" s="657">
        <v>34</v>
      </c>
      <c r="B445" s="658" t="s">
        <v>690</v>
      </c>
      <c r="C445" s="658" t="s">
        <v>691</v>
      </c>
      <c r="D445" s="658" t="s">
        <v>641</v>
      </c>
      <c r="E445" s="399">
        <v>10000</v>
      </c>
      <c r="F445" s="659"/>
      <c r="G445" s="659"/>
      <c r="H445" s="46"/>
      <c r="J445" s="658" t="s">
        <v>692</v>
      </c>
      <c r="K445" s="77"/>
      <c r="L445" s="660" t="s">
        <v>583</v>
      </c>
    </row>
    <row r="446" spans="1:12" s="2" customFormat="1" ht="21" customHeight="1">
      <c r="A446" s="661"/>
      <c r="B446" s="662" t="s">
        <v>1631</v>
      </c>
      <c r="C446" s="662" t="s">
        <v>693</v>
      </c>
      <c r="D446" s="662" t="s">
        <v>583</v>
      </c>
      <c r="E446" s="669" t="s">
        <v>149</v>
      </c>
      <c r="F446" s="664"/>
      <c r="G446" s="664"/>
      <c r="H446" s="46"/>
      <c r="J446" s="662" t="s">
        <v>694</v>
      </c>
      <c r="K446" s="77"/>
      <c r="L446" s="281"/>
    </row>
    <row r="447" spans="1:12" s="2" customFormat="1" ht="21" customHeight="1">
      <c r="A447" s="661"/>
      <c r="B447" s="662" t="s">
        <v>1632</v>
      </c>
      <c r="C447" s="662"/>
      <c r="D447" s="662"/>
      <c r="E447" s="669"/>
      <c r="F447" s="664"/>
      <c r="G447" s="664"/>
      <c r="H447" s="46"/>
      <c r="J447" s="662" t="s">
        <v>695</v>
      </c>
      <c r="K447" s="77"/>
      <c r="L447" s="281"/>
    </row>
    <row r="448" spans="1:12" s="2" customFormat="1" ht="21" customHeight="1">
      <c r="A448" s="661"/>
      <c r="B448" s="662"/>
      <c r="C448" s="662"/>
      <c r="D448" s="662"/>
      <c r="E448" s="669"/>
      <c r="F448" s="664"/>
      <c r="G448" s="664"/>
      <c r="H448" s="46"/>
      <c r="J448" s="662" t="s">
        <v>696</v>
      </c>
      <c r="K448" s="77"/>
      <c r="L448" s="281"/>
    </row>
    <row r="449" spans="1:12" s="2" customFormat="1" ht="21" customHeight="1">
      <c r="A449" s="661"/>
      <c r="B449" s="662"/>
      <c r="C449" s="662"/>
      <c r="D449" s="662"/>
      <c r="E449" s="669"/>
      <c r="F449" s="664"/>
      <c r="G449" s="664"/>
      <c r="H449" s="23"/>
      <c r="I449" s="162"/>
      <c r="J449" s="662"/>
      <c r="K449" s="77"/>
      <c r="L449" s="281"/>
    </row>
    <row r="450" spans="1:12" s="2" customFormat="1" ht="21" customHeight="1">
      <c r="A450" s="657">
        <v>34</v>
      </c>
      <c r="B450" s="658" t="s">
        <v>690</v>
      </c>
      <c r="C450" s="658" t="s">
        <v>691</v>
      </c>
      <c r="D450" s="658" t="s">
        <v>641</v>
      </c>
      <c r="E450" s="399">
        <v>20000</v>
      </c>
      <c r="F450" s="659"/>
      <c r="G450" s="659"/>
      <c r="H450" s="46"/>
      <c r="J450" s="658" t="s">
        <v>692</v>
      </c>
      <c r="K450" s="77"/>
      <c r="L450" s="660" t="s">
        <v>583</v>
      </c>
    </row>
    <row r="451" spans="1:12" s="2" customFormat="1" ht="21" customHeight="1">
      <c r="A451" s="661"/>
      <c r="B451" s="662" t="s">
        <v>1633</v>
      </c>
      <c r="C451" s="662" t="s">
        <v>693</v>
      </c>
      <c r="D451" s="662" t="s">
        <v>583</v>
      </c>
      <c r="E451" s="669" t="s">
        <v>149</v>
      </c>
      <c r="F451" s="664"/>
      <c r="G451" s="664"/>
      <c r="H451" s="46"/>
      <c r="J451" s="662" t="s">
        <v>694</v>
      </c>
      <c r="K451" s="77"/>
      <c r="L451" s="281"/>
    </row>
    <row r="452" spans="1:12" s="2" customFormat="1" ht="21" customHeight="1">
      <c r="A452" s="661"/>
      <c r="B452" s="662" t="s">
        <v>1634</v>
      </c>
      <c r="C452" s="662"/>
      <c r="D452" s="662"/>
      <c r="E452" s="663"/>
      <c r="F452" s="664"/>
      <c r="G452" s="664"/>
      <c r="H452" s="46"/>
      <c r="J452" s="662" t="s">
        <v>695</v>
      </c>
      <c r="K452" s="77"/>
      <c r="L452" s="281"/>
    </row>
    <row r="453" spans="1:12" s="2" customFormat="1" ht="21" customHeight="1">
      <c r="A453" s="661"/>
      <c r="B453" s="662" t="s">
        <v>1635</v>
      </c>
      <c r="C453" s="662"/>
      <c r="D453" s="662"/>
      <c r="E453" s="663"/>
      <c r="F453" s="664"/>
      <c r="G453" s="664"/>
      <c r="H453" s="46"/>
      <c r="J453" s="662" t="s">
        <v>696</v>
      </c>
      <c r="K453" s="77"/>
      <c r="L453" s="281"/>
    </row>
    <row r="454" spans="1:12" s="2" customFormat="1" ht="21" customHeight="1">
      <c r="A454" s="661"/>
      <c r="B454" s="662"/>
      <c r="C454" s="662"/>
      <c r="D454" s="662"/>
      <c r="E454" s="663"/>
      <c r="F454" s="664"/>
      <c r="G454" s="664"/>
      <c r="H454" s="23"/>
      <c r="I454" s="162"/>
      <c r="J454" s="662"/>
      <c r="K454" s="77"/>
      <c r="L454" s="281"/>
    </row>
    <row r="455" spans="1:12" s="2" customFormat="1" ht="21" customHeight="1">
      <c r="A455" s="657">
        <v>34</v>
      </c>
      <c r="B455" s="658" t="s">
        <v>690</v>
      </c>
      <c r="C455" s="658" t="s">
        <v>691</v>
      </c>
      <c r="D455" s="658" t="s">
        <v>641</v>
      </c>
      <c r="E455" s="399">
        <v>20000</v>
      </c>
      <c r="F455" s="659"/>
      <c r="G455" s="659"/>
      <c r="H455" s="46"/>
      <c r="J455" s="658" t="s">
        <v>692</v>
      </c>
      <c r="K455" s="77"/>
      <c r="L455" s="660" t="s">
        <v>583</v>
      </c>
    </row>
    <row r="456" spans="1:12" s="2" customFormat="1" ht="21" customHeight="1">
      <c r="A456" s="661"/>
      <c r="B456" s="662" t="s">
        <v>1638</v>
      </c>
      <c r="C456" s="662" t="s">
        <v>693</v>
      </c>
      <c r="D456" s="662" t="s">
        <v>583</v>
      </c>
      <c r="E456" s="669" t="s">
        <v>149</v>
      </c>
      <c r="F456" s="664"/>
      <c r="G456" s="664"/>
      <c r="H456" s="46"/>
      <c r="J456" s="662" t="s">
        <v>694</v>
      </c>
      <c r="K456" s="77"/>
      <c r="L456" s="281"/>
    </row>
    <row r="457" spans="1:12" s="2" customFormat="1" ht="21" customHeight="1">
      <c r="A457" s="661"/>
      <c r="B457" s="662" t="s">
        <v>1639</v>
      </c>
      <c r="C457" s="662"/>
      <c r="D457" s="662"/>
      <c r="E457" s="663"/>
      <c r="F457" s="664"/>
      <c r="G457" s="664"/>
      <c r="H457" s="46"/>
      <c r="J457" s="662" t="s">
        <v>695</v>
      </c>
      <c r="K457" s="77"/>
      <c r="L457" s="281"/>
    </row>
    <row r="458" spans="1:12" s="2" customFormat="1" ht="21" customHeight="1">
      <c r="A458" s="661"/>
      <c r="B458" s="662" t="s">
        <v>1640</v>
      </c>
      <c r="C458" s="662"/>
      <c r="D458" s="662"/>
      <c r="E458" s="663"/>
      <c r="F458" s="664"/>
      <c r="G458" s="664"/>
      <c r="H458" s="46"/>
      <c r="J458" s="662" t="s">
        <v>696</v>
      </c>
      <c r="K458" s="77"/>
      <c r="L458" s="281"/>
    </row>
    <row r="459" spans="1:12" s="2" customFormat="1" ht="21" customHeight="1">
      <c r="A459" s="661"/>
      <c r="B459" s="662"/>
      <c r="C459" s="662"/>
      <c r="D459" s="662"/>
      <c r="E459" s="663"/>
      <c r="F459" s="664"/>
      <c r="G459" s="664"/>
      <c r="H459" s="23"/>
      <c r="I459" s="162"/>
      <c r="J459" s="662"/>
      <c r="K459" s="77"/>
      <c r="L459" s="281"/>
    </row>
    <row r="460" spans="1:12" s="2" customFormat="1" ht="21" customHeight="1">
      <c r="A460" s="657">
        <v>34</v>
      </c>
      <c r="B460" s="658" t="s">
        <v>690</v>
      </c>
      <c r="C460" s="658" t="s">
        <v>691</v>
      </c>
      <c r="D460" s="658" t="s">
        <v>641</v>
      </c>
      <c r="E460" s="399">
        <v>30000</v>
      </c>
      <c r="F460" s="659"/>
      <c r="G460" s="659"/>
      <c r="H460" s="46"/>
      <c r="J460" s="658" t="s">
        <v>692</v>
      </c>
      <c r="K460" s="77"/>
      <c r="L460" s="660" t="s">
        <v>583</v>
      </c>
    </row>
    <row r="461" spans="1:12" s="2" customFormat="1" ht="21" customHeight="1">
      <c r="A461" s="661"/>
      <c r="B461" s="662" t="s">
        <v>1641</v>
      </c>
      <c r="C461" s="662" t="s">
        <v>693</v>
      </c>
      <c r="D461" s="662" t="s">
        <v>583</v>
      </c>
      <c r="E461" s="669" t="s">
        <v>149</v>
      </c>
      <c r="F461" s="664"/>
      <c r="G461" s="664"/>
      <c r="H461" s="46"/>
      <c r="J461" s="662" t="s">
        <v>694</v>
      </c>
      <c r="K461" s="77"/>
      <c r="L461" s="281"/>
    </row>
    <row r="462" spans="1:12" s="2" customFormat="1" ht="21" customHeight="1">
      <c r="A462" s="661"/>
      <c r="B462" s="662" t="s">
        <v>1642</v>
      </c>
      <c r="C462" s="662"/>
      <c r="D462" s="662"/>
      <c r="E462" s="669"/>
      <c r="F462" s="664"/>
      <c r="G462" s="664"/>
      <c r="H462" s="46"/>
      <c r="J462" s="662" t="s">
        <v>695</v>
      </c>
      <c r="K462" s="77"/>
      <c r="L462" s="281"/>
    </row>
    <row r="463" spans="1:12" s="2" customFormat="1" ht="21" customHeight="1">
      <c r="A463" s="661"/>
      <c r="B463" s="662"/>
      <c r="C463" s="662"/>
      <c r="D463" s="662"/>
      <c r="E463" s="669"/>
      <c r="F463" s="664"/>
      <c r="G463" s="664"/>
      <c r="H463" s="23"/>
      <c r="I463" s="162"/>
      <c r="J463" s="662" t="s">
        <v>696</v>
      </c>
      <c r="K463" s="77"/>
      <c r="L463" s="281"/>
    </row>
    <row r="464" spans="1:12" s="2" customFormat="1" ht="21" customHeight="1">
      <c r="A464" s="657">
        <v>34</v>
      </c>
      <c r="B464" s="658" t="s">
        <v>690</v>
      </c>
      <c r="C464" s="658" t="s">
        <v>691</v>
      </c>
      <c r="D464" s="658" t="s">
        <v>641</v>
      </c>
      <c r="E464" s="399">
        <v>10000</v>
      </c>
      <c r="F464" s="659"/>
      <c r="G464" s="659"/>
      <c r="H464" s="46"/>
      <c r="J464" s="658" t="s">
        <v>692</v>
      </c>
      <c r="K464" s="77"/>
      <c r="L464" s="660" t="s">
        <v>583</v>
      </c>
    </row>
    <row r="465" spans="1:12" s="2" customFormat="1" ht="21" customHeight="1">
      <c r="A465" s="661"/>
      <c r="B465" s="662" t="s">
        <v>697</v>
      </c>
      <c r="C465" s="662" t="s">
        <v>693</v>
      </c>
      <c r="D465" s="662" t="s">
        <v>583</v>
      </c>
      <c r="E465" s="669" t="s">
        <v>149</v>
      </c>
      <c r="F465" s="664"/>
      <c r="G465" s="664"/>
      <c r="H465" s="46"/>
      <c r="J465" s="662" t="s">
        <v>694</v>
      </c>
      <c r="K465" s="77"/>
      <c r="L465" s="281"/>
    </row>
    <row r="466" spans="1:12" s="2" customFormat="1" ht="21" customHeight="1">
      <c r="A466" s="661"/>
      <c r="B466" s="662"/>
      <c r="C466" s="667"/>
      <c r="D466" s="662"/>
      <c r="E466" s="669"/>
      <c r="F466" s="664"/>
      <c r="G466" s="664"/>
      <c r="H466" s="46"/>
      <c r="J466" s="662" t="s">
        <v>695</v>
      </c>
      <c r="K466" s="77"/>
      <c r="L466" s="281"/>
    </row>
    <row r="467" spans="1:12" s="2" customFormat="1" ht="21" customHeight="1">
      <c r="A467" s="661"/>
      <c r="B467" s="662"/>
      <c r="C467" s="662"/>
      <c r="D467" s="662"/>
      <c r="E467" s="669"/>
      <c r="F467" s="664"/>
      <c r="G467" s="664"/>
      <c r="H467" s="46"/>
      <c r="J467" s="662" t="s">
        <v>1657</v>
      </c>
      <c r="K467" s="77"/>
      <c r="L467" s="281"/>
    </row>
    <row r="468" spans="1:12" s="2" customFormat="1" ht="21" customHeight="1">
      <c r="A468" s="661"/>
      <c r="C468" s="662"/>
      <c r="D468" s="662"/>
      <c r="E468" s="669"/>
      <c r="F468" s="664"/>
      <c r="G468" s="664"/>
      <c r="H468" s="46"/>
      <c r="J468" s="662"/>
      <c r="K468" s="77"/>
      <c r="L468" s="281"/>
    </row>
    <row r="469" spans="1:12" s="2" customFormat="1" ht="21" customHeight="1">
      <c r="A469" s="269">
        <v>35</v>
      </c>
      <c r="B469" s="665" t="s">
        <v>1643</v>
      </c>
      <c r="C469" s="66" t="s">
        <v>698</v>
      </c>
      <c r="D469" s="66" t="s">
        <v>699</v>
      </c>
      <c r="E469" s="400">
        <v>15000</v>
      </c>
      <c r="F469" s="66"/>
      <c r="G469" s="66"/>
      <c r="H469" s="46"/>
      <c r="J469" s="66" t="s">
        <v>700</v>
      </c>
      <c r="K469" s="77"/>
      <c r="L469" s="660" t="s">
        <v>583</v>
      </c>
    </row>
    <row r="470" spans="1:12" s="2" customFormat="1" ht="21" customHeight="1">
      <c r="A470" s="311"/>
      <c r="B470" s="339" t="s">
        <v>1658</v>
      </c>
      <c r="C470" s="308" t="s">
        <v>701</v>
      </c>
      <c r="D470" s="308" t="s">
        <v>702</v>
      </c>
      <c r="E470" s="568" t="s">
        <v>149</v>
      </c>
      <c r="F470" s="308"/>
      <c r="G470" s="308"/>
      <c r="H470" s="46"/>
      <c r="J470" s="308" t="s">
        <v>703</v>
      </c>
      <c r="K470" s="381"/>
      <c r="L470" s="311"/>
    </row>
    <row r="471" spans="1:12" s="2" customFormat="1" ht="21" customHeight="1">
      <c r="A471" s="311"/>
      <c r="B471" s="308"/>
      <c r="C471" s="308"/>
      <c r="D471" s="308" t="s">
        <v>704</v>
      </c>
      <c r="E471" s="442"/>
      <c r="F471" s="308"/>
      <c r="G471" s="308"/>
      <c r="H471" s="46"/>
      <c r="J471" s="308" t="s">
        <v>705</v>
      </c>
      <c r="K471" s="381"/>
      <c r="L471" s="311"/>
    </row>
    <row r="472" spans="1:12" s="2" customFormat="1" ht="21" customHeight="1">
      <c r="A472" s="311"/>
      <c r="B472" s="308"/>
      <c r="C472" s="308"/>
      <c r="D472" s="308"/>
      <c r="E472" s="442"/>
      <c r="F472" s="308"/>
      <c r="G472" s="308"/>
      <c r="H472" s="20"/>
      <c r="I472" s="20"/>
      <c r="J472" s="308"/>
      <c r="K472" s="311"/>
      <c r="L472" s="311"/>
    </row>
    <row r="473" spans="1:12" s="2" customFormat="1" ht="21" customHeight="1">
      <c r="A473" s="340"/>
      <c r="B473" s="321"/>
      <c r="C473" s="321"/>
      <c r="D473" s="321"/>
      <c r="E473" s="670"/>
      <c r="F473" s="624"/>
      <c r="G473" s="624"/>
      <c r="H473" s="624"/>
      <c r="I473" s="321"/>
      <c r="J473" s="321"/>
      <c r="K473" s="340"/>
      <c r="L473" s="340"/>
    </row>
    <row r="474" spans="1:12" s="2" customFormat="1" ht="21" customHeight="1">
      <c r="A474" s="533">
        <v>37</v>
      </c>
      <c r="B474" s="309" t="s">
        <v>1660</v>
      </c>
      <c r="C474" s="309" t="s">
        <v>713</v>
      </c>
      <c r="D474" s="322" t="s">
        <v>714</v>
      </c>
      <c r="E474" s="353">
        <v>5000</v>
      </c>
      <c r="F474" s="534"/>
      <c r="G474" s="534"/>
      <c r="H474" s="18"/>
      <c r="I474" s="18"/>
      <c r="J474" s="532" t="s">
        <v>715</v>
      </c>
      <c r="K474" s="337"/>
      <c r="L474" s="342" t="s">
        <v>583</v>
      </c>
    </row>
    <row r="475" spans="1:12" s="2" customFormat="1" ht="21" customHeight="1">
      <c r="A475" s="334"/>
      <c r="B475" s="308" t="s">
        <v>1659</v>
      </c>
      <c r="C475" s="308" t="s">
        <v>716</v>
      </c>
      <c r="D475" s="323" t="s">
        <v>644</v>
      </c>
      <c r="E475" s="561" t="s">
        <v>149</v>
      </c>
      <c r="F475" s="295"/>
      <c r="G475" s="295"/>
      <c r="H475" s="20"/>
      <c r="I475" s="20"/>
      <c r="J475" s="335" t="s">
        <v>717</v>
      </c>
      <c r="K475" s="311"/>
      <c r="L475" s="351"/>
    </row>
    <row r="476" spans="1:12" s="2" customFormat="1" ht="21" customHeight="1">
      <c r="A476" s="334"/>
      <c r="B476" s="308"/>
      <c r="C476" s="308" t="s">
        <v>718</v>
      </c>
      <c r="D476" s="323"/>
      <c r="E476" s="295"/>
      <c r="F476" s="295"/>
      <c r="G476" s="295"/>
      <c r="H476" s="20"/>
      <c r="I476" s="20"/>
      <c r="J476" s="335" t="s">
        <v>719</v>
      </c>
      <c r="K476" s="311"/>
      <c r="L476" s="351"/>
    </row>
    <row r="477" spans="1:12" s="2" customFormat="1" ht="21" customHeight="1">
      <c r="A477" s="334"/>
      <c r="B477" s="308"/>
      <c r="C477" s="308"/>
      <c r="D477" s="323"/>
      <c r="E477" s="295"/>
      <c r="F477" s="295"/>
      <c r="G477" s="295"/>
      <c r="H477" s="20"/>
      <c r="I477" s="20"/>
      <c r="J477" s="335"/>
      <c r="K477" s="311"/>
      <c r="L477" s="351"/>
    </row>
    <row r="478" spans="1:12" s="2" customFormat="1" ht="21" customHeight="1">
      <c r="A478" s="363"/>
      <c r="B478" s="321"/>
      <c r="C478" s="321"/>
      <c r="D478" s="299"/>
      <c r="E478" s="365"/>
      <c r="F478" s="365"/>
      <c r="G478" s="365"/>
      <c r="H478" s="23"/>
      <c r="I478" s="23"/>
      <c r="J478" s="364"/>
      <c r="K478" s="340"/>
      <c r="L478" s="356"/>
    </row>
    <row r="479" spans="1:12" s="2" customFormat="1" ht="21" customHeight="1">
      <c r="A479" s="349">
        <v>28</v>
      </c>
      <c r="B479" s="425" t="s">
        <v>1661</v>
      </c>
      <c r="C479" s="425" t="s">
        <v>720</v>
      </c>
      <c r="D479" s="343" t="s">
        <v>714</v>
      </c>
      <c r="E479" s="455">
        <v>10000</v>
      </c>
      <c r="F479" s="351"/>
      <c r="G479" s="351"/>
      <c r="H479" s="20"/>
      <c r="I479" s="20"/>
      <c r="J479" s="350" t="s">
        <v>692</v>
      </c>
      <c r="K479" s="311"/>
      <c r="L479" s="351" t="s">
        <v>583</v>
      </c>
    </row>
    <row r="480" spans="1:12" s="2" customFormat="1" ht="21" customHeight="1">
      <c r="A480" s="349"/>
      <c r="B480" s="425"/>
      <c r="C480" s="425" t="s">
        <v>721</v>
      </c>
      <c r="D480" s="343" t="s">
        <v>644</v>
      </c>
      <c r="E480" s="455" t="s">
        <v>149</v>
      </c>
      <c r="F480" s="351"/>
      <c r="G480" s="351"/>
      <c r="H480" s="20"/>
      <c r="I480" s="20"/>
      <c r="J480" s="350" t="s">
        <v>722</v>
      </c>
      <c r="K480" s="311"/>
      <c r="L480" s="351"/>
    </row>
    <row r="481" spans="1:12" s="2" customFormat="1" ht="21" customHeight="1">
      <c r="A481" s="349"/>
      <c r="B481" s="425"/>
      <c r="C481" s="425" t="s">
        <v>723</v>
      </c>
      <c r="D481" s="343"/>
      <c r="E481" s="455"/>
      <c r="F481" s="351"/>
      <c r="G481" s="351"/>
      <c r="H481" s="20"/>
      <c r="I481" s="20"/>
      <c r="J481" s="350"/>
      <c r="K481" s="311"/>
      <c r="L481" s="351"/>
    </row>
    <row r="482" spans="1:12" s="2" customFormat="1" ht="21" customHeight="1">
      <c r="A482" s="349"/>
      <c r="B482" s="425"/>
      <c r="C482" s="425"/>
      <c r="D482" s="343"/>
      <c r="E482" s="455"/>
      <c r="F482" s="351"/>
      <c r="G482" s="351"/>
      <c r="H482" s="20"/>
      <c r="I482" s="20"/>
      <c r="J482" s="350"/>
      <c r="K482" s="311"/>
      <c r="L482" s="351"/>
    </row>
    <row r="483" spans="1:12" s="2" customFormat="1" ht="21" customHeight="1">
      <c r="A483" s="349"/>
      <c r="B483" s="425"/>
      <c r="C483" s="425"/>
      <c r="D483" s="343"/>
      <c r="E483" s="455"/>
      <c r="F483" s="351"/>
      <c r="G483" s="351"/>
      <c r="H483" s="20"/>
      <c r="I483" s="20"/>
      <c r="J483" s="350"/>
      <c r="K483" s="311"/>
      <c r="L483" s="351"/>
    </row>
    <row r="484" spans="1:12" s="2" customFormat="1" ht="21" customHeight="1">
      <c r="A484" s="416"/>
      <c r="B484" s="460"/>
      <c r="C484" s="460"/>
      <c r="D484" s="417"/>
      <c r="E484" s="479"/>
      <c r="F484" s="356"/>
      <c r="G484" s="356"/>
      <c r="H484" s="23"/>
      <c r="I484" s="23"/>
      <c r="J484" s="382"/>
      <c r="K484" s="340"/>
      <c r="L484" s="356"/>
    </row>
    <row r="485" spans="1:12" s="2" customFormat="1" ht="21" customHeight="1">
      <c r="A485" s="349">
        <v>39</v>
      </c>
      <c r="B485" s="350" t="s">
        <v>1662</v>
      </c>
      <c r="C485" s="350" t="s">
        <v>724</v>
      </c>
      <c r="D485" s="343" t="s">
        <v>725</v>
      </c>
      <c r="E485" s="525">
        <v>30000</v>
      </c>
      <c r="F485" s="671"/>
      <c r="G485" s="671"/>
      <c r="H485" s="20"/>
      <c r="I485" s="20"/>
      <c r="J485" s="350" t="s">
        <v>726</v>
      </c>
      <c r="K485" s="311"/>
      <c r="L485" s="351" t="s">
        <v>583</v>
      </c>
    </row>
    <row r="486" spans="1:12" s="2" customFormat="1" ht="21" customHeight="1">
      <c r="A486" s="349"/>
      <c r="B486" s="350" t="s">
        <v>1659</v>
      </c>
      <c r="C486" s="350" t="s">
        <v>727</v>
      </c>
      <c r="D486" s="343" t="s">
        <v>728</v>
      </c>
      <c r="E486" s="455" t="s">
        <v>149</v>
      </c>
      <c r="F486" s="351"/>
      <c r="G486" s="351"/>
      <c r="H486" s="20"/>
      <c r="I486" s="20"/>
      <c r="J486" s="350" t="s">
        <v>729</v>
      </c>
      <c r="K486" s="311"/>
      <c r="L486" s="425"/>
    </row>
    <row r="487" spans="1:12" s="2" customFormat="1" ht="21" customHeight="1">
      <c r="A487" s="349"/>
      <c r="B487" s="350"/>
      <c r="C487" s="350" t="s">
        <v>641</v>
      </c>
      <c r="D487" s="343" t="s">
        <v>730</v>
      </c>
      <c r="E487" s="455"/>
      <c r="F487" s="351"/>
      <c r="G487" s="351"/>
      <c r="H487" s="20"/>
      <c r="I487" s="20"/>
      <c r="J487" s="350" t="s">
        <v>653</v>
      </c>
      <c r="K487" s="311"/>
      <c r="L487" s="351"/>
    </row>
    <row r="488" spans="1:12" s="2" customFormat="1" ht="21" customHeight="1">
      <c r="A488" s="349"/>
      <c r="B488" s="350"/>
      <c r="C488" s="350"/>
      <c r="D488" s="343"/>
      <c r="E488" s="455"/>
      <c r="F488" s="351"/>
      <c r="G488" s="351"/>
      <c r="H488" s="20"/>
      <c r="I488" s="20"/>
      <c r="J488" s="350"/>
      <c r="K488" s="311"/>
      <c r="L488" s="351"/>
    </row>
    <row r="489" spans="1:12" s="2" customFormat="1" ht="21" customHeight="1">
      <c r="A489" s="349"/>
      <c r="B489" s="350"/>
      <c r="C489" s="350"/>
      <c r="D489" s="343"/>
      <c r="E489" s="455"/>
      <c r="F489" s="351"/>
      <c r="G489" s="351"/>
      <c r="H489" s="20"/>
      <c r="I489" s="20"/>
      <c r="J489" s="350"/>
      <c r="K489" s="311"/>
      <c r="L489" s="351"/>
    </row>
    <row r="490" spans="1:12" s="2" customFormat="1" ht="21" customHeight="1">
      <c r="A490" s="416"/>
      <c r="B490" s="382"/>
      <c r="C490" s="382"/>
      <c r="D490" s="417"/>
      <c r="E490" s="479"/>
      <c r="F490" s="356"/>
      <c r="G490" s="356"/>
      <c r="H490" s="23"/>
      <c r="I490" s="23"/>
      <c r="J490" s="382"/>
      <c r="K490" s="340"/>
      <c r="L490" s="356"/>
    </row>
    <row r="491" spans="1:12" s="2" customFormat="1" ht="21" customHeight="1">
      <c r="A491" s="349">
        <v>40</v>
      </c>
      <c r="B491" s="425" t="s">
        <v>1667</v>
      </c>
      <c r="C491" s="425" t="s">
        <v>731</v>
      </c>
      <c r="D491" s="343" t="s">
        <v>732</v>
      </c>
      <c r="E491" s="455">
        <v>40000</v>
      </c>
      <c r="F491" s="351"/>
      <c r="G491" s="351"/>
      <c r="H491" s="20"/>
      <c r="I491" s="20"/>
      <c r="J491" s="350" t="s">
        <v>733</v>
      </c>
      <c r="K491" s="311"/>
      <c r="L491" s="351" t="s">
        <v>583</v>
      </c>
    </row>
    <row r="492" spans="1:12" s="2" customFormat="1" ht="21" customHeight="1">
      <c r="A492" s="349"/>
      <c r="B492" s="425" t="s">
        <v>1668</v>
      </c>
      <c r="C492" s="425" t="s">
        <v>734</v>
      </c>
      <c r="D492" s="343"/>
      <c r="E492" s="455" t="s">
        <v>149</v>
      </c>
      <c r="F492" s="351"/>
      <c r="G492" s="351"/>
      <c r="H492" s="20"/>
      <c r="I492" s="20"/>
      <c r="J492" s="350" t="s">
        <v>735</v>
      </c>
      <c r="K492" s="311"/>
      <c r="L492" s="351"/>
    </row>
    <row r="493" spans="1:12" s="2" customFormat="1" ht="21" customHeight="1">
      <c r="A493" s="349"/>
      <c r="B493" s="425"/>
      <c r="C493" s="425" t="s">
        <v>693</v>
      </c>
      <c r="D493" s="343"/>
      <c r="E493" s="351"/>
      <c r="F493" s="351"/>
      <c r="G493" s="351"/>
      <c r="H493" s="20"/>
      <c r="I493" s="20"/>
      <c r="J493" s="350"/>
      <c r="K493" s="311"/>
      <c r="L493" s="351"/>
    </row>
    <row r="494" spans="1:12" s="2" customFormat="1" ht="21" customHeight="1">
      <c r="A494" s="349"/>
      <c r="B494" s="425"/>
      <c r="C494" s="425"/>
      <c r="D494" s="343"/>
      <c r="E494" s="351"/>
      <c r="F494" s="351"/>
      <c r="G494" s="351"/>
      <c r="H494" s="20"/>
      <c r="I494" s="20"/>
      <c r="J494" s="350"/>
      <c r="K494" s="311"/>
      <c r="L494" s="351"/>
    </row>
    <row r="495" spans="1:12" s="2" customFormat="1" ht="21" customHeight="1">
      <c r="A495" s="349"/>
      <c r="B495" s="425"/>
      <c r="C495" s="425"/>
      <c r="D495" s="343"/>
      <c r="E495" s="351"/>
      <c r="F495" s="351"/>
      <c r="G495" s="351"/>
      <c r="H495" s="20"/>
      <c r="I495" s="20"/>
      <c r="J495" s="350"/>
      <c r="K495" s="311"/>
      <c r="L495" s="351"/>
    </row>
    <row r="496" spans="1:12" s="2" customFormat="1" ht="21" customHeight="1">
      <c r="A496" s="416"/>
      <c r="B496" s="460"/>
      <c r="C496" s="460"/>
      <c r="D496" s="417"/>
      <c r="E496" s="356"/>
      <c r="F496" s="356"/>
      <c r="G496" s="356"/>
      <c r="H496" s="23"/>
      <c r="I496" s="23"/>
      <c r="J496" s="382"/>
      <c r="K496" s="340"/>
      <c r="L496" s="356"/>
    </row>
    <row r="497" spans="1:12" s="2" customFormat="1" ht="21" customHeight="1">
      <c r="A497" s="349">
        <v>41</v>
      </c>
      <c r="B497" s="425" t="s">
        <v>1669</v>
      </c>
      <c r="C497" s="425" t="s">
        <v>731</v>
      </c>
      <c r="D497" s="343" t="s">
        <v>732</v>
      </c>
      <c r="E497" s="455">
        <v>20000</v>
      </c>
      <c r="F497" s="351"/>
      <c r="G497" s="351"/>
      <c r="H497" s="20"/>
      <c r="I497" s="20"/>
      <c r="J497" s="350" t="s">
        <v>736</v>
      </c>
      <c r="K497" s="311"/>
      <c r="L497" s="351" t="s">
        <v>583</v>
      </c>
    </row>
    <row r="498" spans="1:12" s="2" customFormat="1" ht="21" customHeight="1">
      <c r="A498" s="349"/>
      <c r="B498" s="425" t="s">
        <v>1670</v>
      </c>
      <c r="C498" s="425" t="s">
        <v>737</v>
      </c>
      <c r="D498" s="343"/>
      <c r="E498" s="455" t="s">
        <v>149</v>
      </c>
      <c r="F498" s="351"/>
      <c r="G498" s="351"/>
      <c r="H498" s="20"/>
      <c r="I498" s="20"/>
      <c r="J498" s="350" t="s">
        <v>583</v>
      </c>
      <c r="K498" s="311"/>
      <c r="L498" s="351"/>
    </row>
    <row r="499" spans="1:12" s="2" customFormat="1" ht="21" customHeight="1">
      <c r="A499" s="349"/>
      <c r="B499" s="425"/>
      <c r="C499" s="425"/>
      <c r="D499" s="343"/>
      <c r="E499" s="351"/>
      <c r="F499" s="351"/>
      <c r="G499" s="351"/>
      <c r="H499" s="20"/>
      <c r="I499" s="20"/>
      <c r="J499" s="350"/>
      <c r="K499" s="311"/>
      <c r="L499" s="351"/>
    </row>
    <row r="500" spans="1:12" s="2" customFormat="1" ht="21" customHeight="1">
      <c r="A500" s="349"/>
      <c r="B500" s="425"/>
      <c r="C500" s="425"/>
      <c r="D500" s="343"/>
      <c r="E500" s="351"/>
      <c r="F500" s="351"/>
      <c r="G500" s="351"/>
      <c r="H500" s="20"/>
      <c r="I500" s="20"/>
      <c r="J500" s="350"/>
      <c r="K500" s="311"/>
      <c r="L500" s="351"/>
    </row>
    <row r="501" spans="1:12" s="2" customFormat="1" ht="21" customHeight="1">
      <c r="A501" s="416"/>
      <c r="B501" s="460"/>
      <c r="C501" s="460"/>
      <c r="D501" s="417"/>
      <c r="E501" s="356"/>
      <c r="F501" s="356"/>
      <c r="G501" s="356"/>
      <c r="H501" s="23"/>
      <c r="I501" s="23"/>
      <c r="J501" s="382"/>
      <c r="K501" s="340"/>
      <c r="L501" s="356"/>
    </row>
    <row r="502" spans="1:12" s="2" customFormat="1" ht="21" customHeight="1">
      <c r="A502" s="349">
        <v>42</v>
      </c>
      <c r="B502" s="425" t="s">
        <v>1663</v>
      </c>
      <c r="C502" s="425" t="s">
        <v>724</v>
      </c>
      <c r="D502" s="343" t="s">
        <v>725</v>
      </c>
      <c r="E502" s="413" t="s">
        <v>617</v>
      </c>
      <c r="F502" s="351"/>
      <c r="G502" s="351"/>
      <c r="H502" s="20"/>
      <c r="I502" s="20"/>
      <c r="J502" s="350" t="s">
        <v>739</v>
      </c>
      <c r="K502" s="311"/>
      <c r="L502" s="351" t="s">
        <v>583</v>
      </c>
    </row>
    <row r="503" spans="1:12" s="2" customFormat="1" ht="21" customHeight="1">
      <c r="A503" s="349"/>
      <c r="B503" s="425" t="s">
        <v>1659</v>
      </c>
      <c r="C503" s="425" t="s">
        <v>761</v>
      </c>
      <c r="D503" s="343" t="s">
        <v>728</v>
      </c>
      <c r="E503" s="455" t="s">
        <v>149</v>
      </c>
      <c r="F503" s="351"/>
      <c r="G503" s="351"/>
      <c r="H503" s="20"/>
      <c r="I503" s="20"/>
      <c r="J503" s="350" t="s">
        <v>740</v>
      </c>
      <c r="K503" s="311"/>
      <c r="L503" s="351"/>
    </row>
    <row r="504" spans="1:12" s="2" customFormat="1" ht="21" customHeight="1">
      <c r="A504" s="349"/>
      <c r="B504" s="425"/>
      <c r="C504" s="425" t="s">
        <v>653</v>
      </c>
      <c r="D504" s="343" t="s">
        <v>730</v>
      </c>
      <c r="E504" s="351"/>
      <c r="F504" s="351"/>
      <c r="G504" s="351"/>
      <c r="H504" s="20"/>
      <c r="I504" s="20"/>
      <c r="J504" s="350" t="s">
        <v>738</v>
      </c>
      <c r="K504" s="311"/>
      <c r="L504" s="351"/>
    </row>
    <row r="505" spans="1:12" s="2" customFormat="1" ht="21" customHeight="1">
      <c r="A505" s="349"/>
      <c r="B505" s="425"/>
      <c r="C505" s="425"/>
      <c r="D505" s="343"/>
      <c r="E505" s="351"/>
      <c r="F505" s="351"/>
      <c r="G505" s="351"/>
      <c r="H505" s="20"/>
      <c r="I505" s="20"/>
      <c r="J505" s="350"/>
      <c r="K505" s="311"/>
      <c r="L505" s="351"/>
    </row>
    <row r="506" spans="1:12" s="2" customFormat="1" ht="21" customHeight="1">
      <c r="A506" s="349"/>
      <c r="B506" s="425"/>
      <c r="C506" s="425"/>
      <c r="D506" s="343"/>
      <c r="E506" s="351"/>
      <c r="F506" s="351"/>
      <c r="G506" s="351"/>
      <c r="H506" s="20"/>
      <c r="I506" s="20"/>
      <c r="J506" s="350"/>
      <c r="K506" s="311"/>
      <c r="L506" s="351"/>
    </row>
    <row r="507" spans="1:12" s="2" customFormat="1" ht="21" customHeight="1">
      <c r="A507" s="416"/>
      <c r="B507" s="460"/>
      <c r="C507" s="460"/>
      <c r="D507" s="417"/>
      <c r="E507" s="356"/>
      <c r="F507" s="356"/>
      <c r="G507" s="356"/>
      <c r="H507" s="23"/>
      <c r="I507" s="23"/>
      <c r="J507" s="382"/>
      <c r="K507" s="340"/>
      <c r="L507" s="356"/>
    </row>
    <row r="508" spans="1:12" s="2" customFormat="1" ht="21" customHeight="1">
      <c r="A508" s="349">
        <v>43</v>
      </c>
      <c r="B508" s="425" t="s">
        <v>1664</v>
      </c>
      <c r="C508" s="425" t="s">
        <v>741</v>
      </c>
      <c r="D508" s="343" t="s">
        <v>714</v>
      </c>
      <c r="E508" s="413" t="s">
        <v>742</v>
      </c>
      <c r="F508" s="351"/>
      <c r="G508" s="351"/>
      <c r="H508" s="20"/>
      <c r="I508" s="20"/>
      <c r="J508" s="350" t="s">
        <v>743</v>
      </c>
      <c r="K508" s="311"/>
      <c r="L508" s="351" t="s">
        <v>583</v>
      </c>
    </row>
    <row r="509" spans="1:12" s="2" customFormat="1" ht="21" customHeight="1">
      <c r="A509" s="349"/>
      <c r="B509" s="425" t="s">
        <v>1659</v>
      </c>
      <c r="C509" s="425" t="s">
        <v>730</v>
      </c>
      <c r="D509" s="343" t="s">
        <v>730</v>
      </c>
      <c r="E509" s="455" t="s">
        <v>149</v>
      </c>
      <c r="F509" s="351"/>
      <c r="G509" s="351"/>
      <c r="H509" s="20"/>
      <c r="I509" s="20"/>
      <c r="J509" s="350" t="s">
        <v>744</v>
      </c>
      <c r="K509" s="311"/>
      <c r="L509" s="351"/>
    </row>
    <row r="510" spans="1:12" s="2" customFormat="1" ht="21" customHeight="1">
      <c r="A510" s="349"/>
      <c r="B510" s="425"/>
      <c r="C510" s="425"/>
      <c r="D510" s="343"/>
      <c r="E510" s="351"/>
      <c r="F510" s="351"/>
      <c r="G510" s="351"/>
      <c r="H510" s="20"/>
      <c r="I510" s="20"/>
      <c r="J510" s="350"/>
      <c r="K510" s="311"/>
      <c r="L510" s="351"/>
    </row>
    <row r="511" spans="1:12" s="2" customFormat="1" ht="21" customHeight="1">
      <c r="A511" s="349"/>
      <c r="B511" s="425"/>
      <c r="C511" s="425"/>
      <c r="D511" s="343"/>
      <c r="E511" s="351"/>
      <c r="F511" s="351"/>
      <c r="G511" s="351"/>
      <c r="H511" s="20"/>
      <c r="I511" s="20"/>
      <c r="J511" s="350"/>
      <c r="K511" s="311"/>
      <c r="L511" s="351"/>
    </row>
    <row r="512" spans="1:12" s="2" customFormat="1" ht="21" customHeight="1">
      <c r="A512" s="340"/>
      <c r="B512" s="460"/>
      <c r="C512" s="460"/>
      <c r="D512" s="460"/>
      <c r="E512" s="686"/>
      <c r="F512" s="686"/>
      <c r="G512" s="686"/>
      <c r="H512" s="23"/>
      <c r="I512" s="460"/>
      <c r="J512" s="686"/>
      <c r="K512" s="340"/>
      <c r="L512" s="340"/>
    </row>
    <row r="513" spans="1:12" s="668" customFormat="1" ht="21" customHeight="1">
      <c r="A513" s="673">
        <v>12</v>
      </c>
      <c r="B513" s="673" t="s">
        <v>1671</v>
      </c>
      <c r="C513" s="673" t="s">
        <v>830</v>
      </c>
      <c r="D513" s="673" t="s">
        <v>831</v>
      </c>
      <c r="E513" s="674">
        <v>12000</v>
      </c>
      <c r="F513" s="673"/>
      <c r="G513" s="673"/>
      <c r="H513" s="675"/>
      <c r="I513" s="675"/>
      <c r="J513" s="673" t="s">
        <v>832</v>
      </c>
      <c r="K513" s="676"/>
      <c r="L513" s="673" t="s">
        <v>860</v>
      </c>
    </row>
    <row r="514" spans="1:12" s="2" customFormat="1" ht="21" customHeight="1">
      <c r="A514" s="402"/>
      <c r="B514" s="402" t="s">
        <v>1768</v>
      </c>
      <c r="C514" s="402"/>
      <c r="D514" s="402"/>
      <c r="E514" s="403" t="s">
        <v>824</v>
      </c>
      <c r="F514" s="402"/>
      <c r="G514" s="402"/>
      <c r="H514" s="20"/>
      <c r="I514" s="20"/>
      <c r="J514" s="402"/>
      <c r="K514" s="311"/>
      <c r="L514" s="402" t="s">
        <v>861</v>
      </c>
    </row>
    <row r="515" spans="1:12" s="2" customFormat="1" ht="21" customHeight="1">
      <c r="A515" s="402"/>
      <c r="B515" s="402"/>
      <c r="C515" s="402"/>
      <c r="D515" s="402"/>
      <c r="E515" s="403"/>
      <c r="F515" s="402"/>
      <c r="G515" s="402"/>
      <c r="H515" s="20"/>
      <c r="I515" s="20"/>
      <c r="J515" s="402"/>
      <c r="K515" s="311"/>
      <c r="L515" s="402"/>
    </row>
    <row r="516" spans="1:12" s="2" customFormat="1" ht="21" customHeight="1">
      <c r="A516" s="509"/>
      <c r="B516" s="509"/>
      <c r="C516" s="509"/>
      <c r="D516" s="509"/>
      <c r="E516" s="579"/>
      <c r="F516" s="509"/>
      <c r="G516" s="509"/>
      <c r="H516" s="23"/>
      <c r="I516" s="23"/>
      <c r="J516" s="509"/>
      <c r="K516" s="340"/>
      <c r="L516" s="509"/>
    </row>
    <row r="517" spans="1:12" s="2" customFormat="1" ht="21" customHeight="1">
      <c r="A517" s="402">
        <v>13</v>
      </c>
      <c r="B517" s="402" t="s">
        <v>1672</v>
      </c>
      <c r="C517" s="402" t="s">
        <v>1769</v>
      </c>
      <c r="D517" s="402" t="s">
        <v>1774</v>
      </c>
      <c r="E517" s="506">
        <v>50000</v>
      </c>
      <c r="F517" s="402"/>
      <c r="G517" s="402"/>
      <c r="H517" s="20"/>
      <c r="I517" s="20"/>
      <c r="J517" s="402" t="s">
        <v>1772</v>
      </c>
      <c r="K517" s="311"/>
      <c r="L517" s="402" t="s">
        <v>860</v>
      </c>
    </row>
    <row r="518" spans="1:12" s="2" customFormat="1" ht="21" customHeight="1">
      <c r="A518" s="402"/>
      <c r="B518" s="402" t="s">
        <v>1673</v>
      </c>
      <c r="C518" s="402" t="s">
        <v>1770</v>
      </c>
      <c r="D518" s="402" t="s">
        <v>1481</v>
      </c>
      <c r="E518" s="403" t="s">
        <v>824</v>
      </c>
      <c r="F518" s="402"/>
      <c r="G518" s="402"/>
      <c r="H518" s="20"/>
      <c r="I518" s="20"/>
      <c r="J518" s="402" t="s">
        <v>1770</v>
      </c>
      <c r="K518" s="311"/>
      <c r="L518" s="402" t="s">
        <v>861</v>
      </c>
    </row>
    <row r="519" spans="1:12" s="2" customFormat="1" ht="21" customHeight="1">
      <c r="A519" s="402"/>
      <c r="B519" s="402" t="s">
        <v>1773</v>
      </c>
      <c r="C519" s="402" t="s">
        <v>1771</v>
      </c>
      <c r="D519" s="402"/>
      <c r="E519" s="403"/>
      <c r="F519" s="402"/>
      <c r="G519" s="402"/>
      <c r="H519" s="20"/>
      <c r="I519" s="20"/>
      <c r="J519" s="402" t="s">
        <v>1771</v>
      </c>
      <c r="K519" s="311"/>
      <c r="L519" s="402"/>
    </row>
    <row r="520" spans="1:12" s="2" customFormat="1" ht="21" customHeight="1">
      <c r="A520" s="402"/>
      <c r="B520" s="402"/>
      <c r="C520" s="402"/>
      <c r="D520" s="402"/>
      <c r="E520" s="403"/>
      <c r="F520" s="402"/>
      <c r="G520" s="402"/>
      <c r="H520" s="20"/>
      <c r="I520" s="20"/>
      <c r="J520" s="402"/>
      <c r="K520" s="311"/>
      <c r="L520" s="402"/>
    </row>
    <row r="521" spans="1:12" s="2" customFormat="1" ht="21" customHeight="1">
      <c r="A521" s="340"/>
      <c r="B521" s="460"/>
      <c r="C521" s="460"/>
      <c r="D521" s="460"/>
      <c r="E521" s="686"/>
      <c r="F521" s="686"/>
      <c r="G521" s="686"/>
      <c r="H521" s="23"/>
      <c r="I521" s="460"/>
      <c r="J521" s="686"/>
      <c r="K521" s="340"/>
      <c r="L521" s="340"/>
    </row>
    <row r="522" spans="1:12" s="2" customFormat="1" ht="21" customHeight="1">
      <c r="A522" s="350">
        <v>15</v>
      </c>
      <c r="B522" s="662" t="s">
        <v>287</v>
      </c>
      <c r="C522" s="350" t="s">
        <v>1674</v>
      </c>
      <c r="D522" s="350" t="s">
        <v>975</v>
      </c>
      <c r="E522" s="525">
        <v>200000</v>
      </c>
      <c r="F522" s="525"/>
      <c r="G522" s="525"/>
      <c r="H522" s="20"/>
      <c r="I522" s="20"/>
      <c r="J522" s="350" t="s">
        <v>1540</v>
      </c>
      <c r="K522" s="311"/>
      <c r="L522" s="402" t="s">
        <v>860</v>
      </c>
    </row>
    <row r="523" spans="1:12" s="2" customFormat="1" ht="21" customHeight="1">
      <c r="A523" s="350"/>
      <c r="B523" s="350" t="s">
        <v>1439</v>
      </c>
      <c r="C523" s="350" t="s">
        <v>1675</v>
      </c>
      <c r="D523" s="350" t="s">
        <v>1677</v>
      </c>
      <c r="E523" s="455" t="s">
        <v>824</v>
      </c>
      <c r="F523" s="525"/>
      <c r="G523" s="525"/>
      <c r="H523" s="20"/>
      <c r="I523" s="20"/>
      <c r="J523" s="350" t="s">
        <v>1541</v>
      </c>
      <c r="K523" s="311"/>
      <c r="L523" s="402" t="s">
        <v>861</v>
      </c>
    </row>
    <row r="524" spans="1:12" s="2" customFormat="1" ht="21" customHeight="1">
      <c r="A524" s="350"/>
      <c r="B524" s="350" t="s">
        <v>289</v>
      </c>
      <c r="C524" s="350" t="s">
        <v>1676</v>
      </c>
      <c r="D524" s="350" t="s">
        <v>1678</v>
      </c>
      <c r="E524" s="525"/>
      <c r="F524" s="525"/>
      <c r="G524" s="525"/>
      <c r="H524" s="20"/>
      <c r="I524" s="20"/>
      <c r="J524" s="350" t="s">
        <v>1542</v>
      </c>
      <c r="K524" s="311"/>
      <c r="L524" s="350"/>
    </row>
    <row r="525" spans="1:12" s="2" customFormat="1" ht="21" customHeight="1">
      <c r="A525" s="350"/>
      <c r="B525" s="350" t="s">
        <v>1773</v>
      </c>
      <c r="C525" s="350"/>
      <c r="D525" s="350" t="s">
        <v>1679</v>
      </c>
      <c r="E525" s="525"/>
      <c r="F525" s="525"/>
      <c r="G525" s="525"/>
      <c r="H525" s="20"/>
      <c r="I525" s="20"/>
      <c r="J525" s="350"/>
      <c r="K525" s="311"/>
      <c r="L525" s="350"/>
    </row>
    <row r="526" spans="1:12" s="2" customFormat="1" ht="21" customHeight="1">
      <c r="A526" s="350"/>
      <c r="B526" s="350"/>
      <c r="C526" s="350"/>
      <c r="D526" s="350" t="s">
        <v>1680</v>
      </c>
      <c r="E526" s="525"/>
      <c r="F526" s="525"/>
      <c r="G526" s="525"/>
      <c r="H526" s="20"/>
      <c r="I526" s="20"/>
      <c r="J526" s="350"/>
      <c r="K526" s="311"/>
      <c r="L526" s="350"/>
    </row>
    <row r="527" spans="1:12" s="2" customFormat="1" ht="21" customHeight="1">
      <c r="A527" s="350"/>
      <c r="B527" s="350"/>
      <c r="C527" s="350"/>
      <c r="D527" s="350"/>
      <c r="E527" s="525"/>
      <c r="F527" s="525"/>
      <c r="G527" s="525"/>
      <c r="H527" s="20"/>
      <c r="I527" s="20"/>
      <c r="J527" s="350"/>
      <c r="K527" s="311"/>
      <c r="L527" s="350"/>
    </row>
    <row r="528" spans="1:12" s="2" customFormat="1" ht="21" customHeight="1">
      <c r="A528" s="382"/>
      <c r="B528" s="382"/>
      <c r="C528" s="382"/>
      <c r="D528" s="382"/>
      <c r="E528" s="23"/>
      <c r="F528" s="479"/>
      <c r="G528" s="479"/>
      <c r="H528" s="23"/>
      <c r="I528" s="23"/>
      <c r="J528" s="382"/>
      <c r="K528" s="340"/>
      <c r="L528" s="382"/>
    </row>
    <row r="529" spans="1:12" s="2" customFormat="1" ht="21" customHeight="1">
      <c r="A529" s="350">
        <v>16</v>
      </c>
      <c r="B529" s="350" t="s">
        <v>1681</v>
      </c>
      <c r="C529" s="350" t="s">
        <v>835</v>
      </c>
      <c r="D529" s="350" t="s">
        <v>1684</v>
      </c>
      <c r="E529" s="525">
        <v>30000</v>
      </c>
      <c r="F529" s="350"/>
      <c r="G529" s="350"/>
      <c r="H529" s="20"/>
      <c r="I529" s="20"/>
      <c r="J529" s="350" t="s">
        <v>1685</v>
      </c>
      <c r="K529" s="311"/>
      <c r="L529" s="402" t="s">
        <v>860</v>
      </c>
    </row>
    <row r="530" spans="1:12" s="2" customFormat="1" ht="21" customHeight="1">
      <c r="A530" s="350"/>
      <c r="B530" s="350" t="s">
        <v>1682</v>
      </c>
      <c r="C530" s="350"/>
      <c r="D530" s="350" t="s">
        <v>1682</v>
      </c>
      <c r="E530" s="455" t="s">
        <v>824</v>
      </c>
      <c r="F530" s="350"/>
      <c r="G530" s="350"/>
      <c r="H530" s="20"/>
      <c r="I530" s="20"/>
      <c r="J530" s="350" t="s">
        <v>1686</v>
      </c>
      <c r="K530" s="311"/>
      <c r="L530" s="402" t="s">
        <v>861</v>
      </c>
    </row>
    <row r="531" spans="1:12" s="2" customFormat="1" ht="21" customHeight="1">
      <c r="A531" s="350"/>
      <c r="B531" s="350" t="s">
        <v>1683</v>
      </c>
      <c r="C531" s="350"/>
      <c r="D531" s="350" t="s">
        <v>1683</v>
      </c>
      <c r="E531" s="455"/>
      <c r="F531" s="350"/>
      <c r="G531" s="350"/>
      <c r="H531" s="20"/>
      <c r="I531" s="20"/>
      <c r="J531" s="350"/>
      <c r="K531" s="311"/>
      <c r="L531" s="350"/>
    </row>
    <row r="532" spans="1:12" s="2" customFormat="1" ht="21" customHeight="1">
      <c r="A532" s="350"/>
      <c r="B532" s="350"/>
      <c r="C532" s="350"/>
      <c r="D532" s="350"/>
      <c r="E532" s="455"/>
      <c r="F532" s="350"/>
      <c r="G532" s="350"/>
      <c r="H532" s="20"/>
      <c r="I532" s="20"/>
      <c r="J532" s="350"/>
      <c r="K532" s="311"/>
      <c r="L532" s="350"/>
    </row>
    <row r="533" spans="1:12" s="2" customFormat="1" ht="21" customHeight="1">
      <c r="A533" s="382"/>
      <c r="B533" s="382"/>
      <c r="C533" s="382"/>
      <c r="D533" s="382"/>
      <c r="E533" s="479"/>
      <c r="F533" s="382"/>
      <c r="G533" s="382"/>
      <c r="H533" s="23"/>
      <c r="I533" s="23"/>
      <c r="J533" s="382"/>
      <c r="K533" s="340"/>
      <c r="L533" s="382"/>
    </row>
    <row r="534" spans="1:12" s="2" customFormat="1" ht="21" customHeight="1">
      <c r="A534" s="350">
        <v>17</v>
      </c>
      <c r="B534" s="350" t="s">
        <v>1687</v>
      </c>
      <c r="C534" s="350" t="s">
        <v>1690</v>
      </c>
      <c r="D534" s="350" t="s">
        <v>1693</v>
      </c>
      <c r="E534" s="525">
        <v>40000</v>
      </c>
      <c r="F534" s="350"/>
      <c r="G534" s="350"/>
      <c r="H534" s="20"/>
      <c r="I534" s="20"/>
      <c r="J534" s="350" t="s">
        <v>1696</v>
      </c>
      <c r="K534" s="311"/>
      <c r="L534" s="402" t="s">
        <v>860</v>
      </c>
    </row>
    <row r="535" spans="1:12" s="2" customFormat="1" ht="21" customHeight="1">
      <c r="A535" s="350"/>
      <c r="B535" s="350" t="s">
        <v>1688</v>
      </c>
      <c r="C535" s="350" t="s">
        <v>1691</v>
      </c>
      <c r="D535" s="350" t="s">
        <v>1694</v>
      </c>
      <c r="E535" s="455" t="s">
        <v>824</v>
      </c>
      <c r="F535" s="350"/>
      <c r="G535" s="350"/>
      <c r="H535" s="20"/>
      <c r="I535" s="20"/>
      <c r="J535" s="350" t="s">
        <v>1697</v>
      </c>
      <c r="K535" s="311"/>
      <c r="L535" s="402" t="s">
        <v>861</v>
      </c>
    </row>
    <row r="536" spans="1:12" s="2" customFormat="1" ht="21" customHeight="1">
      <c r="A536" s="350"/>
      <c r="B536" s="350" t="s">
        <v>1689</v>
      </c>
      <c r="C536" s="350" t="s">
        <v>1692</v>
      </c>
      <c r="D536" s="350" t="s">
        <v>1695</v>
      </c>
      <c r="E536" s="455"/>
      <c r="F536" s="350"/>
      <c r="G536" s="350"/>
      <c r="H536" s="20"/>
      <c r="I536" s="20"/>
      <c r="J536" s="350" t="s">
        <v>1698</v>
      </c>
      <c r="K536" s="311"/>
      <c r="L536" s="350"/>
    </row>
    <row r="537" spans="1:12" s="2" customFormat="1" ht="21" customHeight="1">
      <c r="A537" s="350"/>
      <c r="B537" s="350"/>
      <c r="C537" s="350"/>
      <c r="D537" s="350"/>
      <c r="E537" s="455"/>
      <c r="F537" s="350"/>
      <c r="G537" s="350"/>
      <c r="H537" s="20"/>
      <c r="I537" s="20"/>
      <c r="J537" s="350"/>
      <c r="K537" s="311"/>
      <c r="L537" s="350"/>
    </row>
    <row r="538" spans="1:12" s="2" customFormat="1" ht="21" customHeight="1">
      <c r="A538" s="382"/>
      <c r="B538" s="382"/>
      <c r="C538" s="382"/>
      <c r="D538" s="382"/>
      <c r="E538" s="479"/>
      <c r="F538" s="382"/>
      <c r="G538" s="382"/>
      <c r="H538" s="23"/>
      <c r="I538" s="23"/>
      <c r="J538" s="382"/>
      <c r="K538" s="340"/>
      <c r="L538" s="382"/>
    </row>
    <row r="539" spans="1:12" s="2" customFormat="1" ht="21" customHeight="1">
      <c r="A539" s="350">
        <v>18</v>
      </c>
      <c r="B539" s="350" t="s">
        <v>1699</v>
      </c>
      <c r="C539" s="350" t="s">
        <v>1702</v>
      </c>
      <c r="D539" s="350" t="s">
        <v>1704</v>
      </c>
      <c r="E539" s="525">
        <v>50000</v>
      </c>
      <c r="F539" s="350"/>
      <c r="G539" s="350"/>
      <c r="H539" s="20"/>
      <c r="I539" s="20"/>
      <c r="J539" s="350" t="s">
        <v>1707</v>
      </c>
      <c r="K539" s="311"/>
      <c r="L539" s="402" t="s">
        <v>860</v>
      </c>
    </row>
    <row r="540" spans="1:12" s="2" customFormat="1" ht="21" customHeight="1">
      <c r="A540" s="350"/>
      <c r="B540" s="350" t="s">
        <v>1700</v>
      </c>
      <c r="C540" s="350" t="s">
        <v>1703</v>
      </c>
      <c r="D540" s="350" t="s">
        <v>1705</v>
      </c>
      <c r="E540" s="455" t="s">
        <v>824</v>
      </c>
      <c r="F540" s="350"/>
      <c r="G540" s="350"/>
      <c r="H540" s="20"/>
      <c r="I540" s="20"/>
      <c r="J540" s="350" t="s">
        <v>1708</v>
      </c>
      <c r="K540" s="311"/>
      <c r="L540" s="402" t="s">
        <v>861</v>
      </c>
    </row>
    <row r="541" spans="1:12" s="2" customFormat="1" ht="21" customHeight="1">
      <c r="A541" s="350"/>
      <c r="B541" s="350" t="s">
        <v>1701</v>
      </c>
      <c r="C541" s="350"/>
      <c r="D541" s="350" t="s">
        <v>1706</v>
      </c>
      <c r="E541" s="455"/>
      <c r="F541" s="350"/>
      <c r="G541" s="350"/>
      <c r="H541" s="20"/>
      <c r="I541" s="20"/>
      <c r="J541" s="350" t="s">
        <v>1709</v>
      </c>
      <c r="K541" s="311"/>
      <c r="L541" s="350"/>
    </row>
    <row r="542" spans="1:12" s="2" customFormat="1" ht="21" customHeight="1">
      <c r="A542" s="350"/>
      <c r="B542" s="350"/>
      <c r="C542" s="350"/>
      <c r="D542" s="350"/>
      <c r="E542" s="455"/>
      <c r="F542" s="350"/>
      <c r="G542" s="350"/>
      <c r="H542" s="20"/>
      <c r="I542" s="20"/>
      <c r="J542" s="350"/>
      <c r="K542" s="311"/>
      <c r="L542" s="350"/>
    </row>
    <row r="543" spans="1:12" s="2" customFormat="1" ht="21" customHeight="1">
      <c r="A543" s="382"/>
      <c r="B543" s="382"/>
      <c r="C543" s="382"/>
      <c r="D543" s="382"/>
      <c r="E543" s="479"/>
      <c r="F543" s="382"/>
      <c r="G543" s="382"/>
      <c r="H543" s="23"/>
      <c r="I543" s="23"/>
      <c r="J543" s="382"/>
      <c r="K543" s="340"/>
      <c r="L543" s="382"/>
    </row>
    <row r="544" spans="1:12" s="2" customFormat="1" ht="21" customHeight="1">
      <c r="A544" s="350">
        <v>20</v>
      </c>
      <c r="B544" s="350" t="s">
        <v>1710</v>
      </c>
      <c r="C544" s="350" t="s">
        <v>1713</v>
      </c>
      <c r="D544" s="350" t="s">
        <v>1716</v>
      </c>
      <c r="E544" s="350"/>
      <c r="F544" s="582"/>
      <c r="G544" s="582">
        <v>2000000</v>
      </c>
      <c r="H544" s="20"/>
      <c r="I544" s="20"/>
      <c r="J544" s="350" t="s">
        <v>1725</v>
      </c>
      <c r="K544" s="311"/>
      <c r="L544" s="402" t="s">
        <v>860</v>
      </c>
    </row>
    <row r="545" spans="1:12" s="2" customFormat="1" ht="21" customHeight="1">
      <c r="A545" s="350"/>
      <c r="B545" s="350" t="s">
        <v>1711</v>
      </c>
      <c r="C545" s="350" t="s">
        <v>1714</v>
      </c>
      <c r="D545" s="350" t="s">
        <v>1717</v>
      </c>
      <c r="E545" s="350"/>
      <c r="F545" s="582"/>
      <c r="G545" s="455" t="s">
        <v>824</v>
      </c>
      <c r="H545" s="20"/>
      <c r="I545" s="20"/>
      <c r="J545" s="350" t="s">
        <v>1775</v>
      </c>
      <c r="K545" s="311"/>
      <c r="L545" s="402" t="s">
        <v>861</v>
      </c>
    </row>
    <row r="546" spans="1:12" s="2" customFormat="1" ht="21" customHeight="1">
      <c r="A546" s="350"/>
      <c r="B546" s="350" t="s">
        <v>1712</v>
      </c>
      <c r="C546" s="350" t="s">
        <v>1715</v>
      </c>
      <c r="D546" s="350" t="s">
        <v>1727</v>
      </c>
      <c r="E546" s="350"/>
      <c r="F546" s="582"/>
      <c r="G546" s="582" t="s">
        <v>1794</v>
      </c>
      <c r="H546" s="20"/>
      <c r="I546" s="20"/>
      <c r="J546" s="350" t="s">
        <v>1676</v>
      </c>
      <c r="K546" s="311"/>
      <c r="L546" s="350"/>
    </row>
    <row r="547" spans="1:12" s="2" customFormat="1" ht="21" customHeight="1">
      <c r="A547" s="350"/>
      <c r="B547" s="350"/>
      <c r="C547" s="350"/>
      <c r="D547" s="350" t="s">
        <v>1718</v>
      </c>
      <c r="E547" s="350"/>
      <c r="F547" s="582"/>
      <c r="G547" s="582"/>
      <c r="H547" s="20"/>
      <c r="I547" s="20"/>
      <c r="J547" s="350"/>
      <c r="K547" s="311"/>
      <c r="L547" s="350"/>
    </row>
    <row r="548" spans="1:12" s="2" customFormat="1" ht="21" customHeight="1">
      <c r="A548" s="350"/>
      <c r="B548" s="350"/>
      <c r="C548" s="350"/>
      <c r="D548" s="350"/>
      <c r="E548" s="350"/>
      <c r="F548" s="582"/>
      <c r="G548" s="582"/>
      <c r="H548" s="20"/>
      <c r="I548" s="20"/>
      <c r="J548" s="350"/>
      <c r="K548" s="311"/>
      <c r="L548" s="350"/>
    </row>
    <row r="549" spans="1:12" s="2" customFormat="1" ht="21" customHeight="1">
      <c r="A549" s="382"/>
      <c r="B549" s="382"/>
      <c r="C549" s="382"/>
      <c r="D549" s="382"/>
      <c r="E549" s="382"/>
      <c r="F549" s="687"/>
      <c r="G549" s="687"/>
      <c r="H549" s="23"/>
      <c r="I549" s="23"/>
      <c r="J549" s="382"/>
      <c r="K549" s="340"/>
      <c r="L549" s="382"/>
    </row>
    <row r="550" spans="1:12" s="2" customFormat="1" ht="21" customHeight="1">
      <c r="A550" s="351">
        <v>21</v>
      </c>
      <c r="B550" s="350" t="s">
        <v>1719</v>
      </c>
      <c r="C550" s="350" t="s">
        <v>1721</v>
      </c>
      <c r="D550" s="350" t="s">
        <v>1723</v>
      </c>
      <c r="E550" s="455"/>
      <c r="F550" s="525"/>
      <c r="G550" s="525">
        <v>2000000</v>
      </c>
      <c r="H550" s="20"/>
      <c r="I550" s="20"/>
      <c r="J550" s="581" t="s">
        <v>1725</v>
      </c>
      <c r="K550" s="311"/>
      <c r="L550" s="402" t="s">
        <v>860</v>
      </c>
    </row>
    <row r="551" spans="1:12" s="2" customFormat="1" ht="21" customHeight="1">
      <c r="A551" s="351"/>
      <c r="B551" s="350" t="s">
        <v>1720</v>
      </c>
      <c r="C551" s="350" t="s">
        <v>1722</v>
      </c>
      <c r="D551" s="350" t="s">
        <v>1724</v>
      </c>
      <c r="E551" s="455"/>
      <c r="F551" s="525"/>
      <c r="G551" s="455" t="s">
        <v>824</v>
      </c>
      <c r="H551" s="20"/>
      <c r="I551" s="20"/>
      <c r="J551" s="581" t="s">
        <v>1726</v>
      </c>
      <c r="K551" s="311"/>
      <c r="L551" s="402" t="s">
        <v>861</v>
      </c>
    </row>
    <row r="552" spans="1:12" s="2" customFormat="1" ht="21" customHeight="1">
      <c r="A552" s="351"/>
      <c r="B552" s="350"/>
      <c r="C552" s="350"/>
      <c r="D552" s="350" t="s">
        <v>1718</v>
      </c>
      <c r="E552" s="455"/>
      <c r="F552" s="525"/>
      <c r="G552" s="582" t="s">
        <v>1794</v>
      </c>
      <c r="H552" s="20"/>
      <c r="I552" s="20"/>
      <c r="J552" s="581" t="s">
        <v>490</v>
      </c>
      <c r="K552" s="311"/>
      <c r="L552" s="350"/>
    </row>
    <row r="553" spans="1:12" s="2" customFormat="1" ht="21" customHeight="1">
      <c r="A553" s="351"/>
      <c r="B553" s="350"/>
      <c r="C553" s="350"/>
      <c r="D553" s="350"/>
      <c r="E553" s="455"/>
      <c r="F553" s="525"/>
      <c r="G553" s="525"/>
      <c r="H553" s="20"/>
      <c r="I553" s="20"/>
      <c r="J553" s="581"/>
      <c r="K553" s="311"/>
      <c r="L553" s="350"/>
    </row>
    <row r="554" spans="1:12" s="2" customFormat="1" ht="21" customHeight="1">
      <c r="A554" s="356"/>
      <c r="B554" s="382"/>
      <c r="C554" s="382"/>
      <c r="D554" s="382"/>
      <c r="E554" s="479"/>
      <c r="F554" s="688"/>
      <c r="G554" s="688"/>
      <c r="H554" s="23"/>
      <c r="I554" s="23"/>
      <c r="J554" s="689"/>
      <c r="K554" s="340"/>
      <c r="L554" s="382"/>
    </row>
    <row r="555" spans="1:12" s="2" customFormat="1" ht="21" customHeight="1">
      <c r="A555" s="351">
        <v>22</v>
      </c>
      <c r="B555" s="350" t="s">
        <v>1728</v>
      </c>
      <c r="C555" s="581" t="s">
        <v>1730</v>
      </c>
      <c r="D555" s="350" t="s">
        <v>1733</v>
      </c>
      <c r="E555" s="455"/>
      <c r="F555" s="525"/>
      <c r="G555" s="525">
        <v>2000000</v>
      </c>
      <c r="H555" s="20"/>
      <c r="I555" s="20"/>
      <c r="J555" s="581" t="s">
        <v>1725</v>
      </c>
      <c r="K555" s="311"/>
      <c r="L555" s="402" t="s">
        <v>860</v>
      </c>
    </row>
    <row r="556" spans="1:12" s="2" customFormat="1" ht="21" customHeight="1">
      <c r="A556" s="351"/>
      <c r="B556" s="350" t="s">
        <v>1729</v>
      </c>
      <c r="C556" s="581" t="s">
        <v>1731</v>
      </c>
      <c r="D556" s="350" t="s">
        <v>1734</v>
      </c>
      <c r="E556" s="455"/>
      <c r="F556" s="525"/>
      <c r="G556" s="455" t="s">
        <v>824</v>
      </c>
      <c r="H556" s="20"/>
      <c r="I556" s="20"/>
      <c r="J556" s="581" t="s">
        <v>1737</v>
      </c>
      <c r="K556" s="311"/>
      <c r="L556" s="402" t="s">
        <v>861</v>
      </c>
    </row>
    <row r="557" spans="1:12" s="2" customFormat="1" ht="21" customHeight="1">
      <c r="A557" s="351"/>
      <c r="B557" s="350"/>
      <c r="C557" s="581" t="s">
        <v>1732</v>
      </c>
      <c r="D557" s="350" t="s">
        <v>1735</v>
      </c>
      <c r="E557" s="455"/>
      <c r="F557" s="525"/>
      <c r="G557" s="582" t="s">
        <v>1794</v>
      </c>
      <c r="H557" s="20"/>
      <c r="I557" s="20"/>
      <c r="J557" s="581" t="s">
        <v>1738</v>
      </c>
      <c r="K557" s="311"/>
      <c r="L557" s="350"/>
    </row>
    <row r="558" spans="1:12" s="2" customFormat="1" ht="21" customHeight="1">
      <c r="A558" s="351"/>
      <c r="B558" s="350"/>
      <c r="C558" s="581"/>
      <c r="D558" s="350" t="s">
        <v>1736</v>
      </c>
      <c r="E558" s="455"/>
      <c r="F558" s="525"/>
      <c r="G558" s="525"/>
      <c r="H558" s="20"/>
      <c r="I558" s="20"/>
      <c r="J558" s="581"/>
      <c r="K558" s="311"/>
      <c r="L558" s="350"/>
    </row>
    <row r="559" spans="1:12" s="2" customFormat="1" ht="21" customHeight="1">
      <c r="A559" s="351"/>
      <c r="B559" s="350"/>
      <c r="C559" s="581"/>
      <c r="D559" s="350"/>
      <c r="E559" s="455"/>
      <c r="F559" s="525"/>
      <c r="G559" s="525"/>
      <c r="H559" s="20"/>
      <c r="I559" s="20"/>
      <c r="J559" s="581"/>
      <c r="K559" s="311"/>
      <c r="L559" s="350"/>
    </row>
    <row r="560" spans="1:12" s="2" customFormat="1" ht="21" customHeight="1">
      <c r="A560" s="356"/>
      <c r="B560" s="382"/>
      <c r="C560" s="689"/>
      <c r="D560" s="382"/>
      <c r="E560" s="479"/>
      <c r="F560" s="688"/>
      <c r="G560" s="688"/>
      <c r="H560" s="23"/>
      <c r="I560" s="23"/>
      <c r="J560" s="689"/>
      <c r="K560" s="340"/>
      <c r="L560" s="382"/>
    </row>
    <row r="561" spans="1:12" s="2" customFormat="1" ht="21" customHeight="1">
      <c r="A561" s="351">
        <v>23</v>
      </c>
      <c r="B561" s="350" t="s">
        <v>1739</v>
      </c>
      <c r="C561" s="350" t="s">
        <v>1741</v>
      </c>
      <c r="D561" s="350" t="s">
        <v>1744</v>
      </c>
      <c r="E561" s="455"/>
      <c r="F561" s="525"/>
      <c r="G561" s="525">
        <v>5000000</v>
      </c>
      <c r="H561" s="20"/>
      <c r="I561" s="20"/>
      <c r="J561" s="350" t="s">
        <v>1747</v>
      </c>
      <c r="K561" s="311"/>
      <c r="L561" s="402" t="s">
        <v>860</v>
      </c>
    </row>
    <row r="562" spans="1:12" s="2" customFormat="1" ht="21" customHeight="1">
      <c r="A562" s="351"/>
      <c r="B562" s="350" t="s">
        <v>1740</v>
      </c>
      <c r="C562" s="350" t="s">
        <v>1742</v>
      </c>
      <c r="D562" s="350" t="s">
        <v>1745</v>
      </c>
      <c r="E562" s="455"/>
      <c r="F562" s="525"/>
      <c r="G562" s="455" t="s">
        <v>824</v>
      </c>
      <c r="H562" s="20"/>
      <c r="I562" s="20"/>
      <c r="J562" s="350" t="s">
        <v>1748</v>
      </c>
      <c r="K562" s="311"/>
      <c r="L562" s="402" t="s">
        <v>861</v>
      </c>
    </row>
    <row r="563" spans="1:12" s="2" customFormat="1" ht="21" customHeight="1">
      <c r="A563" s="351"/>
      <c r="B563" s="350" t="s">
        <v>1249</v>
      </c>
      <c r="C563" s="350" t="s">
        <v>1743</v>
      </c>
      <c r="D563" s="350" t="s">
        <v>1746</v>
      </c>
      <c r="E563" s="455"/>
      <c r="F563" s="525"/>
      <c r="G563" s="582" t="s">
        <v>1794</v>
      </c>
      <c r="H563" s="20"/>
      <c r="I563" s="20"/>
      <c r="J563" s="350" t="s">
        <v>1749</v>
      </c>
      <c r="K563" s="311"/>
      <c r="L563" s="350"/>
    </row>
    <row r="564" spans="1:12" s="2" customFormat="1" ht="21" customHeight="1">
      <c r="A564" s="351"/>
      <c r="B564" s="350"/>
      <c r="C564" s="350"/>
      <c r="D564" s="350"/>
      <c r="E564" s="455"/>
      <c r="F564" s="525"/>
      <c r="G564" s="525"/>
      <c r="H564" s="20"/>
      <c r="I564" s="20"/>
      <c r="J564" s="350" t="s">
        <v>1344</v>
      </c>
      <c r="K564" s="311"/>
      <c r="L564" s="350"/>
    </row>
    <row r="565" spans="1:12" s="2" customFormat="1" ht="21" customHeight="1">
      <c r="A565" s="351"/>
      <c r="B565" s="350"/>
      <c r="C565" s="350"/>
      <c r="D565" s="350"/>
      <c r="E565" s="455"/>
      <c r="F565" s="525"/>
      <c r="G565" s="525"/>
      <c r="H565" s="20"/>
      <c r="I565" s="20"/>
      <c r="J565" s="350"/>
      <c r="K565" s="311"/>
      <c r="L565" s="350"/>
    </row>
    <row r="566" spans="1:12" s="2" customFormat="1" ht="21" customHeight="1">
      <c r="A566" s="356"/>
      <c r="B566" s="382"/>
      <c r="C566" s="382"/>
      <c r="D566" s="382"/>
      <c r="E566" s="479"/>
      <c r="F566" s="688"/>
      <c r="G566" s="688"/>
      <c r="H566" s="23"/>
      <c r="I566" s="23"/>
      <c r="J566" s="382"/>
      <c r="K566" s="340"/>
      <c r="L566" s="382"/>
    </row>
    <row r="567" spans="1:12" s="2" customFormat="1" ht="21" customHeight="1">
      <c r="A567" s="350">
        <v>24</v>
      </c>
      <c r="B567" s="350" t="s">
        <v>1750</v>
      </c>
      <c r="C567" s="350" t="s">
        <v>1753</v>
      </c>
      <c r="D567" s="350" t="s">
        <v>1756</v>
      </c>
      <c r="E567" s="582">
        <v>200000</v>
      </c>
      <c r="F567" s="582"/>
      <c r="G567" s="582"/>
      <c r="H567" s="20"/>
      <c r="I567" s="20"/>
      <c r="J567" s="350" t="s">
        <v>1758</v>
      </c>
      <c r="K567" s="311"/>
      <c r="L567" s="402" t="s">
        <v>860</v>
      </c>
    </row>
    <row r="568" spans="1:12" s="2" customFormat="1" ht="21" customHeight="1">
      <c r="A568" s="350"/>
      <c r="B568" s="350" t="s">
        <v>1751</v>
      </c>
      <c r="C568" s="350" t="s">
        <v>1754</v>
      </c>
      <c r="D568" s="350" t="s">
        <v>1757</v>
      </c>
      <c r="E568" s="525" t="s">
        <v>824</v>
      </c>
      <c r="F568" s="582"/>
      <c r="G568" s="582"/>
      <c r="H568" s="20"/>
      <c r="I568" s="20"/>
      <c r="J568" s="350" t="s">
        <v>1759</v>
      </c>
      <c r="K568" s="311"/>
      <c r="L568" s="402" t="s">
        <v>861</v>
      </c>
    </row>
    <row r="569" spans="1:12" s="2" customFormat="1" ht="21" customHeight="1">
      <c r="A569" s="311"/>
      <c r="B569" s="425" t="s">
        <v>1752</v>
      </c>
      <c r="C569" s="425" t="s">
        <v>1755</v>
      </c>
      <c r="D569" s="425" t="s">
        <v>1776</v>
      </c>
      <c r="E569" s="672"/>
      <c r="F569" s="672"/>
      <c r="G569" s="672"/>
      <c r="H569" s="20"/>
      <c r="I569" s="20"/>
      <c r="J569" s="20" t="s">
        <v>1760</v>
      </c>
      <c r="K569" s="311"/>
      <c r="L569" s="425"/>
    </row>
    <row r="570" spans="1:12" s="2" customFormat="1" ht="21" customHeight="1">
      <c r="A570" s="311"/>
      <c r="B570" s="425"/>
      <c r="C570" s="425" t="s">
        <v>1344</v>
      </c>
      <c r="D570" s="425"/>
      <c r="E570" s="672"/>
      <c r="F570" s="672"/>
      <c r="G570" s="672"/>
      <c r="H570" s="20"/>
      <c r="I570" s="20"/>
      <c r="J570" s="20"/>
      <c r="K570" s="311"/>
      <c r="L570" s="425"/>
    </row>
    <row r="571" spans="1:12" s="2" customFormat="1" ht="21" customHeight="1">
      <c r="A571" s="311"/>
      <c r="B571" s="425"/>
      <c r="C571" s="425"/>
      <c r="D571" s="425"/>
      <c r="E571" s="672"/>
      <c r="F571" s="672"/>
      <c r="G571" s="672"/>
      <c r="H571" s="20"/>
      <c r="I571" s="20"/>
      <c r="J571" s="20"/>
      <c r="K571" s="311"/>
      <c r="L571" s="425"/>
    </row>
    <row r="572" spans="1:12" s="2" customFormat="1" ht="21" customHeight="1">
      <c r="A572" s="340"/>
      <c r="B572" s="460"/>
      <c r="C572" s="460"/>
      <c r="D572" s="460"/>
      <c r="E572" s="686"/>
      <c r="F572" s="686"/>
      <c r="G572" s="686"/>
      <c r="H572" s="23"/>
      <c r="I572" s="23"/>
      <c r="J572" s="23"/>
      <c r="K572" s="340"/>
      <c r="L572" s="460"/>
    </row>
    <row r="573" spans="1:12" s="2" customFormat="1" ht="21" customHeight="1">
      <c r="A573" s="350">
        <v>26</v>
      </c>
      <c r="B573" s="350" t="s">
        <v>1761</v>
      </c>
      <c r="C573" s="350" t="s">
        <v>1763</v>
      </c>
      <c r="D573" s="350" t="s">
        <v>1766</v>
      </c>
      <c r="E573" s="582">
        <v>200000</v>
      </c>
      <c r="F573" s="582"/>
      <c r="G573" s="582"/>
      <c r="H573" s="20"/>
      <c r="I573" s="20"/>
      <c r="J573" s="350" t="s">
        <v>1784</v>
      </c>
      <c r="K573" s="311"/>
      <c r="L573" s="402" t="s">
        <v>860</v>
      </c>
    </row>
    <row r="574" spans="1:12" s="2" customFormat="1" ht="21" customHeight="1">
      <c r="A574" s="350"/>
      <c r="B574" s="350" t="s">
        <v>1762</v>
      </c>
      <c r="C574" s="350" t="s">
        <v>1764</v>
      </c>
      <c r="D574" s="350" t="s">
        <v>1767</v>
      </c>
      <c r="E574" s="525" t="s">
        <v>824</v>
      </c>
      <c r="F574" s="582"/>
      <c r="G574" s="582"/>
      <c r="H574" s="20"/>
      <c r="I574" s="20"/>
      <c r="J574" s="350" t="s">
        <v>1785</v>
      </c>
      <c r="K574" s="311"/>
      <c r="L574" s="402" t="s">
        <v>861</v>
      </c>
    </row>
    <row r="575" spans="1:12" s="2" customFormat="1" ht="21" customHeight="1">
      <c r="A575" s="350"/>
      <c r="B575" s="350"/>
      <c r="C575" s="350" t="s">
        <v>1765</v>
      </c>
      <c r="D575" s="350"/>
      <c r="E575" s="582"/>
      <c r="F575" s="582"/>
      <c r="G575" s="582"/>
      <c r="H575" s="20"/>
      <c r="I575" s="20"/>
      <c r="J575" s="350" t="s">
        <v>1786</v>
      </c>
      <c r="K575" s="311"/>
      <c r="L575" s="350"/>
    </row>
    <row r="576" spans="1:12" s="2" customFormat="1" ht="21" customHeight="1">
      <c r="A576" s="350"/>
      <c r="B576" s="350"/>
      <c r="C576" s="350"/>
      <c r="D576" s="350"/>
      <c r="E576" s="582"/>
      <c r="F576" s="582"/>
      <c r="G576" s="582"/>
      <c r="H576" s="20"/>
      <c r="I576" s="20"/>
      <c r="J576" s="350"/>
      <c r="K576" s="311"/>
      <c r="L576" s="350"/>
    </row>
    <row r="577" spans="1:12" s="2" customFormat="1" ht="21" customHeight="1">
      <c r="A577" s="382"/>
      <c r="B577" s="382"/>
      <c r="C577" s="382"/>
      <c r="D577" s="382"/>
      <c r="E577" s="687"/>
      <c r="F577" s="687"/>
      <c r="G577" s="687"/>
      <c r="H577" s="23"/>
      <c r="I577" s="23"/>
      <c r="J577" s="382"/>
      <c r="K577" s="340"/>
      <c r="L577" s="382"/>
    </row>
    <row r="578" spans="1:12" s="2" customFormat="1" ht="21" customHeight="1">
      <c r="A578" s="351">
        <v>28</v>
      </c>
      <c r="B578" s="350" t="s">
        <v>1777</v>
      </c>
      <c r="C578" s="350" t="s">
        <v>1779</v>
      </c>
      <c r="D578" s="350" t="s">
        <v>1781</v>
      </c>
      <c r="E578" s="455"/>
      <c r="F578" s="525"/>
      <c r="G578" s="525">
        <v>2000000</v>
      </c>
      <c r="H578" s="20"/>
      <c r="I578" s="20"/>
      <c r="J578" s="350" t="s">
        <v>1782</v>
      </c>
      <c r="K578" s="311"/>
      <c r="L578" s="402" t="s">
        <v>860</v>
      </c>
    </row>
    <row r="579" spans="1:12" s="2" customFormat="1" ht="21" customHeight="1">
      <c r="A579" s="351"/>
      <c r="B579" s="350" t="s">
        <v>1778</v>
      </c>
      <c r="C579" s="350" t="s">
        <v>1780</v>
      </c>
      <c r="D579" s="350"/>
      <c r="E579" s="455"/>
      <c r="F579" s="525"/>
      <c r="G579" s="455" t="s">
        <v>824</v>
      </c>
      <c r="H579" s="20"/>
      <c r="I579" s="20"/>
      <c r="J579" s="350" t="s">
        <v>1783</v>
      </c>
      <c r="K579" s="311"/>
      <c r="L579" s="402" t="s">
        <v>861</v>
      </c>
    </row>
    <row r="580" spans="1:12" s="2" customFormat="1" ht="21" customHeight="1">
      <c r="A580" s="351"/>
      <c r="B580" s="350"/>
      <c r="C580" s="350"/>
      <c r="D580" s="350"/>
      <c r="E580" s="455"/>
      <c r="F580" s="525"/>
      <c r="G580" s="582" t="s">
        <v>1794</v>
      </c>
      <c r="H580" s="20"/>
      <c r="I580" s="20"/>
      <c r="J580" s="350"/>
      <c r="K580" s="311"/>
      <c r="L580" s="402"/>
    </row>
    <row r="581" spans="1:12" s="2" customFormat="1" ht="21" customHeight="1">
      <c r="A581" s="351"/>
      <c r="B581" s="350"/>
      <c r="C581" s="350"/>
      <c r="D581" s="350"/>
      <c r="E581" s="455"/>
      <c r="F581" s="525"/>
      <c r="G581" s="525"/>
      <c r="H581" s="20"/>
      <c r="I581" s="20"/>
      <c r="J581" s="350"/>
      <c r="K581" s="311"/>
      <c r="L581" s="350"/>
    </row>
    <row r="582" spans="1:12" s="2" customFormat="1" ht="21" customHeight="1">
      <c r="A582" s="356"/>
      <c r="B582" s="382"/>
      <c r="C582" s="382"/>
      <c r="D582" s="382"/>
      <c r="E582" s="479"/>
      <c r="F582" s="688"/>
      <c r="G582" s="688"/>
      <c r="H582" s="23"/>
      <c r="I582" s="23"/>
      <c r="J582" s="382"/>
      <c r="K582" s="340"/>
      <c r="L582" s="382"/>
    </row>
    <row r="583" spans="1:12" s="2" customFormat="1" ht="21" customHeight="1">
      <c r="A583" s="351">
        <v>29</v>
      </c>
      <c r="B583" s="350" t="s">
        <v>1665</v>
      </c>
      <c r="C583" s="350" t="s">
        <v>1792</v>
      </c>
      <c r="D583" s="350" t="s">
        <v>1787</v>
      </c>
      <c r="E583" s="582">
        <v>28000</v>
      </c>
      <c r="F583" s="350"/>
      <c r="G583" s="350"/>
      <c r="H583" s="20"/>
      <c r="I583" s="20"/>
      <c r="J583" s="350" t="s">
        <v>1789</v>
      </c>
      <c r="K583" s="311"/>
      <c r="L583" s="402" t="s">
        <v>860</v>
      </c>
    </row>
    <row r="584" spans="1:12" s="2" customFormat="1" ht="21" customHeight="1">
      <c r="A584" s="351"/>
      <c r="B584" s="350"/>
      <c r="C584" s="350" t="s">
        <v>1793</v>
      </c>
      <c r="D584" s="350" t="s">
        <v>1788</v>
      </c>
      <c r="E584" s="525" t="s">
        <v>824</v>
      </c>
      <c r="F584" s="350"/>
      <c r="G584" s="350"/>
      <c r="H584" s="20"/>
      <c r="I584" s="20"/>
      <c r="J584" s="350" t="s">
        <v>1790</v>
      </c>
      <c r="K584" s="311"/>
      <c r="L584" s="402" t="s">
        <v>861</v>
      </c>
    </row>
    <row r="585" spans="1:12" s="2" customFormat="1" ht="21" customHeight="1">
      <c r="A585" s="351"/>
      <c r="B585" s="350"/>
      <c r="C585" s="350"/>
      <c r="D585" s="350"/>
      <c r="E585" s="525"/>
      <c r="F585" s="350"/>
      <c r="G585" s="350"/>
      <c r="H585" s="20"/>
      <c r="I585" s="20"/>
      <c r="J585" s="350" t="s">
        <v>1791</v>
      </c>
      <c r="K585" s="311"/>
      <c r="L585" s="402"/>
    </row>
    <row r="586" spans="1:12" s="2" customFormat="1" ht="21" customHeight="1">
      <c r="A586" s="351"/>
      <c r="B586" s="350"/>
      <c r="C586" s="350"/>
      <c r="D586" s="350"/>
      <c r="E586" s="525"/>
      <c r="F586" s="350"/>
      <c r="G586" s="350"/>
      <c r="H586" s="20"/>
      <c r="I586" s="20"/>
      <c r="J586" s="350"/>
      <c r="K586" s="311"/>
      <c r="L586" s="402"/>
    </row>
    <row r="587" spans="1:12" s="2" customFormat="1" ht="21" customHeight="1">
      <c r="A587" s="356"/>
      <c r="B587" s="382"/>
      <c r="C587" s="382"/>
      <c r="D587" s="382"/>
      <c r="E587" s="687"/>
      <c r="F587" s="382"/>
      <c r="G587" s="382"/>
      <c r="H587" s="23"/>
      <c r="I587" s="23"/>
      <c r="J587" s="382"/>
      <c r="K587" s="340"/>
      <c r="L587" s="382"/>
    </row>
    <row r="588" spans="1:12" s="2" customFormat="1" ht="21" customHeight="1">
      <c r="A588" s="351">
        <v>30</v>
      </c>
      <c r="B588" s="350" t="s">
        <v>1795</v>
      </c>
      <c r="C588" s="350" t="s">
        <v>1797</v>
      </c>
      <c r="D588" s="350" t="s">
        <v>1799</v>
      </c>
      <c r="E588" s="582">
        <v>100000</v>
      </c>
      <c r="F588" s="350"/>
      <c r="G588" s="350"/>
      <c r="H588" s="20"/>
      <c r="I588" s="20"/>
      <c r="J588" s="350" t="s">
        <v>1802</v>
      </c>
      <c r="K588" s="311"/>
      <c r="L588" s="402" t="s">
        <v>860</v>
      </c>
    </row>
    <row r="589" spans="1:12" s="2" customFormat="1" ht="21" customHeight="1">
      <c r="A589" s="351"/>
      <c r="B589" s="350" t="s">
        <v>1796</v>
      </c>
      <c r="C589" s="350" t="s">
        <v>1798</v>
      </c>
      <c r="D589" s="350" t="s">
        <v>1800</v>
      </c>
      <c r="E589" s="525" t="s">
        <v>824</v>
      </c>
      <c r="F589" s="350"/>
      <c r="G589" s="350"/>
      <c r="H589" s="20"/>
      <c r="I589" s="20"/>
      <c r="J589" s="350" t="s">
        <v>1803</v>
      </c>
      <c r="K589" s="311"/>
      <c r="L589" s="402" t="s">
        <v>861</v>
      </c>
    </row>
    <row r="590" spans="1:12" s="2" customFormat="1" ht="21" customHeight="1">
      <c r="A590" s="351"/>
      <c r="B590" s="350"/>
      <c r="C590" s="350"/>
      <c r="D590" s="350" t="s">
        <v>1801</v>
      </c>
      <c r="E590" s="20"/>
      <c r="F590" s="350"/>
      <c r="G590" s="350"/>
      <c r="H590" s="20"/>
      <c r="I590" s="20"/>
      <c r="J590" s="350" t="s">
        <v>1804</v>
      </c>
      <c r="K590" s="311"/>
      <c r="L590" s="402"/>
    </row>
    <row r="591" spans="1:12" s="2" customFormat="1" ht="21" customHeight="1">
      <c r="A591" s="351"/>
      <c r="B591" s="350"/>
      <c r="C591" s="350"/>
      <c r="D591" s="350"/>
      <c r="E591" s="20"/>
      <c r="F591" s="350"/>
      <c r="G591" s="350"/>
      <c r="H591" s="20"/>
      <c r="I591" s="20"/>
      <c r="J591" s="350"/>
      <c r="K591" s="311"/>
      <c r="L591" s="402"/>
    </row>
    <row r="592" spans="1:12" s="2" customFormat="1" ht="21" customHeight="1">
      <c r="A592" s="356"/>
      <c r="B592" s="382"/>
      <c r="C592" s="382"/>
      <c r="D592" s="382"/>
      <c r="E592" s="687"/>
      <c r="F592" s="382"/>
      <c r="G592" s="382"/>
      <c r="H592" s="23"/>
      <c r="I592" s="23"/>
      <c r="J592" s="382"/>
      <c r="K592" s="340"/>
      <c r="L592" s="382"/>
    </row>
    <row r="593" spans="1:12" s="2" customFormat="1" ht="21" customHeight="1">
      <c r="A593" s="351">
        <v>31</v>
      </c>
      <c r="B593" s="350" t="s">
        <v>1653</v>
      </c>
      <c r="C593" s="350" t="s">
        <v>1674</v>
      </c>
      <c r="D593" s="350" t="s">
        <v>975</v>
      </c>
      <c r="E593" s="525">
        <v>80000</v>
      </c>
      <c r="F593" s="525"/>
      <c r="G593" s="525"/>
      <c r="H593" s="20"/>
      <c r="I593" s="20"/>
      <c r="J593" s="350" t="s">
        <v>1808</v>
      </c>
      <c r="K593" s="311"/>
      <c r="L593" s="402" t="s">
        <v>860</v>
      </c>
    </row>
    <row r="594" spans="1:12" s="2" customFormat="1" ht="21" customHeight="1">
      <c r="A594" s="351"/>
      <c r="B594" s="350" t="s">
        <v>1805</v>
      </c>
      <c r="C594" s="350" t="s">
        <v>1675</v>
      </c>
      <c r="D594" s="350" t="s">
        <v>1677</v>
      </c>
      <c r="E594" s="455" t="s">
        <v>824</v>
      </c>
      <c r="F594" s="455"/>
      <c r="G594" s="455"/>
      <c r="H594" s="20"/>
      <c r="I594" s="20"/>
      <c r="J594" s="350" t="s">
        <v>1809</v>
      </c>
      <c r="K594" s="311"/>
      <c r="L594" s="402" t="s">
        <v>861</v>
      </c>
    </row>
    <row r="595" spans="1:12" s="2" customFormat="1" ht="21" customHeight="1">
      <c r="A595" s="351"/>
      <c r="B595" s="350" t="s">
        <v>1806</v>
      </c>
      <c r="C595" s="350" t="s">
        <v>1676</v>
      </c>
      <c r="D595" s="350" t="s">
        <v>1678</v>
      </c>
      <c r="E595" s="455"/>
      <c r="F595" s="455"/>
      <c r="G595" s="455"/>
      <c r="H595" s="20"/>
      <c r="I595" s="20"/>
      <c r="J595" s="350" t="s">
        <v>1810</v>
      </c>
      <c r="K595" s="311"/>
      <c r="L595" s="350"/>
    </row>
    <row r="596" spans="1:12" s="2" customFormat="1" ht="21" customHeight="1">
      <c r="A596" s="351"/>
      <c r="B596" s="350"/>
      <c r="C596" s="350"/>
      <c r="D596" s="350" t="s">
        <v>1807</v>
      </c>
      <c r="E596" s="455"/>
      <c r="F596" s="455"/>
      <c r="G596" s="455"/>
      <c r="H596" s="20"/>
      <c r="I596" s="20"/>
      <c r="J596" s="350"/>
      <c r="K596" s="311"/>
      <c r="L596" s="350"/>
    </row>
    <row r="597" spans="1:12" s="2" customFormat="1" ht="21" customHeight="1">
      <c r="A597" s="351"/>
      <c r="B597" s="350"/>
      <c r="C597" s="350"/>
      <c r="D597" s="350" t="s">
        <v>1813</v>
      </c>
      <c r="E597" s="455"/>
      <c r="F597" s="455"/>
      <c r="G597" s="455"/>
      <c r="H597" s="20"/>
      <c r="I597" s="20"/>
      <c r="J597" s="350"/>
      <c r="K597" s="311"/>
      <c r="L597" s="350"/>
    </row>
    <row r="598" spans="1:12" s="2" customFormat="1" ht="21" customHeight="1">
      <c r="A598" s="350"/>
      <c r="B598" s="350"/>
      <c r="C598" s="350"/>
      <c r="D598" s="350" t="s">
        <v>1814</v>
      </c>
      <c r="E598" s="455"/>
      <c r="F598" s="455"/>
      <c r="G598" s="455"/>
      <c r="H598" s="20"/>
      <c r="I598" s="20"/>
      <c r="J598" s="350"/>
      <c r="K598" s="311"/>
      <c r="L598" s="350"/>
    </row>
    <row r="599" spans="1:12" s="2" customFormat="1" ht="21" customHeight="1">
      <c r="A599" s="350"/>
      <c r="B599" s="350"/>
      <c r="C599" s="350"/>
      <c r="D599" s="350"/>
      <c r="E599" s="455"/>
      <c r="F599" s="455"/>
      <c r="G599" s="455"/>
      <c r="H599" s="20"/>
      <c r="I599" s="20"/>
      <c r="J599" s="350"/>
      <c r="K599" s="311"/>
      <c r="L599" s="350"/>
    </row>
    <row r="600" spans="1:12" s="2" customFormat="1" ht="21" customHeight="1">
      <c r="A600" s="382"/>
      <c r="B600" s="382"/>
      <c r="C600" s="382"/>
      <c r="D600" s="382"/>
      <c r="E600" s="479"/>
      <c r="F600" s="479"/>
      <c r="G600" s="479"/>
      <c r="H600" s="23"/>
      <c r="I600" s="23"/>
      <c r="J600" s="382"/>
      <c r="K600" s="340"/>
      <c r="L600" s="382"/>
    </row>
    <row r="601" spans="1:12" s="2" customFormat="1" ht="21" customHeight="1">
      <c r="A601" s="350" t="s">
        <v>117</v>
      </c>
      <c r="B601" s="350" t="s">
        <v>1812</v>
      </c>
      <c r="C601" s="350" t="s">
        <v>1815</v>
      </c>
      <c r="D601" s="350" t="s">
        <v>1817</v>
      </c>
      <c r="E601" s="525">
        <v>33000</v>
      </c>
      <c r="F601" s="455"/>
      <c r="G601" s="455"/>
      <c r="H601" s="20"/>
      <c r="I601" s="20"/>
      <c r="J601" s="350" t="s">
        <v>1821</v>
      </c>
      <c r="K601" s="311"/>
      <c r="L601" s="402" t="s">
        <v>860</v>
      </c>
    </row>
    <row r="602" spans="1:12" s="2" customFormat="1" ht="21" customHeight="1">
      <c r="A602" s="350"/>
      <c r="B602" s="350" t="s">
        <v>1811</v>
      </c>
      <c r="C602" s="350" t="s">
        <v>1816</v>
      </c>
      <c r="D602" s="350" t="s">
        <v>1818</v>
      </c>
      <c r="E602" s="455" t="s">
        <v>149</v>
      </c>
      <c r="F602" s="455"/>
      <c r="G602" s="455"/>
      <c r="H602" s="20"/>
      <c r="I602" s="20"/>
      <c r="J602" s="350" t="s">
        <v>1822</v>
      </c>
      <c r="K602" s="311"/>
      <c r="L602" s="402" t="s">
        <v>861</v>
      </c>
    </row>
    <row r="603" spans="1:12" s="2" customFormat="1" ht="21" customHeight="1">
      <c r="A603" s="350"/>
      <c r="B603" s="350" t="s">
        <v>1773</v>
      </c>
      <c r="C603" s="350"/>
      <c r="D603" s="350" t="s">
        <v>1819</v>
      </c>
      <c r="E603" s="455"/>
      <c r="F603" s="455"/>
      <c r="G603" s="455"/>
      <c r="H603" s="20"/>
      <c r="I603" s="20"/>
      <c r="J603" s="350"/>
      <c r="K603" s="311"/>
      <c r="L603" s="350"/>
    </row>
    <row r="604" spans="1:12" s="2" customFormat="1" ht="21" customHeight="1">
      <c r="A604" s="350"/>
      <c r="B604" s="350"/>
      <c r="C604" s="350"/>
      <c r="D604" s="350" t="s">
        <v>1820</v>
      </c>
      <c r="E604" s="455"/>
      <c r="F604" s="455"/>
      <c r="G604" s="455"/>
      <c r="H604" s="20"/>
      <c r="I604" s="20"/>
      <c r="J604" s="350"/>
      <c r="K604" s="311"/>
      <c r="L604" s="350"/>
    </row>
    <row r="605" spans="1:12" s="2" customFormat="1" ht="21" customHeight="1">
      <c r="A605" s="350"/>
      <c r="B605" s="350"/>
      <c r="C605" s="350"/>
      <c r="D605" s="350"/>
      <c r="E605" s="455"/>
      <c r="F605" s="455"/>
      <c r="G605" s="455"/>
      <c r="H605" s="20"/>
      <c r="I605" s="20"/>
      <c r="J605" s="350"/>
      <c r="K605" s="311"/>
      <c r="L605" s="350"/>
    </row>
    <row r="606" spans="1:12" s="2" customFormat="1" ht="21" customHeight="1">
      <c r="A606" s="382"/>
      <c r="B606" s="382"/>
      <c r="C606" s="382"/>
      <c r="D606" s="382"/>
      <c r="E606" s="479"/>
      <c r="F606" s="479"/>
      <c r="G606" s="479"/>
      <c r="H606" s="23"/>
      <c r="I606" s="23"/>
      <c r="J606" s="382"/>
      <c r="K606" s="340"/>
      <c r="L606" s="382"/>
    </row>
    <row r="607" spans="1:12" s="2" customFormat="1" ht="21" customHeight="1">
      <c r="A607" s="350">
        <v>34</v>
      </c>
      <c r="B607" s="350" t="s">
        <v>251</v>
      </c>
      <c r="C607" s="350" t="s">
        <v>1823</v>
      </c>
      <c r="D607" s="350" t="s">
        <v>1824</v>
      </c>
      <c r="E607" s="525">
        <v>30000</v>
      </c>
      <c r="F607" s="525"/>
      <c r="G607" s="525"/>
      <c r="H607" s="20"/>
      <c r="I607" s="20"/>
      <c r="J607" s="350" t="s">
        <v>1826</v>
      </c>
      <c r="K607" s="311"/>
      <c r="L607" s="402" t="s">
        <v>860</v>
      </c>
    </row>
    <row r="608" spans="1:12" s="2" customFormat="1" ht="21" customHeight="1">
      <c r="A608" s="350"/>
      <c r="B608" s="350" t="s">
        <v>1773</v>
      </c>
      <c r="C608" s="350" t="s">
        <v>1754</v>
      </c>
      <c r="D608" s="350" t="s">
        <v>1825</v>
      </c>
      <c r="E608" s="455" t="s">
        <v>824</v>
      </c>
      <c r="F608" s="455"/>
      <c r="G608" s="455"/>
      <c r="H608" s="20"/>
      <c r="I608" s="20"/>
      <c r="J608" s="350" t="s">
        <v>1827</v>
      </c>
      <c r="K608" s="311"/>
      <c r="L608" s="402" t="s">
        <v>861</v>
      </c>
    </row>
    <row r="609" spans="1:12" s="2" customFormat="1" ht="21" customHeight="1">
      <c r="A609" s="350"/>
      <c r="B609" s="350"/>
      <c r="C609" s="350"/>
      <c r="D609" s="350"/>
      <c r="E609" s="455"/>
      <c r="F609" s="455"/>
      <c r="G609" s="455"/>
      <c r="H609" s="20"/>
      <c r="I609" s="20"/>
      <c r="J609" s="350" t="s">
        <v>170</v>
      </c>
      <c r="K609" s="311"/>
      <c r="L609" s="350"/>
    </row>
    <row r="610" spans="1:12" s="2" customFormat="1" ht="21" customHeight="1">
      <c r="A610" s="350"/>
      <c r="B610" s="350"/>
      <c r="C610" s="350"/>
      <c r="D610" s="350"/>
      <c r="E610" s="455"/>
      <c r="F610" s="455"/>
      <c r="G610" s="455"/>
      <c r="H610" s="20"/>
      <c r="I610" s="20"/>
      <c r="J610" s="350"/>
      <c r="K610" s="311"/>
      <c r="L610" s="350"/>
    </row>
    <row r="611" spans="1:12" s="2" customFormat="1" ht="21" customHeight="1">
      <c r="A611" s="382"/>
      <c r="B611" s="382"/>
      <c r="C611" s="382"/>
      <c r="D611" s="382"/>
      <c r="E611" s="479"/>
      <c r="F611" s="479"/>
      <c r="G611" s="479"/>
      <c r="H611" s="23"/>
      <c r="I611" s="23"/>
      <c r="J611" s="382"/>
      <c r="K611" s="340"/>
      <c r="L611" s="382"/>
    </row>
    <row r="612" spans="1:12" s="2" customFormat="1" ht="21" customHeight="1">
      <c r="A612" s="350">
        <v>35</v>
      </c>
      <c r="B612" s="350" t="s">
        <v>540</v>
      </c>
      <c r="C612" s="350" t="s">
        <v>1823</v>
      </c>
      <c r="D612" s="350" t="s">
        <v>1828</v>
      </c>
      <c r="E612" s="525">
        <v>10000</v>
      </c>
      <c r="F612" s="525"/>
      <c r="G612" s="525"/>
      <c r="H612" s="20"/>
      <c r="I612" s="20"/>
      <c r="J612" s="350" t="s">
        <v>1826</v>
      </c>
      <c r="K612" s="311"/>
      <c r="L612" s="402" t="s">
        <v>860</v>
      </c>
    </row>
    <row r="613" spans="1:12" s="2" customFormat="1" ht="21" customHeight="1">
      <c r="A613" s="350"/>
      <c r="B613" s="350" t="s">
        <v>1773</v>
      </c>
      <c r="C613" s="350" t="s">
        <v>1754</v>
      </c>
      <c r="D613" s="350" t="s">
        <v>1829</v>
      </c>
      <c r="E613" s="455" t="s">
        <v>824</v>
      </c>
      <c r="F613" s="455"/>
      <c r="G613" s="455"/>
      <c r="H613" s="20"/>
      <c r="I613" s="20"/>
      <c r="J613" s="350" t="s">
        <v>1827</v>
      </c>
      <c r="K613" s="311"/>
      <c r="L613" s="402" t="s">
        <v>861</v>
      </c>
    </row>
    <row r="614" spans="1:12" s="2" customFormat="1" ht="21" customHeight="1">
      <c r="A614" s="350"/>
      <c r="B614" s="350"/>
      <c r="C614" s="350"/>
      <c r="D614" s="350" t="s">
        <v>1830</v>
      </c>
      <c r="E614" s="455"/>
      <c r="F614" s="455"/>
      <c r="G614" s="455"/>
      <c r="H614" s="20"/>
      <c r="I614" s="20"/>
      <c r="J614" s="350" t="s">
        <v>170</v>
      </c>
      <c r="K614" s="311"/>
      <c r="L614" s="350"/>
    </row>
    <row r="615" spans="1:12" s="2" customFormat="1" ht="21" customHeight="1">
      <c r="A615" s="350"/>
      <c r="B615" s="350"/>
      <c r="C615" s="350"/>
      <c r="D615" s="350" t="s">
        <v>1831</v>
      </c>
      <c r="E615" s="455"/>
      <c r="F615" s="455"/>
      <c r="G615" s="455"/>
      <c r="H615" s="20"/>
      <c r="I615" s="20"/>
      <c r="J615" s="350"/>
      <c r="K615" s="311"/>
      <c r="L615" s="350"/>
    </row>
    <row r="616" spans="1:12" s="2" customFormat="1" ht="21" customHeight="1">
      <c r="A616" s="382"/>
      <c r="B616" s="382"/>
      <c r="C616" s="382"/>
      <c r="D616" s="382"/>
      <c r="E616" s="479"/>
      <c r="F616" s="479"/>
      <c r="G616" s="479"/>
      <c r="H616" s="23"/>
      <c r="I616" s="23"/>
      <c r="J616" s="382"/>
      <c r="K616" s="340"/>
      <c r="L616" s="382"/>
    </row>
    <row r="617" spans="1:12" s="2" customFormat="1" ht="21" customHeight="1">
      <c r="A617" s="350">
        <v>36</v>
      </c>
      <c r="B617" s="350" t="s">
        <v>1666</v>
      </c>
      <c r="C617" s="350" t="s">
        <v>1832</v>
      </c>
      <c r="D617" s="350" t="s">
        <v>1835</v>
      </c>
      <c r="E617" s="525">
        <v>100000</v>
      </c>
      <c r="F617" s="525"/>
      <c r="G617" s="525"/>
      <c r="H617" s="20"/>
      <c r="I617" s="20"/>
      <c r="J617" s="350" t="s">
        <v>1838</v>
      </c>
      <c r="K617" s="311"/>
      <c r="L617" s="402" t="s">
        <v>860</v>
      </c>
    </row>
    <row r="618" spans="1:12" s="2" customFormat="1" ht="21" customHeight="1">
      <c r="A618" s="350"/>
      <c r="B618" s="350" t="s">
        <v>1773</v>
      </c>
      <c r="C618" s="350" t="s">
        <v>1833</v>
      </c>
      <c r="D618" s="350" t="s">
        <v>1836</v>
      </c>
      <c r="E618" s="455" t="s">
        <v>824</v>
      </c>
      <c r="F618" s="455"/>
      <c r="G618" s="455"/>
      <c r="H618" s="20"/>
      <c r="I618" s="20"/>
      <c r="J618" s="350" t="s">
        <v>1839</v>
      </c>
      <c r="K618" s="311"/>
      <c r="L618" s="402" t="s">
        <v>861</v>
      </c>
    </row>
    <row r="619" spans="1:12" s="2" customFormat="1" ht="21" customHeight="1">
      <c r="A619" s="350"/>
      <c r="B619" s="350"/>
      <c r="C619" s="350" t="s">
        <v>1834</v>
      </c>
      <c r="D619" s="350" t="s">
        <v>1837</v>
      </c>
      <c r="E619" s="455"/>
      <c r="F619" s="455"/>
      <c r="G619" s="455"/>
      <c r="H619" s="20"/>
      <c r="I619" s="20"/>
      <c r="J619" s="350" t="s">
        <v>1840</v>
      </c>
      <c r="K619" s="311"/>
      <c r="L619" s="350"/>
    </row>
    <row r="620" spans="1:12" s="2" customFormat="1" ht="21" customHeight="1">
      <c r="A620" s="350"/>
      <c r="B620" s="350"/>
      <c r="C620" s="350" t="s">
        <v>1316</v>
      </c>
      <c r="D620" s="350"/>
      <c r="E620" s="455"/>
      <c r="F620" s="455"/>
      <c r="G620" s="455"/>
      <c r="H620" s="20"/>
      <c r="I620" s="20"/>
      <c r="J620" s="350" t="s">
        <v>1676</v>
      </c>
      <c r="K620" s="311"/>
      <c r="L620" s="350"/>
    </row>
    <row r="621" spans="1:12" s="2" customFormat="1" ht="21" customHeight="1">
      <c r="A621" s="350"/>
      <c r="B621" s="350"/>
      <c r="C621" s="350"/>
      <c r="D621" s="350"/>
      <c r="E621" s="455"/>
      <c r="F621" s="455"/>
      <c r="G621" s="455"/>
      <c r="H621" s="20"/>
      <c r="I621" s="20"/>
      <c r="J621" s="350"/>
      <c r="K621" s="311"/>
      <c r="L621" s="350"/>
    </row>
    <row r="622" spans="1:12" s="2" customFormat="1" ht="21" customHeight="1">
      <c r="A622" s="382"/>
      <c r="B622" s="382"/>
      <c r="C622" s="382"/>
      <c r="D622" s="382"/>
      <c r="E622" s="479"/>
      <c r="F622" s="479"/>
      <c r="G622" s="479"/>
      <c r="H622" s="23"/>
      <c r="I622" s="23"/>
      <c r="J622" s="382"/>
      <c r="K622" s="340"/>
      <c r="L622" s="382"/>
    </row>
    <row r="623" spans="1:12" s="2" customFormat="1" ht="21" customHeight="1">
      <c r="A623" s="350">
        <v>37</v>
      </c>
      <c r="B623" s="350" t="s">
        <v>1841</v>
      </c>
      <c r="C623" s="350" t="s">
        <v>1823</v>
      </c>
      <c r="D623" s="350" t="s">
        <v>1845</v>
      </c>
      <c r="E623" s="525">
        <v>15000</v>
      </c>
      <c r="F623" s="525"/>
      <c r="G623" s="525"/>
      <c r="H623" s="20"/>
      <c r="I623" s="20"/>
      <c r="J623" s="350" t="s">
        <v>1826</v>
      </c>
      <c r="K623" s="311"/>
      <c r="L623" s="402" t="s">
        <v>860</v>
      </c>
    </row>
    <row r="624" spans="1:12" s="2" customFormat="1" ht="21" customHeight="1">
      <c r="A624" s="350"/>
      <c r="B624" s="350" t="s">
        <v>1842</v>
      </c>
      <c r="C624" s="350" t="s">
        <v>1843</v>
      </c>
      <c r="D624" s="350" t="s">
        <v>1846</v>
      </c>
      <c r="E624" s="455" t="s">
        <v>824</v>
      </c>
      <c r="F624" s="455"/>
      <c r="G624" s="455"/>
      <c r="H624" s="20"/>
      <c r="I624" s="20"/>
      <c r="J624" s="350" t="s">
        <v>1827</v>
      </c>
      <c r="K624" s="311"/>
      <c r="L624" s="402" t="s">
        <v>861</v>
      </c>
    </row>
    <row r="625" spans="1:12" s="2" customFormat="1" ht="21" customHeight="1">
      <c r="A625" s="350"/>
      <c r="B625" s="350"/>
      <c r="C625" s="350" t="s">
        <v>1844</v>
      </c>
      <c r="D625" s="350" t="s">
        <v>1847</v>
      </c>
      <c r="E625" s="455"/>
      <c r="F625" s="455"/>
      <c r="G625" s="455"/>
      <c r="H625" s="20"/>
      <c r="I625" s="20"/>
      <c r="J625" s="350" t="s">
        <v>170</v>
      </c>
      <c r="K625" s="311"/>
      <c r="L625" s="350"/>
    </row>
    <row r="626" spans="1:12" s="2" customFormat="1" ht="21" customHeight="1">
      <c r="A626" s="350"/>
      <c r="B626" s="350"/>
      <c r="C626" s="350"/>
      <c r="D626" s="350"/>
      <c r="E626" s="455"/>
      <c r="F626" s="455"/>
      <c r="G626" s="455"/>
      <c r="H626" s="20"/>
      <c r="I626" s="20"/>
      <c r="J626" s="350"/>
      <c r="K626" s="311"/>
      <c r="L626" s="350"/>
    </row>
    <row r="627" spans="1:12" s="2" customFormat="1" ht="21" customHeight="1">
      <c r="A627" s="382"/>
      <c r="B627" s="382"/>
      <c r="C627" s="382"/>
      <c r="D627" s="382"/>
      <c r="E627" s="479"/>
      <c r="F627" s="479"/>
      <c r="G627" s="479"/>
      <c r="H627" s="23"/>
      <c r="I627" s="23"/>
      <c r="J627" s="382"/>
      <c r="K627" s="340"/>
      <c r="L627" s="382"/>
    </row>
    <row r="628" spans="1:12" s="2" customFormat="1" ht="21" customHeight="1">
      <c r="A628" s="350">
        <v>38</v>
      </c>
      <c r="B628" s="350" t="s">
        <v>1110</v>
      </c>
      <c r="C628" s="350" t="s">
        <v>1849</v>
      </c>
      <c r="D628" s="350" t="s">
        <v>1852</v>
      </c>
      <c r="E628" s="525">
        <v>950000</v>
      </c>
      <c r="F628" s="525"/>
      <c r="G628" s="525"/>
      <c r="H628" s="20"/>
      <c r="I628" s="20"/>
      <c r="J628" s="350" t="s">
        <v>1854</v>
      </c>
      <c r="K628" s="311"/>
      <c r="L628" s="402" t="s">
        <v>860</v>
      </c>
    </row>
    <row r="629" spans="1:12" s="2" customFormat="1" ht="21" customHeight="1">
      <c r="A629" s="350"/>
      <c r="B629" s="350" t="s">
        <v>1848</v>
      </c>
      <c r="C629" s="350" t="s">
        <v>1850</v>
      </c>
      <c r="D629" s="350" t="s">
        <v>1853</v>
      </c>
      <c r="E629" s="455" t="s">
        <v>824</v>
      </c>
      <c r="F629" s="525"/>
      <c r="G629" s="525"/>
      <c r="H629" s="20"/>
      <c r="I629" s="20"/>
      <c r="J629" s="350" t="s">
        <v>1855</v>
      </c>
      <c r="K629" s="311"/>
      <c r="L629" s="402" t="s">
        <v>861</v>
      </c>
    </row>
    <row r="630" spans="1:12" s="2" customFormat="1" ht="21" customHeight="1">
      <c r="A630" s="350"/>
      <c r="B630" s="350"/>
      <c r="C630" s="350" t="s">
        <v>1851</v>
      </c>
      <c r="D630" s="350" t="s">
        <v>1850</v>
      </c>
      <c r="E630" s="525"/>
      <c r="F630" s="525"/>
      <c r="G630" s="525"/>
      <c r="H630" s="20"/>
      <c r="I630" s="20"/>
      <c r="J630" s="350" t="s">
        <v>1856</v>
      </c>
      <c r="K630" s="311"/>
      <c r="L630" s="350"/>
    </row>
    <row r="631" spans="1:12" s="2" customFormat="1" ht="21" customHeight="1">
      <c r="A631" s="350"/>
      <c r="B631" s="350"/>
      <c r="C631" s="350" t="s">
        <v>1754</v>
      </c>
      <c r="D631" s="350" t="s">
        <v>1851</v>
      </c>
      <c r="E631" s="20"/>
      <c r="F631" s="455"/>
      <c r="G631" s="455"/>
      <c r="H631" s="20"/>
      <c r="I631" s="20"/>
      <c r="J631" s="350" t="s">
        <v>170</v>
      </c>
      <c r="K631" s="311"/>
      <c r="L631" s="350"/>
    </row>
    <row r="632" spans="1:12" s="2" customFormat="1" ht="21" customHeight="1">
      <c r="A632" s="350"/>
      <c r="B632" s="350"/>
      <c r="C632" s="350"/>
      <c r="D632" s="350" t="s">
        <v>1754</v>
      </c>
      <c r="E632" s="20"/>
      <c r="F632" s="455"/>
      <c r="G632" s="455"/>
      <c r="H632" s="20"/>
      <c r="I632" s="20"/>
      <c r="J632" s="350"/>
      <c r="K632" s="311"/>
      <c r="L632" s="350"/>
    </row>
    <row r="633" spans="1:12" s="2" customFormat="1" ht="21" customHeight="1">
      <c r="A633" s="350"/>
      <c r="B633" s="350"/>
      <c r="C633" s="350"/>
      <c r="D633" s="350"/>
      <c r="E633" s="20"/>
      <c r="F633" s="455"/>
      <c r="G633" s="455"/>
      <c r="H633" s="20"/>
      <c r="I633" s="20"/>
      <c r="J633" s="350"/>
      <c r="K633" s="311"/>
      <c r="L633" s="350"/>
    </row>
    <row r="634" spans="1:12" s="2" customFormat="1" ht="21" customHeight="1">
      <c r="A634" s="382"/>
      <c r="B634" s="382"/>
      <c r="C634" s="382"/>
      <c r="D634" s="382"/>
      <c r="E634" s="23"/>
      <c r="F634" s="479"/>
      <c r="G634" s="479"/>
      <c r="H634" s="23"/>
      <c r="I634" s="23"/>
      <c r="J634" s="382"/>
      <c r="K634" s="340"/>
      <c r="L634" s="382"/>
    </row>
    <row r="635" spans="1:12" s="2" customFormat="1" ht="21" customHeight="1">
      <c r="A635" s="350">
        <v>39</v>
      </c>
      <c r="B635" s="350" t="s">
        <v>1857</v>
      </c>
      <c r="C635" s="350" t="s">
        <v>1859</v>
      </c>
      <c r="D635" s="350" t="s">
        <v>1861</v>
      </c>
      <c r="E635" s="525">
        <v>30000</v>
      </c>
      <c r="F635" s="525"/>
      <c r="G635" s="525"/>
      <c r="H635" s="20"/>
      <c r="I635" s="20"/>
      <c r="J635" s="350" t="s">
        <v>1863</v>
      </c>
      <c r="K635" s="311"/>
      <c r="L635" s="402" t="s">
        <v>860</v>
      </c>
    </row>
    <row r="636" spans="1:12" s="2" customFormat="1" ht="21" customHeight="1">
      <c r="A636" s="350"/>
      <c r="B636" s="350" t="s">
        <v>1858</v>
      </c>
      <c r="C636" s="350" t="s">
        <v>1860</v>
      </c>
      <c r="D636" s="350" t="s">
        <v>1862</v>
      </c>
      <c r="E636" s="455" t="s">
        <v>824</v>
      </c>
      <c r="F636" s="525"/>
      <c r="G636" s="525"/>
      <c r="H636" s="20"/>
      <c r="I636" s="20"/>
      <c r="J636" s="350" t="s">
        <v>1864</v>
      </c>
      <c r="K636" s="311"/>
      <c r="L636" s="402" t="s">
        <v>861</v>
      </c>
    </row>
    <row r="637" spans="1:12" s="2" customFormat="1" ht="21" customHeight="1">
      <c r="A637" s="350"/>
      <c r="B637" s="350"/>
      <c r="C637" s="350"/>
      <c r="D637" s="350" t="s">
        <v>1709</v>
      </c>
      <c r="E637" s="525"/>
      <c r="F637" s="525"/>
      <c r="G637" s="525"/>
      <c r="H637" s="20"/>
      <c r="I637" s="20"/>
      <c r="J637" s="350"/>
      <c r="K637" s="311"/>
      <c r="L637" s="350"/>
    </row>
    <row r="638" spans="1:12" s="2" customFormat="1" ht="21" customHeight="1">
      <c r="A638" s="350"/>
      <c r="B638" s="350"/>
      <c r="C638" s="350"/>
      <c r="D638" s="350"/>
      <c r="E638" s="525"/>
      <c r="F638" s="525"/>
      <c r="G638" s="525"/>
      <c r="H638" s="20"/>
      <c r="I638" s="20"/>
      <c r="J638" s="350"/>
      <c r="K638" s="311"/>
      <c r="L638" s="350"/>
    </row>
    <row r="639" spans="1:12" s="2" customFormat="1" ht="21" customHeight="1">
      <c r="A639" s="382"/>
      <c r="B639" s="382"/>
      <c r="C639" s="382"/>
      <c r="D639" s="382"/>
      <c r="E639" s="23"/>
      <c r="F639" s="479"/>
      <c r="G639" s="479"/>
      <c r="H639" s="23"/>
      <c r="I639" s="23"/>
      <c r="J639" s="382"/>
      <c r="K639" s="340"/>
      <c r="L639" s="382"/>
    </row>
    <row r="640" spans="1:12" s="2" customFormat="1" ht="21" customHeight="1">
      <c r="A640" s="350">
        <v>40</v>
      </c>
      <c r="B640" s="350" t="s">
        <v>328</v>
      </c>
      <c r="C640" s="350" t="s">
        <v>1866</v>
      </c>
      <c r="D640" s="350" t="s">
        <v>1868</v>
      </c>
      <c r="E640" s="525">
        <v>20000</v>
      </c>
      <c r="F640" s="525"/>
      <c r="G640" s="525"/>
      <c r="H640" s="20"/>
      <c r="I640" s="20"/>
      <c r="J640" s="350" t="s">
        <v>1870</v>
      </c>
      <c r="K640" s="311"/>
      <c r="L640" s="402" t="s">
        <v>860</v>
      </c>
    </row>
    <row r="641" spans="1:12" s="2" customFormat="1" ht="21" customHeight="1">
      <c r="A641" s="350"/>
      <c r="B641" s="350" t="s">
        <v>1865</v>
      </c>
      <c r="C641" s="350" t="s">
        <v>1867</v>
      </c>
      <c r="D641" s="350" t="s">
        <v>1869</v>
      </c>
      <c r="E641" s="455" t="s">
        <v>824</v>
      </c>
      <c r="F641" s="455"/>
      <c r="G641" s="455"/>
      <c r="H641" s="20"/>
      <c r="I641" s="20"/>
      <c r="J641" s="350" t="s">
        <v>1871</v>
      </c>
      <c r="K641" s="311"/>
      <c r="L641" s="402" t="s">
        <v>861</v>
      </c>
    </row>
    <row r="642" spans="1:12" s="2" customFormat="1" ht="21" customHeight="1">
      <c r="A642" s="350"/>
      <c r="B642" s="350"/>
      <c r="C642" s="350" t="s">
        <v>1752</v>
      </c>
      <c r="D642" s="350"/>
      <c r="E642" s="455"/>
      <c r="F642" s="455"/>
      <c r="G642" s="455"/>
      <c r="H642" s="20"/>
      <c r="I642" s="20"/>
      <c r="J642" s="350" t="s">
        <v>1709</v>
      </c>
      <c r="K642" s="311"/>
      <c r="L642" s="350"/>
    </row>
    <row r="643" spans="1:12" s="2" customFormat="1" ht="21" customHeight="1">
      <c r="A643" s="350"/>
      <c r="B643" s="350"/>
      <c r="C643" s="350"/>
      <c r="D643" s="350"/>
      <c r="E643" s="455"/>
      <c r="F643" s="455"/>
      <c r="G643" s="455"/>
      <c r="H643" s="20"/>
      <c r="I643" s="20"/>
      <c r="J643" s="350"/>
      <c r="K643" s="311"/>
      <c r="L643" s="350"/>
    </row>
    <row r="644" spans="1:12" s="2" customFormat="1" ht="21" customHeight="1">
      <c r="A644" s="382"/>
      <c r="B644" s="382"/>
      <c r="C644" s="382"/>
      <c r="D644" s="382"/>
      <c r="E644" s="479"/>
      <c r="F644" s="479"/>
      <c r="G644" s="479"/>
      <c r="H644" s="23"/>
      <c r="I644" s="23"/>
      <c r="J644" s="382"/>
      <c r="K644" s="340"/>
      <c r="L644" s="382"/>
    </row>
    <row r="645" spans="1:12" s="2" customFormat="1" ht="21" customHeight="1">
      <c r="A645" s="350">
        <v>41</v>
      </c>
      <c r="B645" s="350" t="s">
        <v>256</v>
      </c>
      <c r="C645" s="350" t="s">
        <v>1823</v>
      </c>
      <c r="D645" s="350" t="s">
        <v>1872</v>
      </c>
      <c r="E645" s="525">
        <v>15000</v>
      </c>
      <c r="F645" s="525"/>
      <c r="G645" s="525"/>
      <c r="H645" s="20"/>
      <c r="I645" s="20"/>
      <c r="J645" s="350" t="s">
        <v>1826</v>
      </c>
      <c r="K645" s="311"/>
      <c r="L645" s="402" t="s">
        <v>860</v>
      </c>
    </row>
    <row r="646" spans="1:12" s="2" customFormat="1" ht="21" customHeight="1">
      <c r="A646" s="350"/>
      <c r="B646" s="350" t="s">
        <v>1773</v>
      </c>
      <c r="C646" s="350" t="s">
        <v>1754</v>
      </c>
      <c r="D646" s="350" t="s">
        <v>1825</v>
      </c>
      <c r="E646" s="455" t="s">
        <v>824</v>
      </c>
      <c r="F646" s="525"/>
      <c r="G646" s="525"/>
      <c r="H646" s="20"/>
      <c r="I646" s="20"/>
      <c r="J646" s="350" t="s">
        <v>1827</v>
      </c>
      <c r="K646" s="311"/>
      <c r="L646" s="402" t="s">
        <v>861</v>
      </c>
    </row>
    <row r="647" spans="1:12" s="2" customFormat="1" ht="21" customHeight="1">
      <c r="A647" s="350"/>
      <c r="B647" s="350"/>
      <c r="C647" s="350"/>
      <c r="D647" s="350"/>
      <c r="E647" s="525"/>
      <c r="F647" s="525"/>
      <c r="G647" s="525"/>
      <c r="H647" s="20"/>
      <c r="I647" s="20"/>
      <c r="J647" s="350" t="s">
        <v>170</v>
      </c>
      <c r="K647" s="311"/>
      <c r="L647" s="350"/>
    </row>
    <row r="648" spans="1:12" s="2" customFormat="1" ht="21" customHeight="1">
      <c r="A648" s="350"/>
      <c r="B648" s="350"/>
      <c r="C648" s="350"/>
      <c r="D648" s="350"/>
      <c r="E648" s="525"/>
      <c r="F648" s="525"/>
      <c r="G648" s="525"/>
      <c r="H648" s="20"/>
      <c r="I648" s="20"/>
      <c r="J648" s="350"/>
      <c r="K648" s="311"/>
      <c r="L648" s="350"/>
    </row>
    <row r="649" spans="1:12" s="2" customFormat="1" ht="21" customHeight="1">
      <c r="A649" s="382"/>
      <c r="B649" s="382"/>
      <c r="C649" s="382"/>
      <c r="D649" s="382"/>
      <c r="E649" s="23"/>
      <c r="F649" s="479"/>
      <c r="G649" s="479"/>
      <c r="H649" s="23"/>
      <c r="I649" s="23"/>
      <c r="J649" s="382"/>
      <c r="K649" s="340"/>
      <c r="L649" s="382"/>
    </row>
    <row r="650" spans="1:12" s="2" customFormat="1" ht="21" customHeight="1">
      <c r="A650" s="350">
        <v>42</v>
      </c>
      <c r="B650" s="350" t="s">
        <v>1122</v>
      </c>
      <c r="C650" s="350" t="s">
        <v>1873</v>
      </c>
      <c r="D650" s="350" t="s">
        <v>1877</v>
      </c>
      <c r="E650" s="525">
        <v>250000</v>
      </c>
      <c r="F650" s="525"/>
      <c r="G650" s="525"/>
      <c r="H650" s="20"/>
      <c r="I650" s="20"/>
      <c r="J650" s="350" t="s">
        <v>1826</v>
      </c>
      <c r="K650" s="311"/>
      <c r="L650" s="402" t="s">
        <v>860</v>
      </c>
    </row>
    <row r="651" spans="1:12" s="2" customFormat="1" ht="21" customHeight="1">
      <c r="A651" s="350"/>
      <c r="B651" s="350" t="s">
        <v>1773</v>
      </c>
      <c r="C651" s="350" t="s">
        <v>1874</v>
      </c>
      <c r="D651" s="350" t="s">
        <v>1874</v>
      </c>
      <c r="E651" s="455" t="s">
        <v>824</v>
      </c>
      <c r="F651" s="455"/>
      <c r="G651" s="455"/>
      <c r="H651" s="20"/>
      <c r="I651" s="20"/>
      <c r="J651" s="350" t="s">
        <v>1827</v>
      </c>
      <c r="K651" s="311"/>
      <c r="L651" s="402" t="s">
        <v>861</v>
      </c>
    </row>
    <row r="652" spans="1:12" s="2" customFormat="1" ht="21" customHeight="1">
      <c r="A652" s="350"/>
      <c r="B652" s="350"/>
      <c r="C652" s="350" t="s">
        <v>1875</v>
      </c>
      <c r="D652" s="350" t="s">
        <v>1875</v>
      </c>
      <c r="E652" s="455"/>
      <c r="F652" s="455"/>
      <c r="G652" s="455"/>
      <c r="H652" s="20"/>
      <c r="I652" s="20"/>
      <c r="J652" s="350" t="s">
        <v>170</v>
      </c>
      <c r="K652" s="311"/>
      <c r="L652" s="350"/>
    </row>
    <row r="653" spans="1:12" s="2" customFormat="1" ht="21" customHeight="1">
      <c r="A653" s="350"/>
      <c r="B653" s="350"/>
      <c r="C653" s="350" t="s">
        <v>1876</v>
      </c>
      <c r="D653" s="350" t="s">
        <v>1878</v>
      </c>
      <c r="E653" s="455"/>
      <c r="F653" s="455"/>
      <c r="G653" s="455"/>
      <c r="H653" s="20"/>
      <c r="I653" s="20"/>
      <c r="J653" s="350"/>
      <c r="K653" s="311"/>
      <c r="L653" s="350"/>
    </row>
    <row r="654" spans="1:12" s="2" customFormat="1" ht="21" customHeight="1">
      <c r="A654" s="350"/>
      <c r="B654" s="350"/>
      <c r="C654" s="350"/>
      <c r="D654" s="350"/>
      <c r="E654" s="455"/>
      <c r="F654" s="455"/>
      <c r="G654" s="455"/>
      <c r="H654" s="20"/>
      <c r="I654" s="20"/>
      <c r="J654" s="350"/>
      <c r="K654" s="311"/>
      <c r="L654" s="350"/>
    </row>
    <row r="655" spans="1:12" s="2" customFormat="1" ht="21" customHeight="1">
      <c r="A655" s="382"/>
      <c r="B655" s="382"/>
      <c r="C655" s="382"/>
      <c r="D655" s="382"/>
      <c r="E655" s="479"/>
      <c r="F655" s="479"/>
      <c r="G655" s="479"/>
      <c r="H655" s="23"/>
      <c r="I655" s="23"/>
      <c r="J655" s="382"/>
      <c r="K655" s="340"/>
      <c r="L655" s="382"/>
    </row>
    <row r="656" spans="1:12" s="2" customFormat="1" ht="21" customHeight="1">
      <c r="A656" s="350">
        <v>43</v>
      </c>
      <c r="B656" s="350" t="s">
        <v>873</v>
      </c>
      <c r="C656" s="350" t="s">
        <v>1823</v>
      </c>
      <c r="D656" s="350" t="s">
        <v>1880</v>
      </c>
      <c r="E656" s="525">
        <v>3000</v>
      </c>
      <c r="F656" s="525"/>
      <c r="G656" s="525"/>
      <c r="H656" s="20"/>
      <c r="I656" s="20"/>
      <c r="J656" s="350" t="s">
        <v>1909</v>
      </c>
      <c r="K656" s="311"/>
      <c r="L656" s="402" t="s">
        <v>860</v>
      </c>
    </row>
    <row r="657" spans="1:12" s="2" customFormat="1" ht="21" customHeight="1">
      <c r="A657" s="350"/>
      <c r="B657" s="350" t="s">
        <v>1879</v>
      </c>
      <c r="C657" s="350" t="s">
        <v>1754</v>
      </c>
      <c r="D657" s="350" t="s">
        <v>1881</v>
      </c>
      <c r="E657" s="455" t="s">
        <v>824</v>
      </c>
      <c r="F657" s="455"/>
      <c r="G657" s="455"/>
      <c r="H657" s="20"/>
      <c r="I657" s="20"/>
      <c r="J657" s="350" t="s">
        <v>1910</v>
      </c>
      <c r="K657" s="311"/>
      <c r="L657" s="402" t="s">
        <v>861</v>
      </c>
    </row>
    <row r="658" spans="1:12" s="2" customFormat="1" ht="21" customHeight="1">
      <c r="A658" s="350"/>
      <c r="B658" s="350"/>
      <c r="C658" s="350"/>
      <c r="D658" s="350" t="s">
        <v>1882</v>
      </c>
      <c r="E658" s="455"/>
      <c r="F658" s="455"/>
      <c r="G658" s="455"/>
      <c r="H658" s="20"/>
      <c r="I658" s="20"/>
      <c r="J658" s="350"/>
      <c r="K658" s="311"/>
      <c r="L658" s="350"/>
    </row>
    <row r="659" spans="1:12" s="2" customFormat="1" ht="21" customHeight="1">
      <c r="A659" s="350"/>
      <c r="B659" s="350"/>
      <c r="C659" s="350"/>
      <c r="D659" s="350" t="s">
        <v>276</v>
      </c>
      <c r="E659" s="455"/>
      <c r="F659" s="455"/>
      <c r="G659" s="455"/>
      <c r="H659" s="20"/>
      <c r="I659" s="20"/>
      <c r="J659" s="350"/>
      <c r="K659" s="311"/>
      <c r="L659" s="350"/>
    </row>
    <row r="660" spans="1:12" s="2" customFormat="1" ht="21" customHeight="1">
      <c r="A660" s="350"/>
      <c r="B660" s="350"/>
      <c r="C660" s="350"/>
      <c r="D660" s="350"/>
      <c r="E660" s="455"/>
      <c r="F660" s="455"/>
      <c r="G660" s="455"/>
      <c r="H660" s="20"/>
      <c r="I660" s="20"/>
      <c r="J660" s="350"/>
      <c r="K660" s="311"/>
      <c r="L660" s="350"/>
    </row>
    <row r="661" spans="1:12" s="2" customFormat="1" ht="21" customHeight="1">
      <c r="A661" s="382"/>
      <c r="B661" s="382"/>
      <c r="C661" s="382"/>
      <c r="D661" s="382"/>
      <c r="E661" s="479"/>
      <c r="F661" s="479"/>
      <c r="G661" s="479"/>
      <c r="H661" s="23"/>
      <c r="I661" s="23"/>
      <c r="J661" s="382"/>
      <c r="K661" s="340"/>
      <c r="L661" s="382"/>
    </row>
    <row r="662" spans="1:12" s="2" customFormat="1" ht="21" customHeight="1">
      <c r="A662" s="350">
        <v>44</v>
      </c>
      <c r="B662" s="350" t="s">
        <v>1118</v>
      </c>
      <c r="C662" s="350" t="s">
        <v>1884</v>
      </c>
      <c r="D662" s="350" t="s">
        <v>1887</v>
      </c>
      <c r="E662" s="525">
        <v>5000</v>
      </c>
      <c r="F662" s="525"/>
      <c r="G662" s="525"/>
      <c r="H662" s="20"/>
      <c r="I662" s="20"/>
      <c r="J662" s="350" t="s">
        <v>1826</v>
      </c>
      <c r="K662" s="311"/>
      <c r="L662" s="402" t="s">
        <v>860</v>
      </c>
    </row>
    <row r="663" spans="1:12" s="2" customFormat="1" ht="21" customHeight="1">
      <c r="A663" s="350"/>
      <c r="B663" s="350" t="s">
        <v>1883</v>
      </c>
      <c r="C663" s="350" t="s">
        <v>1886</v>
      </c>
      <c r="D663" s="350" t="s">
        <v>1888</v>
      </c>
      <c r="E663" s="455" t="s">
        <v>824</v>
      </c>
      <c r="F663" s="455"/>
      <c r="G663" s="455"/>
      <c r="H663" s="20"/>
      <c r="I663" s="20"/>
      <c r="J663" s="350" t="s">
        <v>1827</v>
      </c>
      <c r="K663" s="311"/>
      <c r="L663" s="402" t="s">
        <v>861</v>
      </c>
    </row>
    <row r="664" spans="1:12" s="2" customFormat="1" ht="21" customHeight="1">
      <c r="A664" s="350"/>
      <c r="B664" s="350"/>
      <c r="C664" s="350" t="s">
        <v>1885</v>
      </c>
      <c r="D664" s="350" t="s">
        <v>1754</v>
      </c>
      <c r="E664" s="455"/>
      <c r="F664" s="455"/>
      <c r="G664" s="455"/>
      <c r="H664" s="20"/>
      <c r="I664" s="20"/>
      <c r="J664" s="350" t="s">
        <v>170</v>
      </c>
      <c r="K664" s="311"/>
      <c r="L664" s="350"/>
    </row>
    <row r="665" spans="1:12" s="2" customFormat="1" ht="21" customHeight="1">
      <c r="A665" s="350"/>
      <c r="B665" s="350"/>
      <c r="C665" s="350"/>
      <c r="D665" s="350"/>
      <c r="E665" s="455"/>
      <c r="F665" s="455"/>
      <c r="G665" s="455"/>
      <c r="H665" s="20"/>
      <c r="I665" s="20"/>
      <c r="J665" s="350"/>
      <c r="K665" s="311"/>
      <c r="L665" s="350"/>
    </row>
    <row r="666" spans="1:12" s="2" customFormat="1" ht="21" customHeight="1">
      <c r="A666" s="382"/>
      <c r="B666" s="382"/>
      <c r="C666" s="382"/>
      <c r="D666" s="382"/>
      <c r="E666" s="479"/>
      <c r="F666" s="479"/>
      <c r="G666" s="479"/>
      <c r="H666" s="23"/>
      <c r="I666" s="23"/>
      <c r="J666" s="382"/>
      <c r="K666" s="340"/>
      <c r="L666" s="382"/>
    </row>
    <row r="667" spans="1:12" s="2" customFormat="1" ht="21" customHeight="1">
      <c r="A667" s="350">
        <v>45</v>
      </c>
      <c r="B667" s="350" t="s">
        <v>1432</v>
      </c>
      <c r="C667" s="350" t="s">
        <v>1889</v>
      </c>
      <c r="D667" s="350" t="s">
        <v>1893</v>
      </c>
      <c r="E667" s="525">
        <v>5000</v>
      </c>
      <c r="F667" s="525"/>
      <c r="G667" s="525"/>
      <c r="H667" s="20"/>
      <c r="I667" s="20"/>
      <c r="J667" s="350" t="s">
        <v>1895</v>
      </c>
      <c r="K667" s="311"/>
      <c r="L667" s="402" t="s">
        <v>860</v>
      </c>
    </row>
    <row r="668" spans="1:12" s="2" customFormat="1" ht="21" customHeight="1">
      <c r="A668" s="350"/>
      <c r="B668" s="350" t="s">
        <v>1773</v>
      </c>
      <c r="C668" s="350" t="s">
        <v>1890</v>
      </c>
      <c r="D668" s="350" t="s">
        <v>1894</v>
      </c>
      <c r="E668" s="455" t="s">
        <v>824</v>
      </c>
      <c r="F668" s="455"/>
      <c r="G668" s="455"/>
      <c r="H668" s="20"/>
      <c r="I668" s="20"/>
      <c r="J668" s="350" t="s">
        <v>1896</v>
      </c>
      <c r="K668" s="311"/>
      <c r="L668" s="402" t="s">
        <v>861</v>
      </c>
    </row>
    <row r="669" spans="1:12" s="2" customFormat="1" ht="21" customHeight="1">
      <c r="A669" s="350"/>
      <c r="B669" s="350"/>
      <c r="C669" s="350" t="s">
        <v>1891</v>
      </c>
      <c r="D669" s="350" t="s">
        <v>1752</v>
      </c>
      <c r="E669" s="455"/>
      <c r="F669" s="455"/>
      <c r="G669" s="455"/>
      <c r="H669" s="20"/>
      <c r="I669" s="20"/>
      <c r="J669" s="350"/>
      <c r="K669" s="311"/>
      <c r="L669" s="350"/>
    </row>
    <row r="670" spans="1:12" s="2" customFormat="1" ht="21" customHeight="1">
      <c r="A670" s="350"/>
      <c r="B670" s="350"/>
      <c r="C670" s="350" t="s">
        <v>1892</v>
      </c>
      <c r="D670" s="350"/>
      <c r="E670" s="455"/>
      <c r="F670" s="455"/>
      <c r="G670" s="455"/>
      <c r="H670" s="20"/>
      <c r="I670" s="20"/>
      <c r="J670" s="350"/>
      <c r="K670" s="311"/>
      <c r="L670" s="350"/>
    </row>
    <row r="671" spans="1:12" s="2" customFormat="1" ht="21" customHeight="1">
      <c r="A671" s="350"/>
      <c r="B671" s="350"/>
      <c r="C671" s="350"/>
      <c r="D671" s="350"/>
      <c r="E671" s="455"/>
      <c r="F671" s="455"/>
      <c r="G671" s="455"/>
      <c r="H671" s="20"/>
      <c r="I671" s="20"/>
      <c r="J671" s="350"/>
      <c r="K671" s="311"/>
      <c r="L671" s="350"/>
    </row>
    <row r="672" spans="1:12" s="2" customFormat="1" ht="21" customHeight="1">
      <c r="A672" s="382"/>
      <c r="B672" s="382"/>
      <c r="C672" s="382"/>
      <c r="D672" s="382"/>
      <c r="E672" s="479"/>
      <c r="F672" s="479"/>
      <c r="G672" s="479"/>
      <c r="H672" s="23"/>
      <c r="I672" s="23"/>
      <c r="J672" s="382"/>
      <c r="K672" s="340"/>
      <c r="L672" s="382"/>
    </row>
    <row r="673" spans="1:12" s="2" customFormat="1" ht="21" customHeight="1">
      <c r="A673" s="350">
        <v>46</v>
      </c>
      <c r="B673" s="350" t="s">
        <v>309</v>
      </c>
      <c r="C673" s="350" t="s">
        <v>1898</v>
      </c>
      <c r="D673" s="350" t="s">
        <v>1900</v>
      </c>
      <c r="E673" s="525">
        <v>250000</v>
      </c>
      <c r="F673" s="525"/>
      <c r="G673" s="525"/>
      <c r="H673" s="20"/>
      <c r="I673" s="20"/>
      <c r="J673" s="350" t="s">
        <v>1907</v>
      </c>
      <c r="K673" s="311"/>
      <c r="L673" s="402" t="s">
        <v>860</v>
      </c>
    </row>
    <row r="674" spans="1:12" s="2" customFormat="1" ht="21" customHeight="1">
      <c r="A674" s="350"/>
      <c r="B674" s="350" t="s">
        <v>1897</v>
      </c>
      <c r="C674" s="350" t="s">
        <v>1899</v>
      </c>
      <c r="D674" s="350" t="s">
        <v>1950</v>
      </c>
      <c r="E674" s="455" t="s">
        <v>824</v>
      </c>
      <c r="F674" s="455"/>
      <c r="G674" s="455"/>
      <c r="H674" s="20"/>
      <c r="I674" s="20"/>
      <c r="J674" s="350" t="s">
        <v>1908</v>
      </c>
      <c r="K674" s="311"/>
      <c r="L674" s="402" t="s">
        <v>861</v>
      </c>
    </row>
    <row r="675" spans="1:12" s="2" customFormat="1" ht="21" customHeight="1">
      <c r="A675" s="350"/>
      <c r="B675" s="350"/>
      <c r="C675" s="350"/>
      <c r="D675" s="350" t="s">
        <v>1901</v>
      </c>
      <c r="E675" s="455"/>
      <c r="F675" s="455"/>
      <c r="G675" s="455"/>
      <c r="H675" s="20"/>
      <c r="I675" s="20"/>
      <c r="J675" s="350"/>
      <c r="K675" s="311"/>
      <c r="L675" s="350"/>
    </row>
    <row r="676" spans="1:12" s="2" customFormat="1" ht="21" customHeight="1">
      <c r="A676" s="350"/>
      <c r="B676" s="350"/>
      <c r="C676" s="350"/>
      <c r="D676" s="350" t="s">
        <v>1948</v>
      </c>
      <c r="E676" s="455"/>
      <c r="F676" s="455"/>
      <c r="G676" s="455"/>
      <c r="H676" s="20"/>
      <c r="I676" s="20"/>
      <c r="J676" s="350"/>
      <c r="K676" s="311"/>
      <c r="L676" s="350"/>
    </row>
    <row r="677" spans="1:12" s="2" customFormat="1" ht="21" customHeight="1">
      <c r="A677" s="350"/>
      <c r="B677" s="350"/>
      <c r="C677" s="350"/>
      <c r="D677" s="350" t="s">
        <v>1949</v>
      </c>
      <c r="E677" s="455"/>
      <c r="F677" s="455"/>
      <c r="G677" s="455"/>
      <c r="H677" s="20"/>
      <c r="I677" s="20"/>
      <c r="J677" s="350"/>
      <c r="K677" s="311"/>
      <c r="L677" s="350"/>
    </row>
    <row r="678" spans="1:12" s="2" customFormat="1" ht="21" customHeight="1">
      <c r="A678" s="382"/>
      <c r="B678" s="382"/>
      <c r="C678" s="382"/>
      <c r="D678" s="382"/>
      <c r="E678" s="479"/>
      <c r="F678" s="479"/>
      <c r="G678" s="479"/>
      <c r="H678" s="23"/>
      <c r="I678" s="23"/>
      <c r="J678" s="382"/>
      <c r="K678" s="340"/>
      <c r="L678" s="382"/>
    </row>
    <row r="679" spans="1:12" s="2" customFormat="1" ht="21" customHeight="1">
      <c r="A679" s="350">
        <v>47</v>
      </c>
      <c r="B679" s="350" t="s">
        <v>310</v>
      </c>
      <c r="C679" s="350" t="s">
        <v>1903</v>
      </c>
      <c r="D679" s="350" t="s">
        <v>839</v>
      </c>
      <c r="E679" s="525">
        <v>10000</v>
      </c>
      <c r="F679" s="350"/>
      <c r="G679" s="350"/>
      <c r="H679" s="20"/>
      <c r="I679" s="20"/>
      <c r="J679" s="350" t="s">
        <v>1905</v>
      </c>
      <c r="K679" s="311"/>
      <c r="L679" s="402" t="s">
        <v>860</v>
      </c>
    </row>
    <row r="680" spans="1:12" s="2" customFormat="1" ht="21" customHeight="1">
      <c r="A680" s="350"/>
      <c r="B680" s="350" t="s">
        <v>1902</v>
      </c>
      <c r="C680" s="350" t="s">
        <v>1902</v>
      </c>
      <c r="D680" s="350"/>
      <c r="E680" s="455" t="s">
        <v>149</v>
      </c>
      <c r="F680" s="350"/>
      <c r="G680" s="350"/>
      <c r="H680" s="20"/>
      <c r="I680" s="20"/>
      <c r="J680" s="350" t="s">
        <v>1906</v>
      </c>
      <c r="K680" s="311"/>
      <c r="L680" s="402" t="s">
        <v>861</v>
      </c>
    </row>
    <row r="681" spans="1:12" s="2" customFormat="1" ht="21" customHeight="1">
      <c r="A681" s="350"/>
      <c r="B681" s="350"/>
      <c r="C681" s="350" t="s">
        <v>1904</v>
      </c>
      <c r="D681" s="350"/>
      <c r="E681" s="455"/>
      <c r="F681" s="350"/>
      <c r="G681" s="350"/>
      <c r="H681" s="20"/>
      <c r="I681" s="20"/>
      <c r="J681" s="350"/>
      <c r="K681" s="311"/>
      <c r="L681" s="350"/>
    </row>
    <row r="682" spans="1:12" s="2" customFormat="1" ht="21" customHeight="1">
      <c r="A682" s="350"/>
      <c r="B682" s="350"/>
      <c r="C682" s="350"/>
      <c r="D682" s="350"/>
      <c r="E682" s="455"/>
      <c r="F682" s="350"/>
      <c r="G682" s="350"/>
      <c r="H682" s="20"/>
      <c r="I682" s="20"/>
      <c r="J682" s="350"/>
      <c r="K682" s="311"/>
      <c r="L682" s="350"/>
    </row>
    <row r="683" spans="1:12" s="2" customFormat="1" ht="21" customHeight="1">
      <c r="A683" s="382"/>
      <c r="B683" s="382"/>
      <c r="C683" s="382"/>
      <c r="D683" s="382"/>
      <c r="E683" s="479"/>
      <c r="F683" s="382"/>
      <c r="G683" s="382"/>
      <c r="H683" s="23"/>
      <c r="I683" s="23"/>
      <c r="J683" s="382"/>
      <c r="K683" s="340"/>
      <c r="L683" s="382"/>
    </row>
    <row r="684" spans="1:12" s="2" customFormat="1" ht="21" customHeight="1">
      <c r="A684" s="350">
        <v>70</v>
      </c>
      <c r="B684" s="350" t="s">
        <v>1911</v>
      </c>
      <c r="C684" s="350" t="s">
        <v>1913</v>
      </c>
      <c r="D684" s="350" t="s">
        <v>1915</v>
      </c>
      <c r="E684" s="525">
        <v>500000</v>
      </c>
      <c r="F684" s="525"/>
      <c r="G684" s="525"/>
      <c r="H684" s="20"/>
      <c r="I684" s="20"/>
      <c r="J684" s="350" t="s">
        <v>1918</v>
      </c>
      <c r="K684" s="311"/>
      <c r="L684" s="402" t="s">
        <v>860</v>
      </c>
    </row>
    <row r="685" spans="1:12" s="2" customFormat="1" ht="21" customHeight="1">
      <c r="A685" s="350"/>
      <c r="B685" s="350" t="s">
        <v>1912</v>
      </c>
      <c r="C685" s="350" t="s">
        <v>1914</v>
      </c>
      <c r="D685" s="350" t="s">
        <v>1916</v>
      </c>
      <c r="E685" s="455" t="s">
        <v>824</v>
      </c>
      <c r="F685" s="455"/>
      <c r="G685" s="455"/>
      <c r="H685" s="20"/>
      <c r="I685" s="20"/>
      <c r="J685" s="350" t="s">
        <v>1919</v>
      </c>
      <c r="K685" s="311"/>
      <c r="L685" s="402" t="s">
        <v>861</v>
      </c>
    </row>
    <row r="686" spans="1:12" s="2" customFormat="1" ht="21" customHeight="1">
      <c r="A686" s="350"/>
      <c r="B686" s="350"/>
      <c r="C686" s="350" t="s">
        <v>1921</v>
      </c>
      <c r="D686" s="350" t="s">
        <v>1917</v>
      </c>
      <c r="E686" s="455"/>
      <c r="F686" s="455"/>
      <c r="G686" s="455"/>
      <c r="H686" s="20"/>
      <c r="I686" s="20"/>
      <c r="J686" s="350" t="s">
        <v>1920</v>
      </c>
      <c r="K686" s="311"/>
      <c r="L686" s="350"/>
    </row>
    <row r="687" spans="1:12" s="2" customFormat="1" ht="21" customHeight="1">
      <c r="A687" s="350"/>
      <c r="B687" s="350"/>
      <c r="C687" s="350"/>
      <c r="D687" s="350"/>
      <c r="E687" s="455"/>
      <c r="F687" s="455"/>
      <c r="G687" s="455"/>
      <c r="H687" s="20"/>
      <c r="I687" s="20"/>
      <c r="J687" s="350"/>
      <c r="K687" s="311"/>
      <c r="L687" s="350"/>
    </row>
    <row r="688" spans="1:12" s="2" customFormat="1" ht="21" customHeight="1">
      <c r="A688" s="382"/>
      <c r="B688" s="382"/>
      <c r="C688" s="382"/>
      <c r="D688" s="382"/>
      <c r="E688" s="479"/>
      <c r="F688" s="479"/>
      <c r="G688" s="479"/>
      <c r="H688" s="23"/>
      <c r="I688" s="23"/>
      <c r="J688" s="382"/>
      <c r="K688" s="340"/>
      <c r="L688" s="382"/>
    </row>
    <row r="689" spans="1:12" s="2" customFormat="1" ht="21" customHeight="1">
      <c r="A689" s="350">
        <v>48</v>
      </c>
      <c r="B689" s="350" t="s">
        <v>1922</v>
      </c>
      <c r="C689" s="350" t="s">
        <v>1924</v>
      </c>
      <c r="D689" s="350" t="s">
        <v>1928</v>
      </c>
      <c r="E689" s="525">
        <v>20000</v>
      </c>
      <c r="F689" s="525"/>
      <c r="G689" s="525"/>
      <c r="H689" s="20"/>
      <c r="I689" s="20"/>
      <c r="J689" s="350" t="s">
        <v>1930</v>
      </c>
      <c r="K689" s="311"/>
      <c r="L689" s="402" t="s">
        <v>860</v>
      </c>
    </row>
    <row r="690" spans="1:12" s="2" customFormat="1" ht="21" customHeight="1">
      <c r="A690" s="350"/>
      <c r="B690" s="350" t="s">
        <v>1923</v>
      </c>
      <c r="C690" s="350" t="s">
        <v>1925</v>
      </c>
      <c r="D690" s="350" t="s">
        <v>1929</v>
      </c>
      <c r="E690" s="455" t="s">
        <v>824</v>
      </c>
      <c r="F690" s="455"/>
      <c r="G690" s="455"/>
      <c r="H690" s="20"/>
      <c r="I690" s="20"/>
      <c r="J690" s="350" t="s">
        <v>1931</v>
      </c>
      <c r="K690" s="311"/>
      <c r="L690" s="402" t="s">
        <v>861</v>
      </c>
    </row>
    <row r="691" spans="1:12" s="2" customFormat="1" ht="21" customHeight="1">
      <c r="A691" s="350"/>
      <c r="B691" s="350"/>
      <c r="C691" s="350" t="s">
        <v>1926</v>
      </c>
      <c r="D691" s="350"/>
      <c r="E691" s="455"/>
      <c r="F691" s="455"/>
      <c r="G691" s="455"/>
      <c r="H691" s="20"/>
      <c r="I691" s="20"/>
      <c r="J691" s="350"/>
      <c r="K691" s="311"/>
      <c r="L691" s="350"/>
    </row>
    <row r="692" spans="1:12" s="2" customFormat="1" ht="21" customHeight="1">
      <c r="A692" s="350"/>
      <c r="B692" s="350"/>
      <c r="C692" s="350" t="s">
        <v>1927</v>
      </c>
      <c r="D692" s="350"/>
      <c r="E692" s="455"/>
      <c r="F692" s="455"/>
      <c r="G692" s="455"/>
      <c r="H692" s="20"/>
      <c r="I692" s="20"/>
      <c r="J692" s="350"/>
      <c r="K692" s="311"/>
      <c r="L692" s="350"/>
    </row>
    <row r="693" spans="1:12" s="2" customFormat="1" ht="21" customHeight="1">
      <c r="A693" s="350"/>
      <c r="B693" s="350"/>
      <c r="C693" s="350"/>
      <c r="D693" s="350"/>
      <c r="E693" s="455"/>
      <c r="F693" s="455"/>
      <c r="G693" s="455"/>
      <c r="H693" s="20"/>
      <c r="I693" s="20"/>
      <c r="J693" s="350"/>
      <c r="K693" s="311"/>
      <c r="L693" s="350"/>
    </row>
    <row r="694" spans="1:12" s="2" customFormat="1" ht="21" customHeight="1">
      <c r="A694" s="382"/>
      <c r="B694" s="382"/>
      <c r="C694" s="382"/>
      <c r="D694" s="382"/>
      <c r="E694" s="479"/>
      <c r="F694" s="479"/>
      <c r="G694" s="479"/>
      <c r="H694" s="23"/>
      <c r="I694" s="23"/>
      <c r="J694" s="382"/>
      <c r="K694" s="340"/>
      <c r="L694" s="382"/>
    </row>
    <row r="695" spans="1:12" s="2" customFormat="1" ht="21" customHeight="1">
      <c r="A695" s="350">
        <v>49</v>
      </c>
      <c r="B695" s="350" t="s">
        <v>1932</v>
      </c>
      <c r="C695" s="350" t="s">
        <v>1934</v>
      </c>
      <c r="D695" s="350" t="s">
        <v>1936</v>
      </c>
      <c r="E695" s="525">
        <v>30000</v>
      </c>
      <c r="F695" s="525"/>
      <c r="G695" s="525"/>
      <c r="H695" s="20"/>
      <c r="I695" s="20"/>
      <c r="J695" s="350" t="s">
        <v>1937</v>
      </c>
      <c r="K695" s="311"/>
      <c r="L695" s="402" t="s">
        <v>860</v>
      </c>
    </row>
    <row r="696" spans="1:12" s="2" customFormat="1" ht="21" customHeight="1">
      <c r="A696" s="350"/>
      <c r="B696" s="350" t="s">
        <v>1933</v>
      </c>
      <c r="C696" s="350" t="s">
        <v>1935</v>
      </c>
      <c r="D696" s="350"/>
      <c r="E696" s="455" t="s">
        <v>824</v>
      </c>
      <c r="F696" s="455"/>
      <c r="G696" s="455"/>
      <c r="H696" s="20"/>
      <c r="I696" s="20"/>
      <c r="J696" s="350" t="s">
        <v>1938</v>
      </c>
      <c r="K696" s="311"/>
      <c r="L696" s="402" t="s">
        <v>861</v>
      </c>
    </row>
    <row r="697" spans="1:12" s="2" customFormat="1" ht="21" customHeight="1">
      <c r="A697" s="350"/>
      <c r="B697" s="350"/>
      <c r="C697" s="350" t="s">
        <v>1285</v>
      </c>
      <c r="D697" s="350"/>
      <c r="E697" s="455"/>
      <c r="F697" s="455"/>
      <c r="G697" s="455"/>
      <c r="H697" s="20"/>
      <c r="I697" s="20"/>
      <c r="J697" s="350"/>
      <c r="K697" s="311"/>
      <c r="L697" s="350"/>
    </row>
    <row r="698" spans="1:12" s="2" customFormat="1" ht="21" customHeight="1">
      <c r="A698" s="350"/>
      <c r="B698" s="350"/>
      <c r="C698" s="350"/>
      <c r="D698" s="350"/>
      <c r="E698" s="455"/>
      <c r="F698" s="455"/>
      <c r="G698" s="455"/>
      <c r="H698" s="20"/>
      <c r="I698" s="20"/>
      <c r="J698" s="350"/>
      <c r="K698" s="311"/>
      <c r="L698" s="350"/>
    </row>
    <row r="699" spans="1:12" s="2" customFormat="1" ht="21" customHeight="1">
      <c r="A699" s="382"/>
      <c r="B699" s="382"/>
      <c r="C699" s="382"/>
      <c r="D699" s="382"/>
      <c r="E699" s="479"/>
      <c r="F699" s="479"/>
      <c r="G699" s="479"/>
      <c r="H699" s="23"/>
      <c r="I699" s="23"/>
      <c r="J699" s="382"/>
      <c r="K699" s="340"/>
      <c r="L699" s="382"/>
    </row>
    <row r="700" spans="1:12" s="2" customFormat="1" ht="21" customHeight="1">
      <c r="A700" s="350">
        <v>50</v>
      </c>
      <c r="B700" s="350" t="s">
        <v>1939</v>
      </c>
      <c r="C700" s="350" t="s">
        <v>1941</v>
      </c>
      <c r="D700" s="350" t="s">
        <v>1944</v>
      </c>
      <c r="E700" s="525">
        <v>200000</v>
      </c>
      <c r="F700" s="525"/>
      <c r="G700" s="525"/>
      <c r="H700" s="20"/>
      <c r="I700" s="20"/>
      <c r="J700" s="350" t="s">
        <v>1946</v>
      </c>
      <c r="K700" s="311"/>
      <c r="L700" s="402" t="s">
        <v>860</v>
      </c>
    </row>
    <row r="701" spans="1:12" s="2" customFormat="1" ht="21" customHeight="1">
      <c r="A701" s="350"/>
      <c r="B701" s="350" t="s">
        <v>1940</v>
      </c>
      <c r="C701" s="350" t="s">
        <v>1942</v>
      </c>
      <c r="D701" s="350" t="s">
        <v>1945</v>
      </c>
      <c r="E701" s="455" t="s">
        <v>840</v>
      </c>
      <c r="F701" s="455"/>
      <c r="G701" s="455"/>
      <c r="H701" s="20"/>
      <c r="I701" s="20"/>
      <c r="J701" s="350" t="s">
        <v>1947</v>
      </c>
      <c r="K701" s="311"/>
      <c r="L701" s="402" t="s">
        <v>861</v>
      </c>
    </row>
    <row r="702" spans="1:12" s="2" customFormat="1" ht="21" customHeight="1">
      <c r="A702" s="350"/>
      <c r="B702" s="350"/>
      <c r="C702" s="350" t="s">
        <v>1943</v>
      </c>
      <c r="D702" s="350" t="s">
        <v>1752</v>
      </c>
      <c r="E702" s="455" t="s">
        <v>841</v>
      </c>
      <c r="F702" s="455"/>
      <c r="G702" s="455"/>
      <c r="H702" s="20"/>
      <c r="I702" s="20"/>
      <c r="J702" s="350"/>
      <c r="K702" s="311"/>
      <c r="L702" s="350"/>
    </row>
    <row r="703" spans="1:12" s="2" customFormat="1" ht="21" customHeight="1">
      <c r="A703" s="350"/>
      <c r="B703" s="350"/>
      <c r="C703" s="350"/>
      <c r="D703" s="350"/>
      <c r="E703" s="343"/>
      <c r="F703" s="455"/>
      <c r="G703" s="455"/>
      <c r="H703" s="20"/>
      <c r="I703" s="20"/>
      <c r="J703" s="350"/>
      <c r="K703" s="311"/>
      <c r="L703" s="350"/>
    </row>
    <row r="704" spans="1:12" s="2" customFormat="1" ht="21" customHeight="1">
      <c r="A704" s="382"/>
      <c r="B704" s="382"/>
      <c r="C704" s="382"/>
      <c r="D704" s="382"/>
      <c r="E704" s="417"/>
      <c r="F704" s="479"/>
      <c r="G704" s="479"/>
      <c r="H704" s="23"/>
      <c r="I704" s="23"/>
      <c r="J704" s="382"/>
      <c r="K704" s="340"/>
      <c r="L704" s="382"/>
    </row>
    <row r="705" spans="1:12" s="2" customFormat="1" ht="21" customHeight="1">
      <c r="A705" s="350"/>
      <c r="B705" s="350" t="s">
        <v>1133</v>
      </c>
      <c r="C705" s="350" t="s">
        <v>1134</v>
      </c>
      <c r="D705" s="350" t="s">
        <v>1136</v>
      </c>
      <c r="E705" s="677">
        <v>16900</v>
      </c>
      <c r="F705" s="455"/>
      <c r="G705" s="455"/>
      <c r="H705" s="20"/>
      <c r="I705" s="20"/>
      <c r="J705" s="350" t="s">
        <v>1137</v>
      </c>
      <c r="K705" s="311"/>
      <c r="L705" s="402" t="s">
        <v>860</v>
      </c>
    </row>
    <row r="706" spans="1:12" s="2" customFormat="1" ht="21" customHeight="1">
      <c r="A706" s="350"/>
      <c r="B706" s="350"/>
      <c r="C706" s="350" t="s">
        <v>1135</v>
      </c>
      <c r="D706" s="350"/>
      <c r="E706" s="105" t="s">
        <v>149</v>
      </c>
      <c r="F706" s="455"/>
      <c r="G706" s="455"/>
      <c r="H706" s="20"/>
      <c r="I706" s="20"/>
      <c r="J706" s="350" t="s">
        <v>1138</v>
      </c>
      <c r="K706" s="311"/>
      <c r="L706" s="402" t="s">
        <v>861</v>
      </c>
    </row>
    <row r="707" spans="1:12" s="2" customFormat="1" ht="21" customHeight="1">
      <c r="A707" s="350"/>
      <c r="B707" s="350"/>
      <c r="C707" s="350" t="s">
        <v>866</v>
      </c>
      <c r="D707" s="350"/>
      <c r="E707" s="343"/>
      <c r="F707" s="455"/>
      <c r="G707" s="455"/>
      <c r="H707" s="20"/>
      <c r="I707" s="20"/>
      <c r="J707" s="350"/>
      <c r="K707" s="311"/>
      <c r="L707" s="350"/>
    </row>
    <row r="708" spans="1:12" s="2" customFormat="1" ht="21" customHeight="1">
      <c r="A708" s="382"/>
      <c r="B708" s="382"/>
      <c r="C708" s="382"/>
      <c r="D708" s="382"/>
      <c r="E708" s="417"/>
      <c r="F708" s="479"/>
      <c r="G708" s="479"/>
      <c r="H708" s="23"/>
      <c r="I708" s="162"/>
      <c r="J708" s="382"/>
      <c r="K708" s="340"/>
      <c r="L708" s="382"/>
    </row>
    <row r="709" spans="1:12" s="2" customFormat="1" ht="21" customHeight="1">
      <c r="A709" s="3">
        <v>12</v>
      </c>
      <c r="B709" s="10" t="s">
        <v>1092</v>
      </c>
      <c r="C709" s="10" t="s">
        <v>1093</v>
      </c>
      <c r="D709" s="10" t="s">
        <v>1094</v>
      </c>
      <c r="E709" s="89">
        <v>25000</v>
      </c>
      <c r="F709" s="3"/>
      <c r="G709" s="3"/>
      <c r="H709" s="20"/>
      <c r="J709" s="10" t="s">
        <v>531</v>
      </c>
      <c r="K709" s="690"/>
      <c r="L709" s="10" t="s">
        <v>1002</v>
      </c>
    </row>
    <row r="710" spans="1:12" s="2" customFormat="1" ht="21" customHeight="1">
      <c r="A710" s="63"/>
      <c r="B710" s="64" t="s">
        <v>1095</v>
      </c>
      <c r="C710" s="64" t="s">
        <v>1096</v>
      </c>
      <c r="D710" s="64"/>
      <c r="E710" s="105" t="s">
        <v>149</v>
      </c>
      <c r="F710" s="63"/>
      <c r="G710" s="63"/>
      <c r="H710" s="20"/>
      <c r="J710" s="64" t="s">
        <v>1097</v>
      </c>
      <c r="K710" s="381"/>
      <c r="L710" s="64"/>
    </row>
    <row r="711" spans="1:12" s="2" customFormat="1" ht="21" customHeight="1">
      <c r="A711" s="63"/>
      <c r="B711" s="64" t="s">
        <v>1098</v>
      </c>
      <c r="C711" s="64"/>
      <c r="D711" s="64"/>
      <c r="E711" s="105"/>
      <c r="F711" s="63"/>
      <c r="G711" s="63"/>
      <c r="H711" s="20"/>
      <c r="J711" s="64"/>
      <c r="K711" s="381"/>
      <c r="L711" s="64"/>
    </row>
    <row r="712" spans="1:12" s="2" customFormat="1" ht="21" customHeight="1">
      <c r="A712" s="63"/>
      <c r="B712" s="64"/>
      <c r="C712" s="64"/>
      <c r="D712" s="64"/>
      <c r="E712" s="105"/>
      <c r="F712" s="63"/>
      <c r="G712" s="63"/>
      <c r="H712" s="20"/>
      <c r="J712" s="64"/>
      <c r="K712" s="381"/>
      <c r="L712" s="64"/>
    </row>
    <row r="713" spans="1:12" s="2" customFormat="1" ht="21" customHeight="1">
      <c r="A713" s="63"/>
      <c r="B713" s="64"/>
      <c r="C713" s="64"/>
      <c r="D713" s="64"/>
      <c r="E713" s="105"/>
      <c r="F713" s="63"/>
      <c r="G713" s="63"/>
      <c r="H713" s="20"/>
      <c r="J713" s="64"/>
      <c r="K713" s="381"/>
      <c r="L713" s="64"/>
    </row>
    <row r="714" spans="1:12" s="2" customFormat="1" ht="21" customHeight="1">
      <c r="A714" s="63">
        <v>13</v>
      </c>
      <c r="B714" s="64" t="s">
        <v>251</v>
      </c>
      <c r="C714" s="64" t="s">
        <v>1099</v>
      </c>
      <c r="D714" s="64" t="s">
        <v>1100</v>
      </c>
      <c r="E714" s="105">
        <v>30000</v>
      </c>
      <c r="F714" s="63"/>
      <c r="G714" s="63"/>
      <c r="H714" s="20"/>
      <c r="J714" s="64" t="s">
        <v>531</v>
      </c>
      <c r="K714" s="381"/>
      <c r="L714" s="64" t="s">
        <v>1002</v>
      </c>
    </row>
    <row r="715" spans="1:12" s="2" customFormat="1" ht="21" customHeight="1">
      <c r="A715" s="63"/>
      <c r="B715" s="64" t="s">
        <v>1101</v>
      </c>
      <c r="C715" s="64" t="s">
        <v>1102</v>
      </c>
      <c r="D715" s="64"/>
      <c r="E715" s="105" t="s">
        <v>149</v>
      </c>
      <c r="F715" s="63"/>
      <c r="G715" s="63"/>
      <c r="H715" s="20"/>
      <c r="J715" s="64" t="s">
        <v>1097</v>
      </c>
      <c r="K715" s="381"/>
      <c r="L715" s="64"/>
    </row>
    <row r="716" spans="1:12" s="2" customFormat="1" ht="21" customHeight="1">
      <c r="A716" s="63"/>
      <c r="B716" s="64"/>
      <c r="C716" s="64"/>
      <c r="D716" s="64"/>
      <c r="E716" s="105"/>
      <c r="F716" s="63"/>
      <c r="G716" s="63"/>
      <c r="H716" s="20"/>
      <c r="J716" s="64"/>
      <c r="K716" s="381"/>
      <c r="L716" s="64"/>
    </row>
    <row r="717" spans="1:12" s="2" customFormat="1" ht="21" customHeight="1">
      <c r="A717" s="63"/>
      <c r="B717" s="64"/>
      <c r="C717" s="64"/>
      <c r="D717" s="64"/>
      <c r="E717" s="105"/>
      <c r="F717" s="63"/>
      <c r="G717" s="63"/>
      <c r="H717" s="20"/>
      <c r="J717" s="64"/>
      <c r="K717" s="381"/>
      <c r="L717" s="64"/>
    </row>
    <row r="718" spans="1:12" s="2" customFormat="1" ht="21" customHeight="1">
      <c r="A718" s="63">
        <v>14</v>
      </c>
      <c r="B718" s="64" t="s">
        <v>1103</v>
      </c>
      <c r="C718" s="64" t="s">
        <v>1104</v>
      </c>
      <c r="D718" s="64" t="s">
        <v>1105</v>
      </c>
      <c r="E718" s="105">
        <v>50000</v>
      </c>
      <c r="F718" s="63"/>
      <c r="G718" s="63"/>
      <c r="H718" s="20"/>
      <c r="J718" s="64" t="s">
        <v>1106</v>
      </c>
      <c r="K718" s="381"/>
      <c r="L718" s="64" t="s">
        <v>1002</v>
      </c>
    </row>
    <row r="719" spans="1:12" s="2" customFormat="1" ht="21" customHeight="1">
      <c r="A719" s="64"/>
      <c r="B719" s="64" t="s">
        <v>1107</v>
      </c>
      <c r="C719" s="64" t="s">
        <v>1108</v>
      </c>
      <c r="D719" s="64"/>
      <c r="E719" s="105" t="s">
        <v>149</v>
      </c>
      <c r="F719" s="63"/>
      <c r="G719" s="63"/>
      <c r="H719" s="20"/>
      <c r="J719" s="64" t="s">
        <v>196</v>
      </c>
      <c r="K719" s="381"/>
      <c r="L719" s="64"/>
    </row>
    <row r="720" spans="1:12" s="2" customFormat="1" ht="21" customHeight="1">
      <c r="A720" s="64"/>
      <c r="B720" s="64"/>
      <c r="C720" s="64" t="s">
        <v>1109</v>
      </c>
      <c r="D720" s="64"/>
      <c r="E720" s="105"/>
      <c r="F720" s="63"/>
      <c r="G720" s="63"/>
      <c r="H720" s="20"/>
      <c r="J720" s="64"/>
      <c r="K720" s="381"/>
      <c r="L720" s="64"/>
    </row>
    <row r="721" spans="1:12" s="2" customFormat="1" ht="21" customHeight="1">
      <c r="A721" s="64"/>
      <c r="B721" s="64"/>
      <c r="C721" s="64"/>
      <c r="D721" s="64"/>
      <c r="E721" s="105"/>
      <c r="F721" s="63"/>
      <c r="G721" s="63"/>
      <c r="H721" s="20"/>
      <c r="J721" s="64"/>
      <c r="K721" s="381"/>
      <c r="L721" s="64"/>
    </row>
    <row r="722" spans="1:12" s="2" customFormat="1" ht="21" customHeight="1">
      <c r="A722" s="64"/>
      <c r="B722" s="64"/>
      <c r="C722" s="64"/>
      <c r="D722" s="64"/>
      <c r="E722" s="105"/>
      <c r="F722" s="63"/>
      <c r="G722" s="63"/>
      <c r="H722" s="20"/>
      <c r="J722" s="64"/>
      <c r="K722" s="381"/>
      <c r="L722" s="64"/>
    </row>
    <row r="723" spans="1:12" s="2" customFormat="1" ht="21" customHeight="1">
      <c r="A723" s="63">
        <v>15</v>
      </c>
      <c r="B723" s="64" t="s">
        <v>1110</v>
      </c>
      <c r="C723" s="64" t="s">
        <v>1104</v>
      </c>
      <c r="D723" s="64" t="s">
        <v>1105</v>
      </c>
      <c r="E723" s="105">
        <v>50000</v>
      </c>
      <c r="F723" s="63"/>
      <c r="G723" s="63"/>
      <c r="H723" s="20"/>
      <c r="J723" s="64" t="s">
        <v>1111</v>
      </c>
      <c r="K723" s="381"/>
      <c r="L723" s="64" t="s">
        <v>1002</v>
      </c>
    </row>
    <row r="724" spans="1:12" s="2" customFormat="1" ht="21" customHeight="1">
      <c r="A724" s="63"/>
      <c r="B724" s="64" t="s">
        <v>1112</v>
      </c>
      <c r="C724" s="64" t="s">
        <v>1108</v>
      </c>
      <c r="D724" s="64"/>
      <c r="E724" s="105" t="s">
        <v>149</v>
      </c>
      <c r="F724" s="63"/>
      <c r="G724" s="63"/>
      <c r="H724" s="20"/>
      <c r="J724" s="64" t="s">
        <v>1113</v>
      </c>
      <c r="K724" s="381"/>
      <c r="L724" s="64"/>
    </row>
    <row r="725" spans="1:12" s="2" customFormat="1" ht="21" customHeight="1">
      <c r="A725" s="63"/>
      <c r="B725" s="64"/>
      <c r="C725" s="64" t="s">
        <v>1109</v>
      </c>
      <c r="D725" s="64"/>
      <c r="E725" s="105"/>
      <c r="F725" s="63"/>
      <c r="G725" s="63"/>
      <c r="H725" s="20"/>
      <c r="J725" s="64"/>
      <c r="K725" s="381"/>
      <c r="L725" s="64"/>
    </row>
    <row r="726" spans="1:12" s="2" customFormat="1" ht="21" customHeight="1">
      <c r="A726" s="63"/>
      <c r="B726" s="64"/>
      <c r="C726" s="64"/>
      <c r="D726" s="64"/>
      <c r="E726" s="105"/>
      <c r="F726" s="63"/>
      <c r="G726" s="63"/>
      <c r="H726" s="20"/>
      <c r="J726" s="64"/>
      <c r="K726" s="381"/>
      <c r="L726" s="64"/>
    </row>
    <row r="727" spans="1:12" s="2" customFormat="1" ht="21" customHeight="1">
      <c r="A727" s="63"/>
      <c r="B727" s="64"/>
      <c r="C727" s="64"/>
      <c r="D727" s="64"/>
      <c r="E727" s="105"/>
      <c r="F727" s="63"/>
      <c r="G727" s="63"/>
      <c r="H727" s="20"/>
      <c r="J727" s="64"/>
      <c r="K727" s="381"/>
      <c r="L727" s="64"/>
    </row>
    <row r="728" spans="1:12" s="2" customFormat="1" ht="21" customHeight="1">
      <c r="A728" s="63">
        <v>16</v>
      </c>
      <c r="B728" s="64" t="s">
        <v>256</v>
      </c>
      <c r="C728" s="64" t="s">
        <v>724</v>
      </c>
      <c r="D728" s="64" t="s">
        <v>1114</v>
      </c>
      <c r="E728" s="105">
        <v>30000</v>
      </c>
      <c r="F728" s="63"/>
      <c r="G728" s="63"/>
      <c r="H728" s="20"/>
      <c r="J728" s="64" t="s">
        <v>1115</v>
      </c>
      <c r="K728" s="381"/>
      <c r="L728" s="64" t="s">
        <v>1002</v>
      </c>
    </row>
    <row r="729" spans="1:12" s="2" customFormat="1" ht="21" customHeight="1">
      <c r="A729" s="63"/>
      <c r="B729" s="64" t="s">
        <v>1101</v>
      </c>
      <c r="C729" s="64" t="s">
        <v>1102</v>
      </c>
      <c r="D729" s="64" t="s">
        <v>1116</v>
      </c>
      <c r="E729" s="105" t="s">
        <v>149</v>
      </c>
      <c r="F729" s="63"/>
      <c r="G729" s="63"/>
      <c r="H729" s="20"/>
      <c r="J729" s="64"/>
      <c r="K729" s="381"/>
      <c r="L729" s="64"/>
    </row>
    <row r="730" spans="1:12" s="2" customFormat="1" ht="21" customHeight="1">
      <c r="A730" s="63"/>
      <c r="B730" s="64"/>
      <c r="C730" s="64"/>
      <c r="D730" s="64" t="s">
        <v>1117</v>
      </c>
      <c r="E730" s="65"/>
      <c r="F730" s="63"/>
      <c r="G730" s="63"/>
      <c r="H730" s="20"/>
      <c r="J730" s="64"/>
      <c r="K730" s="381"/>
      <c r="L730" s="64"/>
    </row>
    <row r="731" spans="1:12" s="2" customFormat="1" ht="21" customHeight="1">
      <c r="A731" s="63"/>
      <c r="B731" s="64"/>
      <c r="C731" s="64"/>
      <c r="D731" s="64"/>
      <c r="E731" s="65"/>
      <c r="F731" s="63"/>
      <c r="G731" s="63"/>
      <c r="H731" s="20"/>
      <c r="J731" s="64"/>
      <c r="K731" s="381"/>
      <c r="L731" s="64"/>
    </row>
    <row r="732" spans="1:12" s="2" customFormat="1" ht="21" customHeight="1">
      <c r="A732" s="63"/>
      <c r="B732" s="64"/>
      <c r="C732" s="64"/>
      <c r="D732" s="64"/>
      <c r="E732" s="65"/>
      <c r="F732" s="63"/>
      <c r="G732" s="63"/>
      <c r="H732" s="20"/>
      <c r="J732" s="64"/>
      <c r="K732" s="381"/>
      <c r="L732" s="64"/>
    </row>
    <row r="733" spans="1:12" s="2" customFormat="1" ht="21" customHeight="1">
      <c r="A733" s="63">
        <v>17</v>
      </c>
      <c r="B733" s="64" t="s">
        <v>1118</v>
      </c>
      <c r="C733" s="64" t="s">
        <v>1884</v>
      </c>
      <c r="D733" s="64" t="s">
        <v>1119</v>
      </c>
      <c r="E733" s="105">
        <v>10000</v>
      </c>
      <c r="F733" s="63"/>
      <c r="G733" s="63"/>
      <c r="H733" s="20"/>
      <c r="J733" s="64" t="s">
        <v>1120</v>
      </c>
      <c r="K733" s="381"/>
      <c r="L733" s="64" t="s">
        <v>1002</v>
      </c>
    </row>
    <row r="734" spans="1:12" s="2" customFormat="1" ht="21" customHeight="1">
      <c r="A734" s="63"/>
      <c r="B734" s="64" t="s">
        <v>1121</v>
      </c>
      <c r="C734" s="64" t="s">
        <v>1951</v>
      </c>
      <c r="D734" s="64"/>
      <c r="E734" s="105" t="s">
        <v>149</v>
      </c>
      <c r="F734" s="63"/>
      <c r="G734" s="63"/>
      <c r="H734" s="20"/>
      <c r="J734" s="64" t="s">
        <v>1953</v>
      </c>
      <c r="K734" s="381"/>
      <c r="L734" s="64"/>
    </row>
    <row r="735" spans="1:12" s="2" customFormat="1" ht="21" customHeight="1">
      <c r="A735" s="63"/>
      <c r="B735" s="64"/>
      <c r="C735" s="64" t="s">
        <v>1952</v>
      </c>
      <c r="D735" s="64"/>
      <c r="E735" s="105"/>
      <c r="F735" s="63"/>
      <c r="G735" s="63"/>
      <c r="H735" s="20"/>
      <c r="J735" s="64" t="s">
        <v>170</v>
      </c>
      <c r="K735" s="381"/>
      <c r="L735" s="64"/>
    </row>
    <row r="736" spans="1:12" s="2" customFormat="1" ht="21" customHeight="1">
      <c r="A736" s="63"/>
      <c r="B736" s="64"/>
      <c r="C736" s="64"/>
      <c r="D736" s="64"/>
      <c r="E736" s="105"/>
      <c r="F736" s="63"/>
      <c r="G736" s="63"/>
      <c r="H736" s="20"/>
      <c r="J736" s="64"/>
      <c r="K736" s="381"/>
      <c r="L736" s="64"/>
    </row>
    <row r="737" spans="1:12" s="2" customFormat="1" ht="21" customHeight="1">
      <c r="A737" s="71"/>
      <c r="B737" s="72"/>
      <c r="C737" s="72"/>
      <c r="D737" s="72"/>
      <c r="E737" s="554"/>
      <c r="F737" s="71"/>
      <c r="G737" s="71"/>
      <c r="H737" s="23"/>
      <c r="I737" s="181"/>
      <c r="J737" s="72"/>
      <c r="K737" s="655"/>
      <c r="L737" s="72"/>
    </row>
    <row r="738" spans="1:12" s="2" customFormat="1" ht="21" customHeight="1">
      <c r="A738" s="63">
        <v>18</v>
      </c>
      <c r="B738" s="64" t="s">
        <v>1122</v>
      </c>
      <c r="C738" s="64" t="s">
        <v>414</v>
      </c>
      <c r="D738" s="64" t="s">
        <v>1119</v>
      </c>
      <c r="E738" s="105">
        <v>20000</v>
      </c>
      <c r="F738" s="63"/>
      <c r="G738" s="63"/>
      <c r="H738" s="18"/>
      <c r="J738" s="64" t="s">
        <v>1123</v>
      </c>
      <c r="K738" s="381"/>
      <c r="L738" s="64" t="s">
        <v>1002</v>
      </c>
    </row>
    <row r="739" spans="1:12" s="2" customFormat="1" ht="21" customHeight="1">
      <c r="A739" s="64"/>
      <c r="B739" s="64" t="s">
        <v>1101</v>
      </c>
      <c r="C739" s="64"/>
      <c r="D739" s="64"/>
      <c r="E739" s="105" t="s">
        <v>149</v>
      </c>
      <c r="F739" s="63"/>
      <c r="G739" s="63"/>
      <c r="H739" s="20"/>
      <c r="J739" s="64"/>
      <c r="K739" s="381"/>
      <c r="L739" s="64"/>
    </row>
    <row r="740" spans="1:12" s="2" customFormat="1" ht="21" customHeight="1">
      <c r="A740" s="64"/>
      <c r="B740" s="64"/>
      <c r="C740" s="64"/>
      <c r="D740" s="64"/>
      <c r="E740" s="105"/>
      <c r="F740" s="63"/>
      <c r="G740" s="63"/>
      <c r="H740" s="20"/>
      <c r="J740" s="64"/>
      <c r="K740" s="381"/>
      <c r="L740" s="64"/>
    </row>
    <row r="741" spans="1:12" s="2" customFormat="1" ht="21" customHeight="1">
      <c r="A741" s="72"/>
      <c r="B741" s="72"/>
      <c r="C741" s="72"/>
      <c r="D741" s="72"/>
      <c r="E741" s="554"/>
      <c r="F741" s="71"/>
      <c r="G741" s="71"/>
      <c r="H741" s="23"/>
      <c r="I741" s="181"/>
      <c r="J741" s="72"/>
      <c r="K741" s="655"/>
      <c r="L741" s="72"/>
    </row>
    <row r="742" spans="1:12" s="2" customFormat="1" ht="21" customHeight="1">
      <c r="A742" s="63">
        <v>19</v>
      </c>
      <c r="B742" s="64" t="s">
        <v>1383</v>
      </c>
      <c r="C742" s="64" t="s">
        <v>1956</v>
      </c>
      <c r="D742" s="64" t="s">
        <v>1124</v>
      </c>
      <c r="E742" s="105">
        <v>30000</v>
      </c>
      <c r="F742" s="63"/>
      <c r="G742" s="63"/>
      <c r="H742" s="20"/>
      <c r="J742" s="64" t="s">
        <v>1125</v>
      </c>
      <c r="K742" s="381"/>
      <c r="L742" s="64" t="s">
        <v>1002</v>
      </c>
    </row>
    <row r="743" spans="1:12" s="2" customFormat="1" ht="21" customHeight="1">
      <c r="A743" s="63"/>
      <c r="B743" s="64" t="s">
        <v>1954</v>
      </c>
      <c r="C743" s="64" t="s">
        <v>1957</v>
      </c>
      <c r="D743" s="64" t="s">
        <v>1126</v>
      </c>
      <c r="E743" s="105" t="s">
        <v>149</v>
      </c>
      <c r="F743" s="63"/>
      <c r="G743" s="63"/>
      <c r="H743" s="20"/>
      <c r="J743" s="64" t="s">
        <v>196</v>
      </c>
      <c r="K743" s="381"/>
      <c r="L743" s="64"/>
    </row>
    <row r="744" spans="1:12" s="2" customFormat="1" ht="21" customHeight="1">
      <c r="A744" s="63"/>
      <c r="B744" s="64" t="s">
        <v>1955</v>
      </c>
      <c r="C744" s="64" t="s">
        <v>1958</v>
      </c>
      <c r="D744" s="64"/>
      <c r="E744" s="105"/>
      <c r="F744" s="63"/>
      <c r="G744" s="63"/>
      <c r="H744" s="20"/>
      <c r="J744" s="64"/>
      <c r="K744" s="381"/>
      <c r="L744" s="64"/>
    </row>
    <row r="745" spans="1:12" s="2" customFormat="1" ht="21" customHeight="1">
      <c r="A745" s="63"/>
      <c r="B745" s="64"/>
      <c r="C745" s="64"/>
      <c r="D745" s="64"/>
      <c r="E745" s="105"/>
      <c r="F745" s="63"/>
      <c r="G745" s="63"/>
      <c r="H745" s="20"/>
      <c r="J745" s="64"/>
      <c r="K745" s="381"/>
      <c r="L745" s="64"/>
    </row>
    <row r="746" spans="1:12" s="2" customFormat="1" ht="21" customHeight="1">
      <c r="A746" s="71"/>
      <c r="B746" s="72"/>
      <c r="C746" s="72"/>
      <c r="D746" s="72"/>
      <c r="E746" s="554"/>
      <c r="F746" s="71"/>
      <c r="G746" s="71"/>
      <c r="H746" s="23"/>
      <c r="I746" s="181"/>
      <c r="J746" s="72"/>
      <c r="K746" s="655"/>
      <c r="L746" s="72"/>
    </row>
    <row r="747" spans="1:12" s="2" customFormat="1" ht="21" customHeight="1">
      <c r="A747" s="63">
        <v>20</v>
      </c>
      <c r="B747" s="64" t="s">
        <v>1383</v>
      </c>
      <c r="C747" s="64" t="s">
        <v>1956</v>
      </c>
      <c r="D747" s="64" t="s">
        <v>1124</v>
      </c>
      <c r="E747" s="105">
        <v>30000</v>
      </c>
      <c r="F747" s="63"/>
      <c r="G747" s="63"/>
      <c r="H747" s="20"/>
      <c r="J747" s="64" t="s">
        <v>1125</v>
      </c>
      <c r="K747" s="381"/>
      <c r="L747" s="64" t="s">
        <v>1002</v>
      </c>
    </row>
    <row r="748" spans="1:12" s="2" customFormat="1" ht="21" customHeight="1">
      <c r="A748" s="63"/>
      <c r="B748" s="64" t="s">
        <v>1959</v>
      </c>
      <c r="C748" s="64" t="s">
        <v>1957</v>
      </c>
      <c r="D748" s="64" t="s">
        <v>1127</v>
      </c>
      <c r="E748" s="105" t="s">
        <v>149</v>
      </c>
      <c r="F748" s="63"/>
      <c r="G748" s="63"/>
      <c r="H748" s="20"/>
      <c r="J748" s="64" t="s">
        <v>196</v>
      </c>
      <c r="K748" s="381"/>
      <c r="L748" s="64"/>
    </row>
    <row r="749" spans="1:12" s="2" customFormat="1" ht="21" customHeight="1">
      <c r="A749" s="63"/>
      <c r="B749" s="64" t="s">
        <v>1960</v>
      </c>
      <c r="C749" s="64" t="s">
        <v>1958</v>
      </c>
      <c r="D749" s="64"/>
      <c r="E749" s="106"/>
      <c r="F749" s="63"/>
      <c r="G749" s="63"/>
      <c r="H749" s="20"/>
      <c r="J749" s="64"/>
      <c r="K749" s="381"/>
      <c r="L749" s="64"/>
    </row>
    <row r="750" spans="1:12" s="2" customFormat="1" ht="21" customHeight="1">
      <c r="A750" s="63"/>
      <c r="B750" s="64"/>
      <c r="C750" s="64"/>
      <c r="D750" s="64"/>
      <c r="E750" s="106"/>
      <c r="F750" s="63"/>
      <c r="G750" s="63"/>
      <c r="H750" s="20"/>
      <c r="J750" s="64"/>
      <c r="K750" s="381"/>
      <c r="L750" s="64"/>
    </row>
    <row r="751" spans="1:12" s="2" customFormat="1" ht="21" customHeight="1">
      <c r="A751" s="71"/>
      <c r="B751" s="72"/>
      <c r="C751" s="72"/>
      <c r="D751" s="72"/>
      <c r="E751" s="107"/>
      <c r="F751" s="71"/>
      <c r="G751" s="71"/>
      <c r="H751" s="23"/>
      <c r="I751" s="181"/>
      <c r="J751" s="72"/>
      <c r="K751" s="655"/>
      <c r="L751" s="72"/>
    </row>
    <row r="752" spans="1:12" s="2" customFormat="1" ht="21" customHeight="1">
      <c r="A752" s="63">
        <v>21</v>
      </c>
      <c r="B752" s="64" t="s">
        <v>1128</v>
      </c>
      <c r="C752" s="64" t="s">
        <v>1129</v>
      </c>
      <c r="D752" s="64" t="s">
        <v>1130</v>
      </c>
      <c r="E752" s="105">
        <v>15000</v>
      </c>
      <c r="F752" s="63"/>
      <c r="G752" s="63"/>
      <c r="H752" s="20"/>
      <c r="J752" s="64" t="s">
        <v>1131</v>
      </c>
      <c r="K752" s="381"/>
      <c r="L752" s="64" t="s">
        <v>1002</v>
      </c>
    </row>
    <row r="753" spans="1:12" s="2" customFormat="1" ht="21" customHeight="1">
      <c r="A753" s="63"/>
      <c r="B753" s="64" t="s">
        <v>1101</v>
      </c>
      <c r="C753" s="64" t="s">
        <v>1132</v>
      </c>
      <c r="D753" s="64"/>
      <c r="E753" s="105" t="s">
        <v>149</v>
      </c>
      <c r="F753" s="63"/>
      <c r="G753" s="63"/>
      <c r="H753" s="20"/>
      <c r="J753" s="64" t="s">
        <v>1102</v>
      </c>
      <c r="K753" s="381"/>
      <c r="L753" s="64"/>
    </row>
    <row r="754" spans="1:12" s="2" customFormat="1" ht="21" customHeight="1">
      <c r="A754" s="63"/>
      <c r="B754" s="64"/>
      <c r="C754" s="64"/>
      <c r="D754" s="64"/>
      <c r="E754" s="105"/>
      <c r="F754" s="63"/>
      <c r="G754" s="63"/>
      <c r="H754" s="20"/>
      <c r="J754" s="64"/>
      <c r="K754" s="381"/>
      <c r="L754" s="64"/>
    </row>
    <row r="755" spans="1:12" s="2" customFormat="1" ht="21" customHeight="1">
      <c r="A755" s="63"/>
      <c r="B755" s="64"/>
      <c r="C755" s="64"/>
      <c r="D755" s="64"/>
      <c r="E755" s="105"/>
      <c r="F755" s="63"/>
      <c r="G755" s="63"/>
      <c r="H755" s="20"/>
      <c r="J755" s="64"/>
      <c r="K755" s="381"/>
      <c r="L755" s="64"/>
    </row>
    <row r="756" spans="1:12" s="2" customFormat="1" ht="21" customHeight="1">
      <c r="A756" s="63">
        <v>9</v>
      </c>
      <c r="B756" s="402" t="s">
        <v>2005</v>
      </c>
      <c r="C756" s="402" t="s">
        <v>2006</v>
      </c>
      <c r="D756" s="402" t="s">
        <v>2007</v>
      </c>
      <c r="E756" s="506">
        <v>250000</v>
      </c>
      <c r="F756" s="64"/>
      <c r="G756" s="64"/>
      <c r="J756" s="402" t="s">
        <v>2008</v>
      </c>
      <c r="K756" s="381"/>
      <c r="L756" s="64" t="s">
        <v>153</v>
      </c>
    </row>
    <row r="757" spans="1:12" s="2" customFormat="1" ht="21" customHeight="1">
      <c r="A757" s="63"/>
      <c r="B757" s="402" t="s">
        <v>2009</v>
      </c>
      <c r="C757" s="402" t="s">
        <v>2010</v>
      </c>
      <c r="D757" s="402" t="s">
        <v>2011</v>
      </c>
      <c r="E757" s="403" t="s">
        <v>2012</v>
      </c>
      <c r="F757" s="64"/>
      <c r="G757" s="64"/>
      <c r="I757" s="64"/>
      <c r="J757" s="402" t="s">
        <v>2013</v>
      </c>
      <c r="K757" s="381"/>
      <c r="L757" s="381"/>
    </row>
    <row r="758" spans="1:12" s="2" customFormat="1" ht="21" customHeight="1">
      <c r="A758" s="63"/>
      <c r="B758" s="402" t="s">
        <v>2014</v>
      </c>
      <c r="C758" s="402" t="s">
        <v>2015</v>
      </c>
      <c r="D758" s="402" t="s">
        <v>2016</v>
      </c>
      <c r="E758" s="106"/>
      <c r="F758" s="64"/>
      <c r="G758" s="64"/>
      <c r="I758" s="64"/>
      <c r="J758" s="402" t="s">
        <v>2017</v>
      </c>
      <c r="K758" s="381"/>
      <c r="L758" s="381"/>
    </row>
    <row r="759" spans="1:12" s="2" customFormat="1" ht="21" customHeight="1">
      <c r="A759" s="63"/>
      <c r="B759" s="402" t="s">
        <v>2018</v>
      </c>
      <c r="C759" s="402" t="s">
        <v>2019</v>
      </c>
      <c r="D759" s="64"/>
      <c r="E759" s="106"/>
      <c r="F759" s="64"/>
      <c r="G759" s="64"/>
      <c r="I759" s="64"/>
      <c r="J759" s="402" t="s">
        <v>2020</v>
      </c>
      <c r="K759" s="381"/>
      <c r="L759" s="381"/>
    </row>
    <row r="760" spans="1:12" s="2" customFormat="1" ht="21" customHeight="1">
      <c r="A760" s="63"/>
      <c r="B760" s="64"/>
      <c r="C760" s="402" t="s">
        <v>2021</v>
      </c>
      <c r="D760" s="64"/>
      <c r="E760" s="106"/>
      <c r="F760" s="64"/>
      <c r="G760" s="64"/>
      <c r="I760" s="64"/>
      <c r="J760" s="402" t="s">
        <v>2022</v>
      </c>
      <c r="K760" s="381"/>
      <c r="L760" s="381"/>
    </row>
    <row r="761" spans="1:12" s="2" customFormat="1" ht="21" customHeight="1">
      <c r="A761" s="63"/>
      <c r="B761" s="64"/>
      <c r="C761" s="402" t="s">
        <v>2023</v>
      </c>
      <c r="D761" s="64"/>
      <c r="E761" s="106"/>
      <c r="F761" s="64"/>
      <c r="G761" s="64"/>
      <c r="H761" s="402"/>
      <c r="I761" s="64"/>
      <c r="J761" s="377"/>
      <c r="K761" s="381"/>
      <c r="L761" s="381"/>
    </row>
    <row r="762" spans="1:12" s="2" customFormat="1" ht="21" customHeight="1">
      <c r="A762" s="77"/>
      <c r="B762" s="67"/>
      <c r="C762" s="143"/>
      <c r="D762" s="67"/>
      <c r="E762" s="777"/>
      <c r="F762" s="67"/>
      <c r="G762" s="67"/>
      <c r="H762" s="143"/>
      <c r="I762" s="67"/>
      <c r="J762" s="377"/>
      <c r="K762" s="381"/>
      <c r="L762" s="381"/>
    </row>
    <row r="763" spans="1:12" s="2" customFormat="1" ht="21" customHeight="1">
      <c r="A763" s="63">
        <v>13</v>
      </c>
      <c r="B763" s="82" t="s">
        <v>870</v>
      </c>
      <c r="C763" s="82" t="s">
        <v>2039</v>
      </c>
      <c r="D763" s="82" t="s">
        <v>153</v>
      </c>
      <c r="E763" s="506">
        <v>200000</v>
      </c>
      <c r="F763" s="64"/>
      <c r="G763" s="64"/>
      <c r="J763" s="402" t="s">
        <v>2040</v>
      </c>
      <c r="K763" s="381"/>
      <c r="L763" s="64" t="s">
        <v>153</v>
      </c>
    </row>
    <row r="764" spans="1:12" s="2" customFormat="1" ht="21" customHeight="1">
      <c r="A764" s="63"/>
      <c r="B764" s="82" t="s">
        <v>2041</v>
      </c>
      <c r="C764" s="82" t="s">
        <v>1096</v>
      </c>
      <c r="D764" s="64"/>
      <c r="E764" s="403" t="s">
        <v>149</v>
      </c>
      <c r="F764" s="64"/>
      <c r="G764" s="64"/>
      <c r="J764" s="402" t="s">
        <v>574</v>
      </c>
      <c r="K764" s="381"/>
      <c r="L764" s="64"/>
    </row>
    <row r="765" spans="1:12" s="2" customFormat="1" ht="21" customHeight="1">
      <c r="A765" s="63"/>
      <c r="B765" s="82"/>
      <c r="C765" s="82"/>
      <c r="D765" s="64"/>
      <c r="E765" s="403"/>
      <c r="F765" s="64"/>
      <c r="G765" s="64"/>
      <c r="J765" s="402"/>
      <c r="K765" s="381"/>
      <c r="L765" s="64"/>
    </row>
    <row r="766" spans="1:12" s="2" customFormat="1" ht="21" customHeight="1">
      <c r="A766" s="63">
        <v>14</v>
      </c>
      <c r="B766" s="82" t="s">
        <v>2042</v>
      </c>
      <c r="C766" s="402" t="s">
        <v>1099</v>
      </c>
      <c r="D766" s="82" t="s">
        <v>2043</v>
      </c>
      <c r="E766" s="506">
        <v>10000</v>
      </c>
      <c r="F766" s="64"/>
      <c r="G766" s="64"/>
      <c r="J766" s="402" t="s">
        <v>2044</v>
      </c>
      <c r="K766" s="381"/>
      <c r="L766" s="64" t="s">
        <v>153</v>
      </c>
    </row>
    <row r="767" spans="1:12" s="2" customFormat="1" ht="21" customHeight="1">
      <c r="A767" s="63"/>
      <c r="B767" s="82" t="s">
        <v>2045</v>
      </c>
      <c r="C767" s="82" t="s">
        <v>312</v>
      </c>
      <c r="D767" s="82" t="s">
        <v>2046</v>
      </c>
      <c r="E767" s="403" t="s">
        <v>149</v>
      </c>
      <c r="F767" s="64"/>
      <c r="G767" s="64"/>
      <c r="J767" s="402" t="s">
        <v>2047</v>
      </c>
      <c r="K767" s="381"/>
      <c r="L767" s="64"/>
    </row>
    <row r="768" spans="1:12" s="2" customFormat="1" ht="21" customHeight="1">
      <c r="A768" s="63"/>
      <c r="B768" s="402"/>
      <c r="C768" s="402"/>
      <c r="D768" s="82" t="s">
        <v>2048</v>
      </c>
      <c r="E768" s="106"/>
      <c r="F768" s="64"/>
      <c r="G768" s="64"/>
      <c r="J768" s="64"/>
      <c r="K768" s="381"/>
      <c r="L768" s="64"/>
    </row>
    <row r="769" spans="1:12" s="2" customFormat="1" ht="21" customHeight="1">
      <c r="A769" s="63"/>
      <c r="B769" s="402"/>
      <c r="C769" s="402"/>
      <c r="D769" s="82"/>
      <c r="E769" s="106"/>
      <c r="F769" s="64"/>
      <c r="G769" s="64"/>
      <c r="J769" s="64"/>
      <c r="K769" s="381"/>
      <c r="L769" s="64"/>
    </row>
    <row r="770" spans="1:12" s="2" customFormat="1" ht="21" customHeight="1">
      <c r="A770" s="63">
        <v>15</v>
      </c>
      <c r="B770" s="82" t="s">
        <v>1103</v>
      </c>
      <c r="C770" s="402" t="s">
        <v>2049</v>
      </c>
      <c r="D770" s="64" t="s">
        <v>732</v>
      </c>
      <c r="E770" s="506">
        <v>30000</v>
      </c>
      <c r="F770" s="64"/>
      <c r="G770" s="64"/>
      <c r="J770" s="402" t="s">
        <v>732</v>
      </c>
      <c r="K770" s="381"/>
      <c r="L770" s="64" t="s">
        <v>153</v>
      </c>
    </row>
    <row r="771" spans="1:12" s="2" customFormat="1" ht="21" customHeight="1">
      <c r="A771" s="63"/>
      <c r="B771" s="82" t="s">
        <v>2050</v>
      </c>
      <c r="C771" s="402" t="s">
        <v>2051</v>
      </c>
      <c r="D771" s="64"/>
      <c r="E771" s="403" t="s">
        <v>149</v>
      </c>
      <c r="F771" s="64"/>
      <c r="G771" s="64"/>
      <c r="J771" s="82" t="s">
        <v>2052</v>
      </c>
      <c r="K771" s="381"/>
      <c r="L771" s="64"/>
    </row>
    <row r="772" spans="1:12" s="2" customFormat="1" ht="21" customHeight="1">
      <c r="A772" s="63"/>
      <c r="B772" s="82"/>
      <c r="C772" s="402"/>
      <c r="D772" s="64"/>
      <c r="E772" s="403"/>
      <c r="F772" s="64"/>
      <c r="G772" s="64"/>
      <c r="J772" s="82"/>
      <c r="K772" s="381"/>
      <c r="L772" s="64"/>
    </row>
    <row r="773" spans="1:12" s="2" customFormat="1" ht="21" customHeight="1">
      <c r="A773" s="63">
        <v>16</v>
      </c>
      <c r="B773" s="402" t="s">
        <v>870</v>
      </c>
      <c r="C773" s="82" t="s">
        <v>731</v>
      </c>
      <c r="D773" s="402" t="s">
        <v>2053</v>
      </c>
      <c r="E773" s="506">
        <v>120000</v>
      </c>
      <c r="F773" s="64"/>
      <c r="G773" s="64"/>
      <c r="J773" s="402" t="s">
        <v>2054</v>
      </c>
      <c r="K773" s="381"/>
      <c r="L773" s="64" t="s">
        <v>153</v>
      </c>
    </row>
    <row r="774" spans="1:12" s="2" customFormat="1" ht="21" customHeight="1">
      <c r="A774" s="63"/>
      <c r="B774" s="82" t="s">
        <v>1552</v>
      </c>
      <c r="C774" s="82" t="s">
        <v>2055</v>
      </c>
      <c r="D774" s="402" t="s">
        <v>219</v>
      </c>
      <c r="E774" s="403" t="s">
        <v>149</v>
      </c>
      <c r="F774" s="64"/>
      <c r="G774" s="64"/>
      <c r="J774" s="82" t="s">
        <v>2056</v>
      </c>
      <c r="K774" s="381"/>
      <c r="L774" s="64"/>
    </row>
    <row r="775" spans="1:12" s="2" customFormat="1" ht="21" customHeight="1">
      <c r="A775" s="63"/>
      <c r="B775" s="82" t="s">
        <v>2029</v>
      </c>
      <c r="C775" s="82" t="s">
        <v>2057</v>
      </c>
      <c r="D775" s="64"/>
      <c r="E775" s="106"/>
      <c r="F775" s="64"/>
      <c r="G775" s="64"/>
      <c r="J775" s="64"/>
      <c r="K775" s="381"/>
      <c r="L775" s="64"/>
    </row>
    <row r="776" spans="1:12" s="2" customFormat="1" ht="21" customHeight="1">
      <c r="A776" s="63"/>
      <c r="B776" s="402"/>
      <c r="C776" s="82" t="s">
        <v>2058</v>
      </c>
      <c r="D776" s="64"/>
      <c r="E776" s="106"/>
      <c r="F776" s="64"/>
      <c r="G776" s="64"/>
      <c r="J776" s="64"/>
      <c r="K776" s="381"/>
      <c r="L776" s="64"/>
    </row>
    <row r="777" spans="1:12" s="2" customFormat="1" ht="21" customHeight="1">
      <c r="A777" s="63"/>
      <c r="B777" s="82"/>
      <c r="C777" s="82"/>
      <c r="D777" s="64"/>
      <c r="E777" s="106"/>
      <c r="F777" s="64"/>
      <c r="G777" s="64"/>
      <c r="J777" s="64"/>
      <c r="K777" s="381"/>
      <c r="L777" s="64"/>
    </row>
    <row r="778" spans="1:12" s="2" customFormat="1" ht="21" customHeight="1">
      <c r="A778" s="63"/>
      <c r="B778" s="82"/>
      <c r="C778" s="82"/>
      <c r="D778" s="64"/>
      <c r="E778" s="106"/>
      <c r="F778" s="64"/>
      <c r="G778" s="64"/>
      <c r="J778" s="64"/>
      <c r="K778" s="381"/>
      <c r="L778" s="64"/>
    </row>
    <row r="779" spans="1:12" s="2" customFormat="1" ht="21" customHeight="1">
      <c r="A779" s="63">
        <v>18</v>
      </c>
      <c r="B779" s="402" t="s">
        <v>870</v>
      </c>
      <c r="C779" s="402" t="s">
        <v>724</v>
      </c>
      <c r="D779" s="402" t="s">
        <v>1114</v>
      </c>
      <c r="E779" s="506">
        <v>30000</v>
      </c>
      <c r="F779" s="64"/>
      <c r="G779" s="64"/>
      <c r="J779" s="402" t="s">
        <v>2059</v>
      </c>
      <c r="K779" s="381"/>
      <c r="L779" s="64" t="s">
        <v>153</v>
      </c>
    </row>
    <row r="780" spans="1:12" s="2" customFormat="1" ht="21" customHeight="1">
      <c r="A780" s="63"/>
      <c r="B780" s="82" t="s">
        <v>2060</v>
      </c>
      <c r="C780" s="82" t="s">
        <v>153</v>
      </c>
      <c r="D780" s="82" t="s">
        <v>2061</v>
      </c>
      <c r="E780" s="403" t="s">
        <v>149</v>
      </c>
      <c r="F780" s="64"/>
      <c r="G780" s="64"/>
      <c r="J780" s="82" t="s">
        <v>2062</v>
      </c>
      <c r="K780" s="381"/>
      <c r="L780" s="64"/>
    </row>
    <row r="781" spans="1:12" s="2" customFormat="1" ht="21" customHeight="1">
      <c r="A781" s="63"/>
      <c r="B781" s="82"/>
      <c r="C781" s="402"/>
      <c r="D781" s="82" t="s">
        <v>2063</v>
      </c>
      <c r="E781" s="106"/>
      <c r="F781" s="64"/>
      <c r="G781" s="64"/>
      <c r="J781" s="64"/>
      <c r="K781" s="381"/>
      <c r="L781" s="64"/>
    </row>
    <row r="782" spans="1:12" s="2" customFormat="1" ht="21" customHeight="1">
      <c r="A782" s="63"/>
      <c r="B782" s="82"/>
      <c r="C782" s="402"/>
      <c r="D782" s="82"/>
      <c r="E782" s="106"/>
      <c r="F782" s="64"/>
      <c r="G782" s="64"/>
      <c r="J782" s="64"/>
      <c r="K782" s="381"/>
      <c r="L782" s="64"/>
    </row>
    <row r="783" spans="1:12" s="2" customFormat="1" ht="21" customHeight="1">
      <c r="A783" s="63"/>
      <c r="B783" s="82" t="s">
        <v>2064</v>
      </c>
      <c r="C783" s="82" t="s">
        <v>2039</v>
      </c>
      <c r="D783" s="82" t="s">
        <v>2065</v>
      </c>
      <c r="E783" s="105">
        <v>23000</v>
      </c>
      <c r="F783" s="64"/>
      <c r="G783" s="64"/>
      <c r="J783" s="64" t="s">
        <v>2066</v>
      </c>
      <c r="K783" s="381"/>
      <c r="L783" s="64" t="s">
        <v>153</v>
      </c>
    </row>
    <row r="784" spans="1:12" s="2" customFormat="1" ht="21" customHeight="1">
      <c r="A784" s="63"/>
      <c r="B784" s="82" t="s">
        <v>2067</v>
      </c>
      <c r="C784" s="82" t="s">
        <v>1096</v>
      </c>
      <c r="D784" s="82"/>
      <c r="E784" s="403" t="s">
        <v>149</v>
      </c>
      <c r="F784" s="64"/>
      <c r="G784" s="64"/>
      <c r="J784" s="64" t="s">
        <v>2068</v>
      </c>
      <c r="K784" s="381"/>
      <c r="L784" s="64"/>
    </row>
    <row r="785" spans="1:12" s="2" customFormat="1" ht="21" customHeight="1">
      <c r="A785" s="63"/>
      <c r="B785" s="82" t="s">
        <v>2069</v>
      </c>
      <c r="C785" s="402"/>
      <c r="D785" s="82"/>
      <c r="E785" s="106"/>
      <c r="F785" s="64"/>
      <c r="G785" s="64"/>
      <c r="J785" s="64"/>
      <c r="K785" s="381"/>
      <c r="L785" s="64"/>
    </row>
    <row r="786" spans="1:12" s="2" customFormat="1" ht="21" customHeight="1">
      <c r="A786" s="63"/>
      <c r="B786" s="82"/>
      <c r="C786" s="402"/>
      <c r="D786" s="82"/>
      <c r="E786" s="106"/>
      <c r="F786" s="64"/>
      <c r="G786" s="64"/>
      <c r="J786" s="64"/>
      <c r="K786" s="381"/>
      <c r="L786" s="64"/>
    </row>
    <row r="787" spans="1:12" s="2" customFormat="1" ht="21" customHeight="1">
      <c r="A787" s="63"/>
      <c r="B787" s="82"/>
      <c r="C787" s="402"/>
      <c r="D787" s="82"/>
      <c r="E787" s="106"/>
      <c r="F787" s="64"/>
      <c r="G787" s="64"/>
      <c r="J787" s="64"/>
      <c r="K787" s="381"/>
      <c r="L787" s="64"/>
    </row>
    <row r="788" spans="1:12" s="2" customFormat="1" ht="21" customHeight="1">
      <c r="A788" s="63"/>
      <c r="B788" s="82" t="s">
        <v>2070</v>
      </c>
      <c r="C788" s="82" t="s">
        <v>2039</v>
      </c>
      <c r="D788" s="82" t="s">
        <v>2065</v>
      </c>
      <c r="E788" s="105">
        <v>21000</v>
      </c>
      <c r="F788" s="64"/>
      <c r="G788" s="64"/>
      <c r="J788" s="64" t="s">
        <v>2066</v>
      </c>
      <c r="K788" s="381"/>
      <c r="L788" s="64" t="s">
        <v>153</v>
      </c>
    </row>
    <row r="789" spans="1:12" s="2" customFormat="1" ht="21" customHeight="1">
      <c r="A789" s="63"/>
      <c r="B789" s="82" t="s">
        <v>2071</v>
      </c>
      <c r="C789" s="82" t="s">
        <v>1096</v>
      </c>
      <c r="D789" s="82"/>
      <c r="E789" s="403" t="s">
        <v>149</v>
      </c>
      <c r="F789" s="64"/>
      <c r="G789" s="64"/>
      <c r="J789" s="64" t="s">
        <v>2068</v>
      </c>
      <c r="K789" s="381"/>
      <c r="L789" s="64"/>
    </row>
    <row r="790" spans="1:12" s="2" customFormat="1" ht="21" customHeight="1">
      <c r="A790" s="63"/>
      <c r="B790" s="82"/>
      <c r="C790" s="402"/>
      <c r="D790" s="82"/>
      <c r="E790" s="106"/>
      <c r="F790" s="64"/>
      <c r="G790" s="64"/>
      <c r="J790" s="64"/>
      <c r="K790" s="381"/>
      <c r="L790" s="64"/>
    </row>
    <row r="791" spans="1:12" s="2" customFormat="1" ht="21" customHeight="1">
      <c r="A791" s="63"/>
      <c r="B791" s="402"/>
      <c r="C791" s="402"/>
      <c r="D791" s="64"/>
      <c r="E791" s="106"/>
      <c r="F791" s="64"/>
      <c r="G791" s="64"/>
      <c r="J791" s="64"/>
      <c r="K791" s="381"/>
      <c r="L791" s="64"/>
    </row>
    <row r="792" spans="1:12" s="2" customFormat="1" ht="21" customHeight="1">
      <c r="A792" s="63">
        <v>20</v>
      </c>
      <c r="B792" s="82" t="s">
        <v>1841</v>
      </c>
      <c r="C792" s="82" t="s">
        <v>2072</v>
      </c>
      <c r="D792" s="64" t="s">
        <v>2073</v>
      </c>
      <c r="E792" s="506">
        <v>30000</v>
      </c>
      <c r="F792" s="64"/>
      <c r="G792" s="64"/>
      <c r="J792" s="402" t="s">
        <v>2074</v>
      </c>
      <c r="K792" s="381"/>
      <c r="L792" s="64" t="s">
        <v>153</v>
      </c>
    </row>
    <row r="793" spans="1:12" s="2" customFormat="1" ht="21" customHeight="1">
      <c r="A793" s="63"/>
      <c r="B793" s="82" t="s">
        <v>2075</v>
      </c>
      <c r="C793" s="82" t="s">
        <v>2076</v>
      </c>
      <c r="D793" s="64"/>
      <c r="E793" s="403" t="s">
        <v>149</v>
      </c>
      <c r="F793" s="64"/>
      <c r="G793" s="64"/>
      <c r="J793" s="82" t="s">
        <v>418</v>
      </c>
      <c r="K793" s="381"/>
      <c r="L793" s="64"/>
    </row>
    <row r="794" spans="1:12" s="2" customFormat="1" ht="21" customHeight="1">
      <c r="A794" s="63"/>
      <c r="B794" s="82"/>
      <c r="C794" s="82"/>
      <c r="D794" s="64"/>
      <c r="E794" s="403"/>
      <c r="F794" s="64"/>
      <c r="G794" s="64"/>
      <c r="J794" s="82"/>
      <c r="K794" s="381"/>
      <c r="L794" s="64"/>
    </row>
    <row r="795" spans="1:12" s="2" customFormat="1" ht="21" customHeight="1">
      <c r="A795" s="63">
        <v>21</v>
      </c>
      <c r="B795" s="82" t="s">
        <v>1122</v>
      </c>
      <c r="C795" s="64" t="s">
        <v>414</v>
      </c>
      <c r="D795" s="82" t="s">
        <v>2077</v>
      </c>
      <c r="E795" s="506">
        <v>10000</v>
      </c>
      <c r="F795" s="64"/>
      <c r="G795" s="64"/>
      <c r="J795" s="82" t="s">
        <v>2078</v>
      </c>
      <c r="K795" s="381"/>
      <c r="L795" s="64" t="s">
        <v>153</v>
      </c>
    </row>
    <row r="796" spans="1:12" s="2" customFormat="1" ht="21" customHeight="1">
      <c r="A796" s="63"/>
      <c r="B796" s="82" t="s">
        <v>2029</v>
      </c>
      <c r="C796" s="402"/>
      <c r="D796" s="82" t="s">
        <v>2079</v>
      </c>
      <c r="E796" s="403" t="s">
        <v>149</v>
      </c>
      <c r="F796" s="64"/>
      <c r="G796" s="64"/>
      <c r="J796" s="82" t="s">
        <v>2080</v>
      </c>
      <c r="K796" s="381"/>
      <c r="L796" s="64"/>
    </row>
    <row r="797" spans="1:12" s="2" customFormat="1" ht="21" customHeight="1">
      <c r="A797" s="63"/>
      <c r="B797" s="402"/>
      <c r="C797" s="402"/>
      <c r="D797" s="82" t="s">
        <v>2081</v>
      </c>
      <c r="E797" s="106"/>
      <c r="F797" s="64"/>
      <c r="G797" s="64"/>
      <c r="J797" s="64"/>
      <c r="K797" s="381"/>
      <c r="L797" s="64"/>
    </row>
    <row r="798" spans="1:12" s="2" customFormat="1" ht="21" customHeight="1">
      <c r="A798" s="63"/>
      <c r="B798" s="402"/>
      <c r="C798" s="402"/>
      <c r="D798" s="82" t="s">
        <v>2082</v>
      </c>
      <c r="E798" s="106"/>
      <c r="F798" s="64"/>
      <c r="G798" s="64"/>
      <c r="J798" s="64"/>
      <c r="K798" s="381"/>
      <c r="L798" s="64"/>
    </row>
    <row r="799" spans="1:12" s="2" customFormat="1" ht="21" customHeight="1">
      <c r="A799" s="63"/>
      <c r="B799" s="402"/>
      <c r="C799" s="402"/>
      <c r="D799" s="82"/>
      <c r="E799" s="106"/>
      <c r="F799" s="64"/>
      <c r="G799" s="64"/>
      <c r="J799" s="64"/>
      <c r="K799" s="381"/>
      <c r="L799" s="64"/>
    </row>
    <row r="800" spans="1:12" s="2" customFormat="1" ht="21" customHeight="1">
      <c r="A800" s="63">
        <v>22</v>
      </c>
      <c r="B800" s="402" t="s">
        <v>1383</v>
      </c>
      <c r="C800" s="402" t="s">
        <v>291</v>
      </c>
      <c r="D800" s="402" t="s">
        <v>456</v>
      </c>
      <c r="E800" s="506">
        <v>60000</v>
      </c>
      <c r="F800" s="64"/>
      <c r="G800" s="64"/>
      <c r="J800" s="402" t="s">
        <v>2083</v>
      </c>
      <c r="K800" s="381"/>
      <c r="L800" s="64" t="s">
        <v>153</v>
      </c>
    </row>
    <row r="801" spans="1:12" s="2" customFormat="1" ht="21" customHeight="1">
      <c r="A801" s="63"/>
      <c r="B801" s="402" t="s">
        <v>2084</v>
      </c>
      <c r="C801" s="402" t="s">
        <v>2085</v>
      </c>
      <c r="D801" s="402" t="s">
        <v>458</v>
      </c>
      <c r="E801" s="403" t="s">
        <v>149</v>
      </c>
      <c r="F801" s="64"/>
      <c r="G801" s="64"/>
      <c r="J801" s="402" t="s">
        <v>2086</v>
      </c>
      <c r="K801" s="381"/>
      <c r="L801" s="64"/>
    </row>
    <row r="802" spans="1:12" s="2" customFormat="1" ht="21" customHeight="1">
      <c r="A802" s="63"/>
      <c r="B802" s="402" t="s">
        <v>2087</v>
      </c>
      <c r="C802" s="402" t="s">
        <v>2052</v>
      </c>
      <c r="D802" s="64"/>
      <c r="E802" s="106"/>
      <c r="F802" s="64"/>
      <c r="G802" s="64"/>
      <c r="J802" s="402" t="s">
        <v>2088</v>
      </c>
      <c r="K802" s="381"/>
      <c r="L802" s="64"/>
    </row>
    <row r="803" spans="1:12" s="2" customFormat="1" ht="21" customHeight="1">
      <c r="A803" s="63"/>
      <c r="B803" s="402" t="s">
        <v>2029</v>
      </c>
      <c r="C803" s="402"/>
      <c r="D803" s="64"/>
      <c r="E803" s="106"/>
      <c r="F803" s="64"/>
      <c r="G803" s="64"/>
      <c r="J803" s="64"/>
      <c r="K803" s="381"/>
      <c r="L803" s="64"/>
    </row>
    <row r="804" spans="1:12" s="2" customFormat="1" ht="21" customHeight="1">
      <c r="A804" s="63"/>
      <c r="B804" s="402"/>
      <c r="C804" s="402"/>
      <c r="D804" s="64"/>
      <c r="E804" s="106"/>
      <c r="F804" s="64"/>
      <c r="G804" s="64"/>
      <c r="J804" s="64"/>
      <c r="K804" s="381"/>
      <c r="L804" s="64"/>
    </row>
    <row r="805" spans="1:12" s="2" customFormat="1" ht="21" customHeight="1">
      <c r="A805" s="63">
        <v>23</v>
      </c>
      <c r="B805" s="402" t="s">
        <v>1383</v>
      </c>
      <c r="C805" s="402" t="s">
        <v>291</v>
      </c>
      <c r="D805" s="402" t="s">
        <v>2089</v>
      </c>
      <c r="E805" s="506">
        <v>50000</v>
      </c>
      <c r="F805" s="63"/>
      <c r="G805" s="63"/>
      <c r="J805" s="402" t="s">
        <v>2083</v>
      </c>
      <c r="K805" s="381"/>
      <c r="L805" s="402" t="s">
        <v>153</v>
      </c>
    </row>
    <row r="806" spans="1:12" s="2" customFormat="1" ht="21" customHeight="1">
      <c r="A806" s="63"/>
      <c r="B806" s="402" t="s">
        <v>2090</v>
      </c>
      <c r="C806" s="402" t="s">
        <v>2085</v>
      </c>
      <c r="D806" s="402" t="s">
        <v>2091</v>
      </c>
      <c r="E806" s="403" t="s">
        <v>149</v>
      </c>
      <c r="F806" s="63"/>
      <c r="G806" s="63"/>
      <c r="J806" s="402" t="s">
        <v>2086</v>
      </c>
      <c r="K806" s="381"/>
      <c r="L806" s="63"/>
    </row>
    <row r="807" spans="1:12" s="2" customFormat="1" ht="21" customHeight="1">
      <c r="A807" s="63"/>
      <c r="B807" s="402" t="s">
        <v>2092</v>
      </c>
      <c r="C807" s="402" t="s">
        <v>2052</v>
      </c>
      <c r="D807" s="63"/>
      <c r="E807" s="106"/>
      <c r="F807" s="63"/>
      <c r="G807" s="63"/>
      <c r="J807" s="402" t="s">
        <v>2088</v>
      </c>
      <c r="K807" s="381"/>
      <c r="L807" s="63"/>
    </row>
    <row r="808" spans="1:12" s="2" customFormat="1" ht="21" customHeight="1">
      <c r="A808" s="63"/>
      <c r="B808" s="402" t="s">
        <v>2029</v>
      </c>
      <c r="C808" s="63"/>
      <c r="D808" s="63"/>
      <c r="E808" s="106"/>
      <c r="F808" s="63"/>
      <c r="G808" s="63"/>
      <c r="J808" s="63"/>
      <c r="K808" s="381"/>
      <c r="L808" s="63"/>
    </row>
    <row r="809" spans="1:12" s="2" customFormat="1" ht="21" customHeight="1">
      <c r="A809" s="63"/>
      <c r="B809" s="402"/>
      <c r="C809" s="63"/>
      <c r="D809" s="63"/>
      <c r="E809" s="106"/>
      <c r="F809" s="63"/>
      <c r="G809" s="63"/>
      <c r="J809" s="63"/>
      <c r="K809" s="381"/>
      <c r="L809" s="63"/>
    </row>
    <row r="810" spans="1:12" s="2" customFormat="1" ht="21" customHeight="1">
      <c r="A810" s="3">
        <v>1</v>
      </c>
      <c r="B810" s="10" t="s">
        <v>2261</v>
      </c>
      <c r="C810" s="10" t="s">
        <v>2262</v>
      </c>
      <c r="D810" s="10" t="s">
        <v>2263</v>
      </c>
      <c r="E810" s="779">
        <v>33000</v>
      </c>
      <c r="F810" s="3"/>
      <c r="G810" s="3"/>
      <c r="J810" s="402" t="s">
        <v>2083</v>
      </c>
      <c r="K810" s="381"/>
      <c r="L810" s="794" t="s">
        <v>153</v>
      </c>
    </row>
    <row r="811" spans="1:12" s="2" customFormat="1" ht="21" customHeight="1">
      <c r="A811" s="3"/>
      <c r="B811" s="10" t="s">
        <v>2264</v>
      </c>
      <c r="C811" s="10" t="s">
        <v>2265</v>
      </c>
      <c r="D811" s="10"/>
      <c r="E811" s="780" t="s">
        <v>2139</v>
      </c>
      <c r="F811" s="3"/>
      <c r="G811" s="3"/>
      <c r="J811" s="402" t="s">
        <v>2086</v>
      </c>
      <c r="K811" s="381"/>
      <c r="L811" s="10"/>
    </row>
    <row r="812" spans="1:12" s="2" customFormat="1" ht="21" customHeight="1">
      <c r="A812" s="3"/>
      <c r="B812" s="10" t="s">
        <v>2266</v>
      </c>
      <c r="C812" s="10" t="s">
        <v>2267</v>
      </c>
      <c r="D812" s="10"/>
      <c r="E812" s="3"/>
      <c r="F812" s="3"/>
      <c r="G812" s="3"/>
      <c r="J812" s="402" t="s">
        <v>2088</v>
      </c>
      <c r="K812" s="381"/>
      <c r="L812" s="10"/>
    </row>
    <row r="813" spans="1:12" s="2" customFormat="1" ht="21" customHeight="1">
      <c r="A813" s="3"/>
      <c r="B813" s="10"/>
      <c r="C813" s="10"/>
      <c r="D813" s="10"/>
      <c r="E813" s="3"/>
      <c r="F813" s="3"/>
      <c r="G813" s="3"/>
      <c r="J813" s="10"/>
      <c r="K813" s="381"/>
      <c r="L813" s="10"/>
    </row>
    <row r="814" spans="1:12" s="2" customFormat="1" ht="21" customHeight="1">
      <c r="A814" s="3"/>
      <c r="B814" s="10"/>
      <c r="C814" s="10"/>
      <c r="D814" s="10"/>
      <c r="E814" s="3"/>
      <c r="F814" s="3"/>
      <c r="G814" s="3"/>
      <c r="J814" s="10"/>
      <c r="K814" s="381"/>
      <c r="L814" s="10"/>
    </row>
    <row r="815" spans="1:12" s="2" customFormat="1" ht="21" customHeight="1">
      <c r="A815" s="3">
        <v>2</v>
      </c>
      <c r="B815" s="102" t="s">
        <v>2268</v>
      </c>
      <c r="C815" s="402" t="s">
        <v>2269</v>
      </c>
      <c r="D815" s="102" t="s">
        <v>2270</v>
      </c>
      <c r="E815" s="779">
        <v>75000</v>
      </c>
      <c r="F815" s="101"/>
      <c r="G815" s="101"/>
      <c r="J815" s="402" t="s">
        <v>2083</v>
      </c>
      <c r="K815" s="381"/>
      <c r="L815" s="794" t="s">
        <v>153</v>
      </c>
    </row>
    <row r="816" spans="1:12" s="2" customFormat="1" ht="21" customHeight="1">
      <c r="A816" s="3"/>
      <c r="B816" s="102"/>
      <c r="C816" s="82" t="s">
        <v>1296</v>
      </c>
      <c r="D816" s="102" t="s">
        <v>2271</v>
      </c>
      <c r="E816" s="780" t="s">
        <v>2139</v>
      </c>
      <c r="F816" s="101"/>
      <c r="G816" s="101"/>
      <c r="J816" s="402" t="s">
        <v>2086</v>
      </c>
      <c r="K816" s="381"/>
      <c r="L816" s="10"/>
    </row>
    <row r="817" spans="1:12" s="2" customFormat="1" ht="21" customHeight="1">
      <c r="A817" s="3"/>
      <c r="B817" s="102"/>
      <c r="C817" s="102"/>
      <c r="D817" s="102"/>
      <c r="E817" s="101"/>
      <c r="F817" s="101"/>
      <c r="G817" s="101"/>
      <c r="J817" s="402" t="s">
        <v>2088</v>
      </c>
      <c r="K817" s="381"/>
      <c r="L817" s="10"/>
    </row>
    <row r="818" spans="1:12" s="2" customFormat="1" ht="21" customHeight="1">
      <c r="A818" s="3"/>
      <c r="B818" s="10"/>
      <c r="C818" s="10"/>
      <c r="D818" s="10"/>
      <c r="E818" s="3"/>
      <c r="F818" s="3"/>
      <c r="G818" s="3"/>
      <c r="J818" s="10"/>
      <c r="K818" s="381"/>
      <c r="L818" s="10"/>
    </row>
    <row r="819" spans="1:12" s="2" customFormat="1" ht="21" customHeight="1">
      <c r="A819" s="3">
        <v>3</v>
      </c>
      <c r="B819" s="10" t="s">
        <v>2272</v>
      </c>
      <c r="C819" s="402" t="s">
        <v>2273</v>
      </c>
      <c r="D819" s="10" t="s">
        <v>2274</v>
      </c>
      <c r="E819" s="779">
        <v>100000</v>
      </c>
      <c r="F819" s="3"/>
      <c r="G819" s="3"/>
      <c r="J819" s="402" t="s">
        <v>2083</v>
      </c>
      <c r="K819" s="381"/>
      <c r="L819" s="794" t="s">
        <v>153</v>
      </c>
    </row>
    <row r="820" spans="1:12" s="2" customFormat="1" ht="21" customHeight="1">
      <c r="A820" s="3"/>
      <c r="B820" s="10"/>
      <c r="C820" s="82" t="s">
        <v>1296</v>
      </c>
      <c r="D820" s="10"/>
      <c r="E820" s="780" t="s">
        <v>2139</v>
      </c>
      <c r="F820" s="3"/>
      <c r="G820" s="3"/>
      <c r="J820" s="402" t="s">
        <v>2086</v>
      </c>
      <c r="K820" s="381"/>
      <c r="L820" s="10"/>
    </row>
    <row r="821" spans="1:12" s="2" customFormat="1" ht="21" customHeight="1">
      <c r="A821" s="3"/>
      <c r="B821" s="10"/>
      <c r="C821" s="10"/>
      <c r="D821" s="10"/>
      <c r="E821" s="3"/>
      <c r="F821" s="3"/>
      <c r="G821" s="3"/>
      <c r="J821" s="402" t="s">
        <v>2088</v>
      </c>
      <c r="K821" s="381"/>
      <c r="L821" s="10"/>
    </row>
    <row r="822" spans="1:12" s="2" customFormat="1" ht="21" customHeight="1">
      <c r="A822" s="3"/>
      <c r="B822" s="10"/>
      <c r="C822" s="10"/>
      <c r="D822" s="10"/>
      <c r="E822" s="3"/>
      <c r="F822" s="3"/>
      <c r="G822" s="3"/>
      <c r="J822" s="10"/>
      <c r="K822" s="381"/>
      <c r="L822" s="10"/>
    </row>
    <row r="823" spans="1:12" s="2" customFormat="1" ht="21" customHeight="1">
      <c r="A823" s="3">
        <v>4</v>
      </c>
      <c r="B823" s="10" t="s">
        <v>2275</v>
      </c>
      <c r="C823" s="10" t="s">
        <v>2276</v>
      </c>
      <c r="D823" s="10" t="s">
        <v>2277</v>
      </c>
      <c r="E823" s="779">
        <v>200000</v>
      </c>
      <c r="F823" s="3"/>
      <c r="G823" s="3"/>
      <c r="J823" s="402" t="s">
        <v>2083</v>
      </c>
      <c r="K823" s="381"/>
      <c r="L823" s="794" t="s">
        <v>153</v>
      </c>
    </row>
    <row r="824" spans="1:12" s="2" customFormat="1" ht="21" customHeight="1">
      <c r="A824" s="3"/>
      <c r="B824" s="10" t="s">
        <v>2278</v>
      </c>
      <c r="C824" s="10" t="s">
        <v>2279</v>
      </c>
      <c r="D824" s="10" t="s">
        <v>2280</v>
      </c>
      <c r="E824" s="780" t="s">
        <v>2139</v>
      </c>
      <c r="F824" s="3"/>
      <c r="G824" s="3"/>
      <c r="J824" s="402" t="s">
        <v>2086</v>
      </c>
      <c r="K824" s="381"/>
      <c r="L824" s="10"/>
    </row>
    <row r="825" spans="1:12" s="2" customFormat="1" ht="21" customHeight="1">
      <c r="A825" s="3"/>
      <c r="B825" s="10"/>
      <c r="C825" s="10"/>
      <c r="D825" s="10"/>
      <c r="E825" s="3"/>
      <c r="F825" s="3"/>
      <c r="G825" s="3"/>
      <c r="J825" s="402" t="s">
        <v>2088</v>
      </c>
      <c r="K825" s="381"/>
      <c r="L825" s="10"/>
    </row>
    <row r="826" spans="1:12" s="2" customFormat="1" ht="21" customHeight="1">
      <c r="A826" s="3">
        <v>5</v>
      </c>
      <c r="B826" s="10" t="s">
        <v>2275</v>
      </c>
      <c r="C826" s="10" t="s">
        <v>2276</v>
      </c>
      <c r="D826" s="10" t="s">
        <v>2277</v>
      </c>
      <c r="E826" s="779">
        <v>250000</v>
      </c>
      <c r="F826" s="3"/>
      <c r="G826" s="3"/>
      <c r="J826" s="402" t="s">
        <v>2083</v>
      </c>
      <c r="K826" s="381"/>
      <c r="L826" s="794" t="s">
        <v>153</v>
      </c>
    </row>
    <row r="827" spans="1:12" s="2" customFormat="1" ht="21" customHeight="1">
      <c r="A827" s="3"/>
      <c r="B827" s="10" t="s">
        <v>2281</v>
      </c>
      <c r="C827" s="10" t="s">
        <v>2279</v>
      </c>
      <c r="D827" s="10"/>
      <c r="E827" s="780" t="s">
        <v>2139</v>
      </c>
      <c r="F827" s="3"/>
      <c r="G827" s="3"/>
      <c r="J827" s="402" t="s">
        <v>2086</v>
      </c>
      <c r="K827" s="381"/>
      <c r="L827" s="10"/>
    </row>
    <row r="828" spans="1:12" s="2" customFormat="1" ht="21" customHeight="1">
      <c r="A828" s="3"/>
      <c r="B828" s="10" t="s">
        <v>219</v>
      </c>
      <c r="C828" s="10"/>
      <c r="D828" s="10"/>
      <c r="E828" s="3"/>
      <c r="F828" s="3"/>
      <c r="G828" s="3"/>
      <c r="J828" s="402" t="s">
        <v>2088</v>
      </c>
      <c r="K828" s="381"/>
      <c r="L828" s="10"/>
    </row>
    <row r="829" spans="1:12" s="2" customFormat="1" ht="21" customHeight="1">
      <c r="A829" s="3"/>
      <c r="B829" s="10"/>
      <c r="C829" s="10"/>
      <c r="D829" s="10"/>
      <c r="E829" s="3"/>
      <c r="F829" s="3"/>
      <c r="G829" s="3"/>
      <c r="J829" s="10"/>
      <c r="K829" s="381"/>
      <c r="L829" s="10"/>
    </row>
    <row r="830" spans="1:12" s="2" customFormat="1" ht="21" customHeight="1">
      <c r="A830" s="3">
        <v>6</v>
      </c>
      <c r="B830" s="10" t="s">
        <v>2282</v>
      </c>
      <c r="C830" s="10" t="s">
        <v>2276</v>
      </c>
      <c r="D830" s="10" t="s">
        <v>2283</v>
      </c>
      <c r="E830" s="779">
        <v>200000</v>
      </c>
      <c r="F830" s="3"/>
      <c r="G830" s="3"/>
      <c r="J830" s="402" t="s">
        <v>2083</v>
      </c>
      <c r="K830" s="381"/>
      <c r="L830" s="794" t="s">
        <v>153</v>
      </c>
    </row>
    <row r="831" spans="1:12" s="2" customFormat="1" ht="21" customHeight="1">
      <c r="A831" s="3"/>
      <c r="B831" s="10" t="s">
        <v>219</v>
      </c>
      <c r="C831" s="10" t="s">
        <v>2284</v>
      </c>
      <c r="D831" s="10"/>
      <c r="E831" s="780" t="s">
        <v>2139</v>
      </c>
      <c r="F831" s="3"/>
      <c r="G831" s="3"/>
      <c r="J831" s="402" t="s">
        <v>2086</v>
      </c>
      <c r="K831" s="381"/>
      <c r="L831" s="10"/>
    </row>
    <row r="832" spans="1:12" s="2" customFormat="1" ht="21" customHeight="1">
      <c r="A832" s="3"/>
      <c r="B832" s="10"/>
      <c r="C832" s="10"/>
      <c r="D832" s="10"/>
      <c r="E832" s="3"/>
      <c r="F832" s="3"/>
      <c r="G832" s="3"/>
      <c r="J832" s="402" t="s">
        <v>2088</v>
      </c>
      <c r="K832" s="381"/>
      <c r="L832" s="10"/>
    </row>
    <row r="833" spans="1:12" s="2" customFormat="1" ht="21" customHeight="1">
      <c r="A833" s="3"/>
      <c r="B833" s="10"/>
      <c r="C833" s="10"/>
      <c r="D833" s="10"/>
      <c r="E833" s="3"/>
      <c r="F833" s="3"/>
      <c r="G833" s="3"/>
      <c r="J833" s="10"/>
      <c r="K833" s="381"/>
      <c r="L833" s="10"/>
    </row>
    <row r="834" spans="1:12" s="2" customFormat="1" ht="21" customHeight="1">
      <c r="A834" s="3"/>
      <c r="B834" s="10"/>
      <c r="C834" s="10"/>
      <c r="D834" s="10"/>
      <c r="E834" s="3"/>
      <c r="F834" s="3"/>
      <c r="G834" s="3"/>
      <c r="J834" s="10"/>
      <c r="K834" s="381"/>
      <c r="L834" s="10"/>
    </row>
    <row r="835" spans="1:12" s="2" customFormat="1" ht="21" customHeight="1">
      <c r="A835" s="3">
        <v>7</v>
      </c>
      <c r="B835" s="10" t="s">
        <v>2285</v>
      </c>
      <c r="C835" s="10" t="s">
        <v>2276</v>
      </c>
      <c r="D835" s="10" t="s">
        <v>2286</v>
      </c>
      <c r="E835" s="779">
        <v>60000</v>
      </c>
      <c r="F835" s="3"/>
      <c r="G835" s="3"/>
      <c r="J835" s="402" t="s">
        <v>2083</v>
      </c>
      <c r="K835" s="381"/>
      <c r="L835" s="794" t="s">
        <v>153</v>
      </c>
    </row>
    <row r="836" spans="1:12" s="2" customFormat="1" ht="21" customHeight="1">
      <c r="A836" s="3"/>
      <c r="B836" s="10" t="s">
        <v>2287</v>
      </c>
      <c r="C836" s="10" t="s">
        <v>170</v>
      </c>
      <c r="D836" s="10" t="s">
        <v>2288</v>
      </c>
      <c r="E836" s="780" t="s">
        <v>2139</v>
      </c>
      <c r="F836" s="3"/>
      <c r="G836" s="3"/>
      <c r="J836" s="402" t="s">
        <v>2086</v>
      </c>
      <c r="K836" s="381"/>
      <c r="L836" s="10"/>
    </row>
    <row r="837" spans="1:12" s="2" customFormat="1" ht="21" customHeight="1">
      <c r="A837" s="3"/>
      <c r="B837" s="10"/>
      <c r="C837" s="10"/>
      <c r="D837" s="10" t="s">
        <v>2289</v>
      </c>
      <c r="E837" s="3"/>
      <c r="F837" s="3"/>
      <c r="G837" s="3"/>
      <c r="J837" s="402" t="s">
        <v>2088</v>
      </c>
      <c r="K837" s="381"/>
      <c r="L837" s="10"/>
    </row>
    <row r="838" spans="1:12" s="2" customFormat="1" ht="21" customHeight="1">
      <c r="A838" s="3"/>
      <c r="B838" s="10"/>
      <c r="C838" s="10"/>
      <c r="D838" s="10"/>
      <c r="E838" s="3"/>
      <c r="F838" s="3"/>
      <c r="G838" s="3"/>
      <c r="J838" s="10"/>
      <c r="K838" s="381"/>
      <c r="L838" s="10"/>
    </row>
    <row r="839" spans="1:12" s="2" customFormat="1" ht="21" customHeight="1">
      <c r="A839" s="3">
        <v>8</v>
      </c>
      <c r="B839" s="10" t="s">
        <v>2290</v>
      </c>
      <c r="C839" s="10" t="s">
        <v>2291</v>
      </c>
      <c r="D839" s="10" t="s">
        <v>2292</v>
      </c>
      <c r="E839" s="779">
        <v>450000</v>
      </c>
      <c r="F839" s="3"/>
      <c r="G839" s="3"/>
      <c r="J839" s="10" t="s">
        <v>2293</v>
      </c>
      <c r="K839" s="381"/>
      <c r="L839" s="794" t="s">
        <v>153</v>
      </c>
    </row>
    <row r="840" spans="1:12" s="2" customFormat="1" ht="21" customHeight="1">
      <c r="A840" s="3"/>
      <c r="B840" s="10" t="s">
        <v>219</v>
      </c>
      <c r="C840" s="10"/>
      <c r="D840" s="10"/>
      <c r="E840" s="780" t="s">
        <v>2139</v>
      </c>
      <c r="F840" s="3"/>
      <c r="G840" s="3"/>
      <c r="J840" s="10" t="s">
        <v>2294</v>
      </c>
      <c r="K840" s="381"/>
      <c r="L840" s="10"/>
    </row>
    <row r="841" spans="1:12" s="2" customFormat="1" ht="21" customHeight="1">
      <c r="A841" s="3"/>
      <c r="B841" s="10"/>
      <c r="C841" s="10"/>
      <c r="D841" s="10"/>
      <c r="E841" s="3"/>
      <c r="F841" s="3"/>
      <c r="G841" s="3"/>
      <c r="J841" s="10" t="s">
        <v>2295</v>
      </c>
      <c r="K841" s="381"/>
      <c r="L841" s="10"/>
    </row>
    <row r="842" spans="1:12" s="2" customFormat="1" ht="21" customHeight="1">
      <c r="A842" s="3"/>
      <c r="B842" s="10"/>
      <c r="C842" s="10"/>
      <c r="D842" s="10"/>
      <c r="E842" s="3"/>
      <c r="F842" s="3"/>
      <c r="G842" s="3"/>
      <c r="J842" s="10"/>
      <c r="K842" s="381"/>
      <c r="L842" s="10"/>
    </row>
    <row r="843" spans="1:12" s="2" customFormat="1" ht="21" customHeight="1">
      <c r="A843" s="3">
        <v>9</v>
      </c>
      <c r="B843" s="10" t="s">
        <v>2296</v>
      </c>
      <c r="C843" s="10" t="s">
        <v>2297</v>
      </c>
      <c r="D843" s="10" t="s">
        <v>2298</v>
      </c>
      <c r="E843" s="779">
        <v>70000</v>
      </c>
      <c r="F843" s="3"/>
      <c r="G843" s="3"/>
      <c r="J843" s="10" t="s">
        <v>2299</v>
      </c>
      <c r="K843" s="381"/>
      <c r="L843" s="794" t="s">
        <v>153</v>
      </c>
    </row>
    <row r="844" spans="1:12" s="2" customFormat="1" ht="21" customHeight="1">
      <c r="A844" s="3"/>
      <c r="B844" s="10" t="s">
        <v>312</v>
      </c>
      <c r="C844" s="10" t="s">
        <v>2300</v>
      </c>
      <c r="D844" s="10" t="s">
        <v>312</v>
      </c>
      <c r="E844" s="780" t="s">
        <v>2139</v>
      </c>
      <c r="F844" s="3"/>
      <c r="G844" s="3"/>
      <c r="J844" s="10" t="s">
        <v>1540</v>
      </c>
      <c r="K844" s="381"/>
      <c r="L844" s="10"/>
    </row>
    <row r="845" spans="1:12" s="2" customFormat="1" ht="21" customHeight="1">
      <c r="A845" s="63"/>
      <c r="B845" s="402"/>
      <c r="C845" s="63"/>
      <c r="D845" s="63"/>
      <c r="E845" s="106"/>
      <c r="F845" s="63"/>
      <c r="G845" s="63"/>
      <c r="J845" s="63"/>
      <c r="K845" s="381"/>
      <c r="L845" s="63"/>
    </row>
    <row r="846" spans="1:12" s="2" customFormat="1" ht="21" customHeight="1">
      <c r="A846" s="63"/>
      <c r="B846" s="402"/>
      <c r="C846" s="63"/>
      <c r="D846" s="63"/>
      <c r="E846" s="106"/>
      <c r="F846" s="63"/>
      <c r="G846" s="63"/>
      <c r="J846" s="63"/>
      <c r="K846" s="381"/>
      <c r="L846" s="63"/>
    </row>
    <row r="847" spans="1:12" s="2" customFormat="1" ht="21" customHeight="1">
      <c r="A847" s="3"/>
      <c r="B847" s="10" t="s">
        <v>2338</v>
      </c>
      <c r="C847" s="10" t="s">
        <v>2339</v>
      </c>
      <c r="D847" s="10" t="s">
        <v>2196</v>
      </c>
      <c r="E847" s="779">
        <v>65000</v>
      </c>
      <c r="F847" s="3"/>
      <c r="G847" s="3"/>
      <c r="J847" s="10" t="s">
        <v>2340</v>
      </c>
      <c r="K847" s="381"/>
      <c r="L847" s="794" t="s">
        <v>153</v>
      </c>
    </row>
    <row r="848" spans="1:12" s="2" customFormat="1" ht="21" customHeight="1">
      <c r="A848" s="3"/>
      <c r="B848" s="10" t="s">
        <v>2341</v>
      </c>
      <c r="C848" s="10" t="s">
        <v>2342</v>
      </c>
      <c r="D848" s="10"/>
      <c r="E848" s="780" t="s">
        <v>2139</v>
      </c>
      <c r="F848" s="3"/>
      <c r="G848" s="3"/>
      <c r="J848" s="10" t="s">
        <v>2343</v>
      </c>
      <c r="K848" s="381"/>
      <c r="L848" s="10"/>
    </row>
    <row r="849" spans="1:12" s="2" customFormat="1" ht="21" customHeight="1">
      <c r="A849" s="3"/>
      <c r="B849" s="10" t="s">
        <v>2344</v>
      </c>
      <c r="C849" s="10"/>
      <c r="D849" s="10"/>
      <c r="E849" s="3"/>
      <c r="F849" s="3"/>
      <c r="G849" s="3"/>
      <c r="J849" s="10" t="s">
        <v>2345</v>
      </c>
      <c r="K849" s="381"/>
      <c r="L849" s="10"/>
    </row>
    <row r="850" spans="1:12" s="2" customFormat="1" ht="21" customHeight="1">
      <c r="A850" s="3"/>
      <c r="B850" s="10"/>
      <c r="C850" s="10"/>
      <c r="D850" s="10"/>
      <c r="E850" s="3"/>
      <c r="F850" s="3"/>
      <c r="G850" s="3"/>
      <c r="J850" s="10" t="s">
        <v>2346</v>
      </c>
      <c r="K850" s="381"/>
      <c r="L850" s="10"/>
    </row>
    <row r="851" spans="1:12" s="2" customFormat="1" ht="21" customHeight="1">
      <c r="A851" s="3"/>
      <c r="B851" s="10"/>
      <c r="C851" s="10"/>
      <c r="D851" s="10"/>
      <c r="E851" s="3"/>
      <c r="F851" s="3"/>
      <c r="G851" s="3"/>
      <c r="J851" s="10"/>
      <c r="K851" s="381"/>
      <c r="L851" s="10"/>
    </row>
    <row r="852" spans="1:12" s="2" customFormat="1" ht="21" customHeight="1">
      <c r="A852" s="101"/>
      <c r="B852" s="801" t="s">
        <v>2347</v>
      </c>
      <c r="C852" s="802" t="s">
        <v>2308</v>
      </c>
      <c r="D852" s="802" t="s">
        <v>2348</v>
      </c>
      <c r="E852" s="803">
        <v>4125000</v>
      </c>
      <c r="F852" s="804"/>
      <c r="G852" s="805"/>
      <c r="J852" s="802" t="s">
        <v>2349</v>
      </c>
      <c r="K852" s="381"/>
      <c r="L852" s="794" t="s">
        <v>441</v>
      </c>
    </row>
    <row r="853" spans="1:12" s="2" customFormat="1" ht="21" customHeight="1">
      <c r="A853" s="101"/>
      <c r="B853" s="806" t="s">
        <v>2350</v>
      </c>
      <c r="C853" s="802" t="s">
        <v>2351</v>
      </c>
      <c r="D853" s="802" t="s">
        <v>2352</v>
      </c>
      <c r="E853" s="800" t="s">
        <v>2313</v>
      </c>
      <c r="F853" s="807"/>
      <c r="G853" s="805"/>
      <c r="J853" s="802" t="s">
        <v>2353</v>
      </c>
      <c r="K853" s="381"/>
      <c r="L853" s="794"/>
    </row>
    <row r="854" spans="1:12" s="2" customFormat="1" ht="21" customHeight="1">
      <c r="A854" s="101"/>
      <c r="B854" s="806" t="s">
        <v>2354</v>
      </c>
      <c r="C854" s="802" t="s">
        <v>2315</v>
      </c>
      <c r="D854" s="802" t="s">
        <v>2355</v>
      </c>
      <c r="E854" s="807"/>
      <c r="F854" s="802"/>
      <c r="G854" s="802"/>
      <c r="J854" s="802"/>
      <c r="K854" s="381"/>
      <c r="L854" s="799"/>
    </row>
    <row r="855" spans="1:12" s="2" customFormat="1" ht="21" customHeight="1">
      <c r="A855" s="101"/>
      <c r="B855" s="806"/>
      <c r="C855" s="802"/>
      <c r="D855" s="802"/>
      <c r="E855" s="807"/>
      <c r="F855" s="802"/>
      <c r="G855" s="802"/>
      <c r="J855" s="802"/>
      <c r="K855" s="381"/>
      <c r="L855" s="799"/>
    </row>
    <row r="856" spans="1:12" s="2" customFormat="1" ht="21" customHeight="1">
      <c r="A856" s="3"/>
      <c r="B856" s="10"/>
      <c r="C856" s="10"/>
      <c r="D856" s="10"/>
      <c r="E856" s="3"/>
      <c r="F856" s="3"/>
      <c r="G856" s="3"/>
      <c r="J856" s="10"/>
      <c r="K856" s="381"/>
      <c r="L856" s="10"/>
    </row>
    <row r="857" spans="1:12" s="2" customFormat="1" ht="21" customHeight="1">
      <c r="A857" s="3"/>
      <c r="B857" s="10" t="s">
        <v>2307</v>
      </c>
      <c r="C857" s="10" t="s">
        <v>2308</v>
      </c>
      <c r="D857" s="10" t="s">
        <v>2309</v>
      </c>
      <c r="E857" s="779">
        <v>9600000</v>
      </c>
      <c r="F857" s="3"/>
      <c r="G857" s="3"/>
      <c r="J857" s="402" t="s">
        <v>2303</v>
      </c>
      <c r="K857" s="381"/>
      <c r="L857" s="794" t="s">
        <v>441</v>
      </c>
    </row>
    <row r="858" spans="1:12" s="2" customFormat="1" ht="21" customHeight="1">
      <c r="A858" s="3"/>
      <c r="B858" s="10" t="s">
        <v>2333</v>
      </c>
      <c r="C858" s="10" t="s">
        <v>2311</v>
      </c>
      <c r="D858" s="10" t="s">
        <v>2312</v>
      </c>
      <c r="E858" s="800" t="s">
        <v>2313</v>
      </c>
      <c r="F858" s="3"/>
      <c r="G858" s="3"/>
      <c r="J858" s="402" t="s">
        <v>2306</v>
      </c>
      <c r="K858" s="381"/>
      <c r="L858" s="794"/>
    </row>
    <row r="859" spans="1:12" s="2" customFormat="1" ht="21" customHeight="1">
      <c r="A859" s="3"/>
      <c r="B859" s="10" t="s">
        <v>2356</v>
      </c>
      <c r="C859" s="10" t="s">
        <v>2315</v>
      </c>
      <c r="D859" s="10" t="s">
        <v>2357</v>
      </c>
      <c r="E859" s="3"/>
      <c r="F859" s="3"/>
      <c r="G859" s="3"/>
      <c r="J859" s="10"/>
      <c r="K859" s="381"/>
      <c r="L859" s="10"/>
    </row>
    <row r="860" spans="1:12" s="2" customFormat="1" ht="21" customHeight="1">
      <c r="A860" s="3"/>
      <c r="B860" s="10"/>
      <c r="C860" s="10"/>
      <c r="D860" s="10"/>
      <c r="E860" s="3"/>
      <c r="F860" s="3"/>
      <c r="G860" s="3"/>
      <c r="J860" s="10"/>
      <c r="K860" s="381"/>
      <c r="L860" s="10"/>
    </row>
    <row r="861" spans="1:12" s="2" customFormat="1" ht="21" customHeight="1">
      <c r="A861" s="3"/>
      <c r="B861" s="10"/>
      <c r="C861" s="10"/>
      <c r="D861" s="10"/>
      <c r="E861" s="3"/>
      <c r="F861" s="3"/>
      <c r="G861" s="3"/>
      <c r="J861" s="10"/>
      <c r="K861" s="381"/>
      <c r="L861" s="10"/>
    </row>
    <row r="862" spans="1:12" s="2" customFormat="1" ht="21" customHeight="1">
      <c r="A862" s="3"/>
      <c r="B862" s="801" t="s">
        <v>2347</v>
      </c>
      <c r="C862" s="802" t="s">
        <v>2308</v>
      </c>
      <c r="D862" s="802" t="s">
        <v>2348</v>
      </c>
      <c r="E862" s="803">
        <v>7920000</v>
      </c>
      <c r="F862" s="804"/>
      <c r="G862" s="805"/>
      <c r="J862" s="802" t="s">
        <v>2349</v>
      </c>
      <c r="K862" s="381"/>
      <c r="L862" s="794" t="s">
        <v>441</v>
      </c>
    </row>
    <row r="863" spans="1:12" s="2" customFormat="1" ht="21" customHeight="1">
      <c r="A863" s="3"/>
      <c r="B863" s="806" t="s">
        <v>2358</v>
      </c>
      <c r="C863" s="802" t="s">
        <v>2351</v>
      </c>
      <c r="D863" s="802" t="s">
        <v>2359</v>
      </c>
      <c r="E863" s="800" t="s">
        <v>2313</v>
      </c>
      <c r="F863" s="807"/>
      <c r="G863" s="805"/>
      <c r="J863" s="802" t="s">
        <v>2353</v>
      </c>
      <c r="K863" s="381"/>
      <c r="L863" s="794"/>
    </row>
    <row r="864" spans="1:12" s="2" customFormat="1" ht="21" customHeight="1">
      <c r="A864" s="3"/>
      <c r="B864" s="806" t="s">
        <v>2360</v>
      </c>
      <c r="C864" s="802" t="s">
        <v>2315</v>
      </c>
      <c r="D864" s="802" t="s">
        <v>2355</v>
      </c>
      <c r="E864" s="807"/>
      <c r="F864" s="802"/>
      <c r="G864" s="802"/>
      <c r="J864" s="802"/>
      <c r="K864" s="381"/>
      <c r="L864" s="799"/>
    </row>
    <row r="865" spans="1:12" s="2" customFormat="1" ht="21" customHeight="1">
      <c r="A865" s="3"/>
      <c r="B865" s="10"/>
      <c r="C865" s="10"/>
      <c r="D865" s="10"/>
      <c r="E865" s="3"/>
      <c r="F865" s="3"/>
      <c r="G865" s="3"/>
      <c r="J865" s="10"/>
      <c r="K865" s="381"/>
      <c r="L865" s="10"/>
    </row>
    <row r="866" spans="1:12" s="2" customFormat="1" ht="21" customHeight="1">
      <c r="A866" s="3"/>
      <c r="B866" s="10"/>
      <c r="C866" s="10"/>
      <c r="D866" s="10"/>
      <c r="E866" s="3"/>
      <c r="F866" s="3"/>
      <c r="G866" s="3"/>
      <c r="J866" s="10"/>
      <c r="K866" s="381"/>
      <c r="L866" s="10"/>
    </row>
    <row r="867" spans="1:12" s="2" customFormat="1" ht="21" customHeight="1">
      <c r="A867" s="3"/>
      <c r="B867" s="10" t="s">
        <v>2307</v>
      </c>
      <c r="C867" s="10" t="s">
        <v>2308</v>
      </c>
      <c r="D867" s="10" t="s">
        <v>2309</v>
      </c>
      <c r="E867" s="779">
        <v>7440000</v>
      </c>
      <c r="F867" s="3"/>
      <c r="G867" s="3"/>
      <c r="J867" s="402" t="s">
        <v>2303</v>
      </c>
      <c r="K867" s="381"/>
      <c r="L867" s="794" t="s">
        <v>441</v>
      </c>
    </row>
    <row r="868" spans="1:12" s="2" customFormat="1" ht="21" customHeight="1">
      <c r="A868" s="3"/>
      <c r="B868" s="10" t="s">
        <v>2361</v>
      </c>
      <c r="C868" s="10" t="s">
        <v>2311</v>
      </c>
      <c r="D868" s="10" t="s">
        <v>2312</v>
      </c>
      <c r="E868" s="800" t="s">
        <v>2313</v>
      </c>
      <c r="F868" s="3"/>
      <c r="G868" s="3"/>
      <c r="J868" s="402" t="s">
        <v>2306</v>
      </c>
      <c r="K868" s="381"/>
      <c r="L868" s="794"/>
    </row>
    <row r="869" spans="1:12" s="2" customFormat="1" ht="21" customHeight="1">
      <c r="A869" s="3"/>
      <c r="B869" s="10" t="s">
        <v>2362</v>
      </c>
      <c r="C869" s="10" t="s">
        <v>2315</v>
      </c>
      <c r="D869" s="10" t="s">
        <v>2363</v>
      </c>
      <c r="E869" s="3"/>
      <c r="F869" s="3"/>
      <c r="G869" s="3"/>
      <c r="J869" s="10"/>
      <c r="K869" s="381"/>
      <c r="L869" s="10"/>
    </row>
    <row r="870" spans="1:12" s="2" customFormat="1" ht="21" customHeight="1">
      <c r="A870" s="3"/>
      <c r="B870" s="10" t="s">
        <v>2364</v>
      </c>
      <c r="C870" s="10"/>
      <c r="D870" s="10"/>
      <c r="E870" s="3"/>
      <c r="F870" s="3"/>
      <c r="G870" s="3"/>
      <c r="H870" s="10"/>
      <c r="I870" s="10"/>
      <c r="J870" s="63"/>
      <c r="K870" s="381"/>
      <c r="L870" s="63"/>
    </row>
    <row r="871" spans="1:12" s="2" customFormat="1" ht="21" customHeight="1">
      <c r="A871" s="77"/>
      <c r="B871" s="143"/>
      <c r="C871" s="77"/>
      <c r="D871" s="77"/>
      <c r="E871" s="777"/>
      <c r="F871" s="77"/>
      <c r="G871" s="77"/>
      <c r="J871" s="77"/>
      <c r="K871" s="381"/>
      <c r="L871" s="77"/>
    </row>
    <row r="872" spans="1:12" s="2" customFormat="1" ht="21" customHeight="1"/>
    <row r="873" spans="1:12" s="2" customFormat="1" ht="21" customHeight="1"/>
    <row r="874" spans="1:12" s="2" customFormat="1" ht="21" customHeight="1"/>
    <row r="875" spans="1:12" s="2" customFormat="1" ht="21" customHeight="1"/>
    <row r="876" spans="1:12" s="2" customFormat="1" ht="21" customHeight="1">
      <c r="A876" s="77"/>
      <c r="B876" s="143"/>
      <c r="C876" s="77"/>
      <c r="D876" s="77"/>
      <c r="E876" s="777"/>
      <c r="F876" s="77"/>
      <c r="G876" s="77"/>
      <c r="J876" s="77"/>
      <c r="K876" s="381"/>
      <c r="L876" s="77"/>
    </row>
    <row r="877" spans="1:12" s="2" customFormat="1" ht="21" customHeight="1">
      <c r="A877" s="77"/>
      <c r="B877" s="143"/>
      <c r="C877" s="77"/>
      <c r="D877" s="77"/>
      <c r="E877" s="777"/>
      <c r="F877" s="77"/>
      <c r="G877" s="77"/>
      <c r="J877" s="77"/>
      <c r="K877" s="381"/>
      <c r="L877" s="77"/>
    </row>
    <row r="878" spans="1:12" s="2" customFormat="1" ht="21" customHeight="1">
      <c r="A878" s="77"/>
      <c r="B878" s="143"/>
      <c r="C878" s="77"/>
      <c r="D878" s="77"/>
      <c r="E878" s="777"/>
      <c r="F878" s="77"/>
      <c r="G878" s="77"/>
      <c r="J878" s="77"/>
      <c r="K878" s="381"/>
      <c r="L878" s="77"/>
    </row>
    <row r="879" spans="1:12" s="2" customFormat="1" ht="21" customHeight="1">
      <c r="A879" s="77"/>
      <c r="B879" s="143"/>
      <c r="C879" s="77"/>
      <c r="D879" s="77"/>
      <c r="E879" s="777"/>
      <c r="F879" s="77"/>
      <c r="G879" s="77"/>
      <c r="J879" s="77"/>
      <c r="K879" s="381"/>
      <c r="L879" s="77"/>
    </row>
    <row r="880" spans="1:12" s="2" customFormat="1" ht="21" customHeight="1">
      <c r="A880" s="77"/>
      <c r="B880" s="143"/>
      <c r="C880" s="77"/>
      <c r="D880" s="77"/>
      <c r="E880" s="777"/>
      <c r="F880" s="77"/>
      <c r="G880" s="77"/>
      <c r="J880" s="77"/>
      <c r="K880" s="381"/>
      <c r="L880" s="77"/>
    </row>
    <row r="881" spans="1:14" s="2" customFormat="1" ht="21" customHeight="1">
      <c r="A881" s="77"/>
      <c r="B881" s="67"/>
      <c r="C881" s="143"/>
      <c r="D881" s="67"/>
      <c r="E881" s="777"/>
      <c r="F881" s="67"/>
      <c r="G881" s="67"/>
      <c r="H881" s="143"/>
      <c r="I881" s="67"/>
      <c r="J881" s="377"/>
      <c r="K881" s="381"/>
      <c r="L881" s="381"/>
    </row>
    <row r="882" spans="1:14" s="2" customFormat="1" ht="21" customHeight="1">
      <c r="A882" s="77"/>
      <c r="B882" s="67"/>
      <c r="C882" s="143"/>
      <c r="D882" s="67"/>
      <c r="E882" s="777"/>
      <c r="F882" s="67"/>
      <c r="G882" s="67"/>
      <c r="H882" s="143"/>
      <c r="I882" s="67"/>
      <c r="J882" s="377"/>
      <c r="K882" s="381"/>
      <c r="L882" s="381"/>
    </row>
    <row r="883" spans="1:14" s="2" customFormat="1" ht="21" customHeight="1">
      <c r="A883" s="381"/>
      <c r="B883" s="377"/>
      <c r="C883" s="377"/>
      <c r="D883" s="377"/>
      <c r="E883" s="615"/>
      <c r="F883" s="615"/>
      <c r="G883" s="615"/>
      <c r="H883" s="615"/>
      <c r="I883" s="377"/>
      <c r="J883" s="377"/>
      <c r="K883" s="381"/>
      <c r="L883" s="381"/>
    </row>
    <row r="884" spans="1:14" s="2" customFormat="1" ht="21" customHeight="1">
      <c r="A884" s="137" t="s">
        <v>132</v>
      </c>
      <c r="C884" s="13"/>
      <c r="D884" s="13"/>
      <c r="E884" s="13"/>
      <c r="F884" s="13"/>
      <c r="G884" s="13"/>
      <c r="H884" s="13"/>
      <c r="I884" s="13"/>
      <c r="J884" s="29"/>
    </row>
    <row r="885" spans="1:14" s="2" customFormat="1" ht="21" customHeight="1">
      <c r="A885" s="137" t="s">
        <v>141</v>
      </c>
      <c r="C885" s="13"/>
      <c r="D885" s="13"/>
      <c r="E885" s="13"/>
      <c r="F885" s="217"/>
      <c r="G885" s="217"/>
      <c r="H885" s="217"/>
      <c r="I885" s="13"/>
      <c r="J885" s="29"/>
    </row>
    <row r="886" spans="1:14" s="2" customFormat="1" ht="21" customHeight="1">
      <c r="A886" s="137" t="s">
        <v>58</v>
      </c>
      <c r="C886" s="13"/>
    </row>
    <row r="887" spans="1:14" s="138" customFormat="1" ht="21" customHeight="1">
      <c r="A887" s="218" t="s">
        <v>145</v>
      </c>
      <c r="D887" s="218"/>
      <c r="E887" s="218"/>
      <c r="F887" s="218"/>
      <c r="G887" s="218"/>
      <c r="H887" s="218"/>
      <c r="I887" s="218"/>
      <c r="J887" s="221"/>
    </row>
    <row r="888" spans="1:14" s="6" customFormat="1" ht="21" customHeight="1">
      <c r="A888" s="538"/>
      <c r="B888" s="14"/>
      <c r="C888" s="14"/>
      <c r="D888" s="40" t="s">
        <v>104</v>
      </c>
      <c r="E888" s="15" t="s">
        <v>118</v>
      </c>
      <c r="F888" s="16"/>
      <c r="G888" s="16"/>
      <c r="H888" s="17"/>
      <c r="I888" s="19" t="s">
        <v>124</v>
      </c>
      <c r="J888" s="40" t="s">
        <v>106</v>
      </c>
      <c r="K888" s="18" t="s">
        <v>108</v>
      </c>
      <c r="L888" s="40" t="s">
        <v>111</v>
      </c>
      <c r="M888" s="29"/>
    </row>
    <row r="889" spans="1:14" s="45" customFormat="1" ht="21" customHeight="1">
      <c r="A889" s="538" t="s">
        <v>102</v>
      </c>
      <c r="B889" s="538" t="s">
        <v>20</v>
      </c>
      <c r="C889" s="538" t="s">
        <v>103</v>
      </c>
      <c r="D889" s="3" t="s">
        <v>105</v>
      </c>
      <c r="E889" s="19">
        <v>2559</v>
      </c>
      <c r="F889" s="19"/>
      <c r="G889" s="19">
        <v>2560</v>
      </c>
      <c r="H889" s="19">
        <v>2561</v>
      </c>
      <c r="I889" s="31" t="s">
        <v>125</v>
      </c>
      <c r="J889" s="3" t="s">
        <v>107</v>
      </c>
      <c r="K889" s="20" t="s">
        <v>109</v>
      </c>
      <c r="L889" s="3" t="s">
        <v>112</v>
      </c>
      <c r="M889" s="29"/>
      <c r="N889" s="6"/>
    </row>
    <row r="890" spans="1:14" s="45" customFormat="1" ht="21" customHeight="1">
      <c r="A890" s="539"/>
      <c r="B890" s="21"/>
      <c r="C890" s="21"/>
      <c r="D890" s="4"/>
      <c r="E890" s="22" t="s">
        <v>17</v>
      </c>
      <c r="F890" s="22"/>
      <c r="G890" s="22" t="s">
        <v>17</v>
      </c>
      <c r="H890" s="22" t="s">
        <v>17</v>
      </c>
      <c r="I890" s="188"/>
      <c r="J890" s="23"/>
      <c r="K890" s="23"/>
      <c r="L890" s="23"/>
      <c r="M890" s="2"/>
      <c r="N890" s="6"/>
    </row>
    <row r="891" spans="1:14" s="45" customFormat="1" ht="21" customHeight="1">
      <c r="A891" s="63"/>
      <c r="B891" s="244" t="s">
        <v>2170</v>
      </c>
      <c r="C891" s="244" t="s">
        <v>2171</v>
      </c>
      <c r="D891" s="244" t="s">
        <v>2172</v>
      </c>
      <c r="E891" s="779">
        <v>30000</v>
      </c>
      <c r="F891" s="244"/>
      <c r="G891" s="244"/>
      <c r="J891" s="244" t="s">
        <v>2173</v>
      </c>
      <c r="K891" s="46"/>
      <c r="L891" s="64" t="s">
        <v>153</v>
      </c>
      <c r="M891" s="2"/>
      <c r="N891" s="6"/>
    </row>
    <row r="892" spans="1:14" s="45" customFormat="1" ht="21" customHeight="1">
      <c r="A892" s="63"/>
      <c r="B892" s="402"/>
      <c r="C892" s="244" t="s">
        <v>530</v>
      </c>
      <c r="D892" s="244" t="s">
        <v>2174</v>
      </c>
      <c r="E892" s="780" t="s">
        <v>2139</v>
      </c>
      <c r="F892" s="244"/>
      <c r="G892" s="244"/>
      <c r="J892" s="244" t="s">
        <v>2175</v>
      </c>
      <c r="K892" s="46"/>
      <c r="L892" s="783" t="s">
        <v>2176</v>
      </c>
      <c r="M892" s="2"/>
      <c r="N892" s="6"/>
    </row>
    <row r="893" spans="1:14" s="45" customFormat="1" ht="21" customHeight="1">
      <c r="A893" s="63"/>
      <c r="B893" s="402"/>
      <c r="C893" s="244"/>
      <c r="D893" s="244"/>
      <c r="E893" s="106"/>
      <c r="F893" s="244"/>
      <c r="G893" s="244"/>
      <c r="J893" s="244" t="s">
        <v>1290</v>
      </c>
      <c r="K893" s="46"/>
      <c r="L893" s="244"/>
      <c r="M893" s="2"/>
      <c r="N893" s="6"/>
    </row>
    <row r="894" spans="1:14" s="45" customFormat="1" ht="21" customHeight="1">
      <c r="A894" s="63"/>
      <c r="B894" s="402"/>
      <c r="C894" s="244"/>
      <c r="D894" s="244"/>
      <c r="E894" s="106"/>
      <c r="F894" s="244"/>
      <c r="G894" s="244"/>
      <c r="J894" s="244"/>
      <c r="K894" s="46"/>
      <c r="L894" s="244"/>
      <c r="M894" s="2"/>
      <c r="N894" s="6"/>
    </row>
    <row r="895" spans="1:14" s="45" customFormat="1" ht="21" customHeight="1">
      <c r="A895" s="63"/>
      <c r="B895" s="402"/>
      <c r="C895" s="244"/>
      <c r="D895" s="244"/>
      <c r="E895" s="106"/>
      <c r="F895" s="244"/>
      <c r="G895" s="244"/>
      <c r="J895" s="244"/>
      <c r="K895" s="46"/>
      <c r="L895" s="244"/>
      <c r="M895" s="2"/>
      <c r="N895" s="6"/>
    </row>
    <row r="896" spans="1:14" s="45" customFormat="1" ht="21" customHeight="1">
      <c r="A896" s="3"/>
      <c r="B896" s="10" t="s">
        <v>2177</v>
      </c>
      <c r="C896" s="244" t="s">
        <v>2171</v>
      </c>
      <c r="D896" s="10" t="s">
        <v>2178</v>
      </c>
      <c r="E896" s="779">
        <v>12000</v>
      </c>
      <c r="F896" s="3"/>
      <c r="G896" s="3"/>
      <c r="J896" s="244" t="s">
        <v>2173</v>
      </c>
      <c r="K896" s="46"/>
      <c r="L896" s="64" t="s">
        <v>153</v>
      </c>
      <c r="M896" s="2"/>
      <c r="N896" s="6"/>
    </row>
    <row r="897" spans="1:14" s="45" customFormat="1" ht="21" customHeight="1">
      <c r="A897" s="3"/>
      <c r="B897" s="10" t="s">
        <v>2179</v>
      </c>
      <c r="C897" s="244" t="s">
        <v>530</v>
      </c>
      <c r="D897" s="10" t="s">
        <v>2180</v>
      </c>
      <c r="E897" s="780" t="s">
        <v>2139</v>
      </c>
      <c r="F897" s="3"/>
      <c r="G897" s="3"/>
      <c r="J897" s="244" t="s">
        <v>2175</v>
      </c>
      <c r="K897" s="46"/>
      <c r="L897" s="783" t="s">
        <v>2176</v>
      </c>
      <c r="M897" s="2"/>
      <c r="N897" s="6"/>
    </row>
    <row r="898" spans="1:14" s="45" customFormat="1" ht="21" customHeight="1">
      <c r="A898" s="3"/>
      <c r="B898" s="10" t="s">
        <v>2181</v>
      </c>
      <c r="C898" s="10"/>
      <c r="D898" s="10"/>
      <c r="E898" s="3"/>
      <c r="F898" s="3"/>
      <c r="G898" s="3"/>
      <c r="J898" s="244" t="s">
        <v>1290</v>
      </c>
      <c r="K898" s="46"/>
      <c r="L898" s="244"/>
      <c r="M898" s="2"/>
      <c r="N898" s="6"/>
    </row>
    <row r="899" spans="1:14" s="45" customFormat="1" ht="21" customHeight="1">
      <c r="A899" s="3"/>
      <c r="B899" s="10"/>
      <c r="C899" s="10"/>
      <c r="D899" s="10"/>
      <c r="E899" s="3"/>
      <c r="F899" s="3"/>
      <c r="G899" s="3"/>
      <c r="J899" s="244"/>
      <c r="K899" s="46"/>
      <c r="L899" s="244"/>
      <c r="M899" s="2"/>
      <c r="N899" s="6"/>
    </row>
    <row r="900" spans="1:14" s="45" customFormat="1" ht="21" customHeight="1">
      <c r="A900" s="3"/>
      <c r="B900" s="10"/>
      <c r="C900" s="10"/>
      <c r="D900" s="10"/>
      <c r="E900" s="3"/>
      <c r="F900" s="3"/>
      <c r="G900" s="3"/>
      <c r="J900" s="10"/>
      <c r="K900" s="46"/>
      <c r="L900" s="10"/>
      <c r="M900" s="2"/>
      <c r="N900" s="6"/>
    </row>
    <row r="901" spans="1:14" s="45" customFormat="1" ht="21" customHeight="1">
      <c r="A901" s="3"/>
      <c r="B901" s="10" t="s">
        <v>2182</v>
      </c>
      <c r="C901" s="244" t="s">
        <v>2171</v>
      </c>
      <c r="D901" s="10" t="s">
        <v>438</v>
      </c>
      <c r="E901" s="779">
        <v>896000</v>
      </c>
      <c r="F901" s="3"/>
      <c r="G901" s="3"/>
      <c r="J901" s="244" t="s">
        <v>2173</v>
      </c>
      <c r="K901" s="46"/>
      <c r="L901" s="64" t="s">
        <v>153</v>
      </c>
      <c r="M901" s="2"/>
      <c r="N901" s="6"/>
    </row>
    <row r="902" spans="1:14" s="45" customFormat="1" ht="21" customHeight="1">
      <c r="A902" s="3"/>
      <c r="B902" s="10" t="s">
        <v>2183</v>
      </c>
      <c r="C902" s="244" t="s">
        <v>530</v>
      </c>
      <c r="D902" s="10"/>
      <c r="E902" s="780" t="s">
        <v>2139</v>
      </c>
      <c r="F902" s="3"/>
      <c r="G902" s="3"/>
      <c r="J902" s="244" t="s">
        <v>2175</v>
      </c>
      <c r="K902" s="46"/>
      <c r="L902" s="783" t="s">
        <v>2176</v>
      </c>
      <c r="M902" s="2"/>
      <c r="N902" s="6"/>
    </row>
    <row r="903" spans="1:14" s="45" customFormat="1" ht="21" customHeight="1">
      <c r="A903" s="3"/>
      <c r="B903" s="10"/>
      <c r="C903" s="10"/>
      <c r="D903" s="10"/>
      <c r="E903" s="3"/>
      <c r="F903" s="3"/>
      <c r="G903" s="3"/>
      <c r="J903" s="244" t="s">
        <v>1290</v>
      </c>
      <c r="K903" s="46"/>
      <c r="L903" s="244"/>
      <c r="M903" s="2"/>
      <c r="N903" s="6"/>
    </row>
    <row r="904" spans="1:14" s="45" customFormat="1" ht="21" customHeight="1">
      <c r="A904" s="3"/>
      <c r="B904" s="10"/>
      <c r="C904" s="10"/>
      <c r="D904" s="10"/>
      <c r="E904" s="3"/>
      <c r="F904" s="3"/>
      <c r="G904" s="3"/>
      <c r="J904" s="10"/>
      <c r="K904" s="46"/>
      <c r="L904" s="10"/>
      <c r="M904" s="2"/>
      <c r="N904" s="6"/>
    </row>
    <row r="905" spans="1:14" s="45" customFormat="1" ht="21" customHeight="1">
      <c r="A905" s="3"/>
      <c r="B905" s="10" t="s">
        <v>2184</v>
      </c>
      <c r="C905" s="244" t="s">
        <v>2171</v>
      </c>
      <c r="D905" s="10" t="s">
        <v>2185</v>
      </c>
      <c r="E905" s="779">
        <v>28000</v>
      </c>
      <c r="F905" s="3"/>
      <c r="G905" s="3"/>
      <c r="J905" s="244" t="s">
        <v>2173</v>
      </c>
      <c r="K905" s="46"/>
      <c r="L905" s="64" t="s">
        <v>153</v>
      </c>
      <c r="M905" s="2"/>
      <c r="N905" s="6"/>
    </row>
    <row r="906" spans="1:14" s="45" customFormat="1" ht="21" customHeight="1">
      <c r="A906" s="3"/>
      <c r="B906" s="10" t="s">
        <v>2186</v>
      </c>
      <c r="C906" s="244" t="s">
        <v>530</v>
      </c>
      <c r="D906" s="10" t="s">
        <v>2187</v>
      </c>
      <c r="E906" s="780" t="s">
        <v>2139</v>
      </c>
      <c r="F906" s="3"/>
      <c r="G906" s="3"/>
      <c r="J906" s="244" t="s">
        <v>2175</v>
      </c>
      <c r="K906" s="46"/>
      <c r="L906" s="783" t="s">
        <v>2176</v>
      </c>
      <c r="M906" s="2"/>
      <c r="N906" s="6"/>
    </row>
    <row r="907" spans="1:14" s="45" customFormat="1" ht="21" customHeight="1">
      <c r="A907" s="3"/>
      <c r="B907" s="10"/>
      <c r="C907" s="10"/>
      <c r="D907" s="10"/>
      <c r="E907" s="780"/>
      <c r="F907" s="3"/>
      <c r="G907" s="3"/>
      <c r="J907" s="244" t="s">
        <v>1290</v>
      </c>
      <c r="K907" s="46"/>
      <c r="L907" s="244"/>
      <c r="M907" s="2"/>
      <c r="N907" s="6"/>
    </row>
    <row r="908" spans="1:14" s="45" customFormat="1" ht="21" customHeight="1">
      <c r="A908" s="3"/>
      <c r="B908" s="10"/>
      <c r="C908" s="10"/>
      <c r="D908" s="10"/>
      <c r="E908" s="3"/>
      <c r="F908" s="3"/>
      <c r="G908" s="3"/>
      <c r="J908" s="10"/>
      <c r="K908" s="46"/>
      <c r="L908" s="10"/>
      <c r="M908" s="2"/>
      <c r="N908" s="6"/>
    </row>
    <row r="909" spans="1:14" s="45" customFormat="1" ht="21" customHeight="1">
      <c r="A909" s="3"/>
      <c r="B909" s="10" t="s">
        <v>2188</v>
      </c>
      <c r="C909" s="244" t="s">
        <v>2171</v>
      </c>
      <c r="D909" s="10" t="s">
        <v>2189</v>
      </c>
      <c r="E909" s="779">
        <v>99000</v>
      </c>
      <c r="F909" s="3"/>
      <c r="G909" s="3"/>
      <c r="J909" s="244" t="s">
        <v>2173</v>
      </c>
      <c r="K909" s="46"/>
      <c r="L909" s="64" t="s">
        <v>153</v>
      </c>
      <c r="M909" s="2"/>
      <c r="N909" s="6"/>
    </row>
    <row r="910" spans="1:14" s="45" customFormat="1" ht="21" customHeight="1">
      <c r="A910" s="3"/>
      <c r="B910" s="10" t="s">
        <v>2190</v>
      </c>
      <c r="C910" s="244" t="s">
        <v>530</v>
      </c>
      <c r="D910" s="10" t="s">
        <v>2191</v>
      </c>
      <c r="E910" s="780" t="s">
        <v>2139</v>
      </c>
      <c r="F910" s="3"/>
      <c r="G910" s="3"/>
      <c r="J910" s="244" t="s">
        <v>2175</v>
      </c>
      <c r="K910" s="46"/>
      <c r="L910" s="783" t="s">
        <v>2176</v>
      </c>
      <c r="M910" s="2"/>
      <c r="N910" s="6"/>
    </row>
    <row r="911" spans="1:14" s="45" customFormat="1" ht="21" customHeight="1">
      <c r="A911" s="3"/>
      <c r="B911" s="10"/>
      <c r="C911" s="10"/>
      <c r="D911" s="10"/>
      <c r="E911" s="3"/>
      <c r="F911" s="3"/>
      <c r="G911" s="3"/>
      <c r="J911" s="244" t="s">
        <v>1290</v>
      </c>
      <c r="K911" s="46"/>
      <c r="L911" s="244"/>
      <c r="M911" s="2"/>
      <c r="N911" s="6"/>
    </row>
    <row r="912" spans="1:14" s="45" customFormat="1" ht="21" customHeight="1">
      <c r="A912" s="3"/>
      <c r="B912" s="10"/>
      <c r="C912" s="10"/>
      <c r="D912" s="10"/>
      <c r="E912" s="3"/>
      <c r="F912" s="3"/>
      <c r="G912" s="3"/>
      <c r="J912" s="10"/>
      <c r="K912" s="46"/>
      <c r="L912" s="10"/>
      <c r="M912" s="2"/>
      <c r="N912" s="6"/>
    </row>
    <row r="913" spans="1:14" s="45" customFormat="1" ht="21" customHeight="1">
      <c r="A913" s="3"/>
      <c r="B913" s="10" t="s">
        <v>2192</v>
      </c>
      <c r="C913" s="244" t="s">
        <v>2171</v>
      </c>
      <c r="D913" s="10" t="s">
        <v>2185</v>
      </c>
      <c r="E913" s="779">
        <v>12000</v>
      </c>
      <c r="F913" s="3"/>
      <c r="G913" s="3"/>
      <c r="J913" s="244" t="s">
        <v>2173</v>
      </c>
      <c r="K913" s="46"/>
      <c r="L913" s="64" t="s">
        <v>153</v>
      </c>
      <c r="M913" s="2"/>
      <c r="N913" s="6"/>
    </row>
    <row r="914" spans="1:14" s="45" customFormat="1" ht="21" customHeight="1">
      <c r="A914" s="3"/>
      <c r="B914" s="10" t="s">
        <v>2193</v>
      </c>
      <c r="C914" s="244" t="s">
        <v>530</v>
      </c>
      <c r="D914" s="10" t="s">
        <v>2194</v>
      </c>
      <c r="E914" s="780" t="s">
        <v>2139</v>
      </c>
      <c r="F914" s="3"/>
      <c r="G914" s="3"/>
      <c r="J914" s="244" t="s">
        <v>2175</v>
      </c>
      <c r="K914" s="46"/>
      <c r="L914" s="783" t="s">
        <v>2176</v>
      </c>
      <c r="M914" s="2"/>
      <c r="N914" s="6"/>
    </row>
    <row r="915" spans="1:14" s="45" customFormat="1" ht="21" customHeight="1">
      <c r="A915" s="3"/>
      <c r="B915" s="10"/>
      <c r="C915" s="10"/>
      <c r="D915" s="10"/>
      <c r="E915" s="3"/>
      <c r="F915" s="3"/>
      <c r="G915" s="3"/>
      <c r="J915" s="244" t="s">
        <v>1290</v>
      </c>
      <c r="K915" s="46"/>
      <c r="L915" s="244"/>
      <c r="M915" s="2"/>
      <c r="N915" s="6"/>
    </row>
    <row r="916" spans="1:14" s="45" customFormat="1" ht="21" customHeight="1">
      <c r="A916" s="3"/>
      <c r="B916" s="10"/>
      <c r="C916" s="10"/>
      <c r="D916" s="10"/>
      <c r="E916" s="3"/>
      <c r="F916" s="3"/>
      <c r="G916" s="3"/>
      <c r="J916" s="10"/>
      <c r="K916" s="46"/>
      <c r="L916" s="10"/>
      <c r="M916" s="2"/>
      <c r="N916" s="6"/>
    </row>
    <row r="917" spans="1:14" s="45" customFormat="1" ht="21" customHeight="1">
      <c r="A917" s="3"/>
      <c r="B917" s="64" t="s">
        <v>2195</v>
      </c>
      <c r="C917" s="244" t="s">
        <v>2171</v>
      </c>
      <c r="D917" s="10" t="s">
        <v>2196</v>
      </c>
      <c r="E917" s="779">
        <v>160000</v>
      </c>
      <c r="F917" s="3"/>
      <c r="G917" s="3"/>
      <c r="J917" s="244" t="s">
        <v>2173</v>
      </c>
      <c r="K917" s="46"/>
      <c r="L917" s="64" t="s">
        <v>153</v>
      </c>
      <c r="M917" s="2"/>
      <c r="N917" s="6"/>
    </row>
    <row r="918" spans="1:14" s="45" customFormat="1" ht="21" customHeight="1">
      <c r="A918" s="3"/>
      <c r="B918" s="10" t="s">
        <v>2197</v>
      </c>
      <c r="C918" s="244" t="s">
        <v>2198</v>
      </c>
      <c r="D918" s="10"/>
      <c r="E918" s="780" t="s">
        <v>2139</v>
      </c>
      <c r="F918" s="3"/>
      <c r="G918" s="3"/>
      <c r="J918" s="244" t="s">
        <v>2175</v>
      </c>
      <c r="K918" s="46"/>
      <c r="L918" s="783" t="s">
        <v>2176</v>
      </c>
      <c r="M918" s="2"/>
      <c r="N918" s="6"/>
    </row>
    <row r="919" spans="1:14" s="45" customFormat="1" ht="21" customHeight="1">
      <c r="A919" s="3"/>
      <c r="B919" s="10"/>
      <c r="C919" s="64" t="s">
        <v>2199</v>
      </c>
      <c r="D919" s="10"/>
      <c r="E919" s="3"/>
      <c r="F919" s="3"/>
      <c r="G919" s="3"/>
      <c r="J919" s="244" t="s">
        <v>1290</v>
      </c>
      <c r="K919" s="46"/>
      <c r="L919" s="10"/>
      <c r="M919" s="2"/>
      <c r="N919" s="6"/>
    </row>
    <row r="920" spans="1:14" s="45" customFormat="1" ht="21" customHeight="1">
      <c r="A920" s="3"/>
      <c r="B920" s="10"/>
      <c r="C920" s="64"/>
      <c r="D920" s="10"/>
      <c r="E920" s="3"/>
      <c r="F920" s="3"/>
      <c r="G920" s="3"/>
      <c r="J920" s="244"/>
      <c r="K920" s="46"/>
      <c r="L920" s="10"/>
      <c r="M920" s="2"/>
      <c r="N920" s="6"/>
    </row>
    <row r="921" spans="1:14" s="45" customFormat="1" ht="21" customHeight="1">
      <c r="A921" s="3"/>
      <c r="B921" s="10"/>
      <c r="C921" s="10"/>
      <c r="D921" s="10"/>
      <c r="E921" s="3"/>
      <c r="F921" s="3"/>
      <c r="G921" s="3"/>
      <c r="J921" s="10"/>
      <c r="K921" s="46"/>
      <c r="L921" s="10"/>
      <c r="M921" s="2"/>
      <c r="N921" s="6"/>
    </row>
    <row r="922" spans="1:14" s="45" customFormat="1" ht="21" customHeight="1">
      <c r="A922" s="3"/>
      <c r="B922" s="10" t="s">
        <v>2200</v>
      </c>
      <c r="C922" s="244" t="s">
        <v>2171</v>
      </c>
      <c r="D922" s="10" t="s">
        <v>2201</v>
      </c>
      <c r="E922" s="779">
        <v>53000</v>
      </c>
      <c r="F922" s="3"/>
      <c r="G922" s="3"/>
      <c r="J922" s="244" t="s">
        <v>2173</v>
      </c>
      <c r="K922" s="46"/>
      <c r="L922" s="64" t="s">
        <v>153</v>
      </c>
      <c r="M922" s="2"/>
      <c r="N922" s="6"/>
    </row>
    <row r="923" spans="1:14" s="45" customFormat="1" ht="21" customHeight="1">
      <c r="A923" s="3"/>
      <c r="B923" s="10" t="s">
        <v>2202</v>
      </c>
      <c r="C923" s="244" t="s">
        <v>530</v>
      </c>
      <c r="D923" s="10" t="s">
        <v>2196</v>
      </c>
      <c r="E923" s="780" t="s">
        <v>2139</v>
      </c>
      <c r="F923" s="3"/>
      <c r="G923" s="3"/>
      <c r="J923" s="244" t="s">
        <v>2175</v>
      </c>
      <c r="K923" s="46"/>
      <c r="L923" s="783" t="s">
        <v>2176</v>
      </c>
      <c r="M923" s="2"/>
      <c r="N923" s="6"/>
    </row>
    <row r="924" spans="1:14" s="45" customFormat="1" ht="21" customHeight="1">
      <c r="A924" s="3"/>
      <c r="B924" s="10" t="s">
        <v>2203</v>
      </c>
      <c r="C924" s="10"/>
      <c r="D924" s="10" t="s">
        <v>2204</v>
      </c>
      <c r="E924" s="3"/>
      <c r="F924" s="3"/>
      <c r="G924" s="3"/>
      <c r="J924" s="244" t="s">
        <v>1290</v>
      </c>
      <c r="K924" s="46"/>
      <c r="L924" s="10"/>
      <c r="M924" s="2"/>
      <c r="N924" s="6"/>
    </row>
    <row r="925" spans="1:14" s="45" customFormat="1" ht="21" customHeight="1">
      <c r="A925" s="3"/>
      <c r="B925" s="10"/>
      <c r="C925" s="10"/>
      <c r="D925" s="10"/>
      <c r="E925" s="3"/>
      <c r="F925" s="3"/>
      <c r="G925" s="3"/>
      <c r="J925" s="244"/>
      <c r="K925" s="44"/>
      <c r="L925" s="10"/>
      <c r="M925" s="2"/>
      <c r="N925" s="6"/>
    </row>
    <row r="926" spans="1:14" s="45" customFormat="1" ht="21" customHeight="1">
      <c r="A926" s="3"/>
      <c r="B926" s="10"/>
      <c r="C926" s="10"/>
      <c r="D926" s="10"/>
      <c r="E926" s="3"/>
      <c r="F926" s="3"/>
      <c r="G926" s="3"/>
      <c r="J926" s="10"/>
      <c r="K926" s="44"/>
      <c r="L926" s="10"/>
      <c r="M926" s="2"/>
      <c r="N926" s="6"/>
    </row>
    <row r="927" spans="1:14" s="45" customFormat="1" ht="21" customHeight="1">
      <c r="A927" s="3"/>
      <c r="B927" s="10" t="s">
        <v>2205</v>
      </c>
      <c r="C927" s="244" t="s">
        <v>2171</v>
      </c>
      <c r="D927" s="10" t="s">
        <v>431</v>
      </c>
      <c r="E927" s="779">
        <v>48000</v>
      </c>
      <c r="F927" s="3"/>
      <c r="G927" s="3"/>
      <c r="J927" s="244" t="s">
        <v>2173</v>
      </c>
      <c r="K927" s="44"/>
      <c r="L927" s="64" t="s">
        <v>153</v>
      </c>
      <c r="M927" s="2"/>
      <c r="N927" s="6"/>
    </row>
    <row r="928" spans="1:14" s="45" customFormat="1" ht="21" customHeight="1">
      <c r="A928" s="3"/>
      <c r="B928" s="10" t="s">
        <v>2206</v>
      </c>
      <c r="C928" s="244" t="s">
        <v>530</v>
      </c>
      <c r="D928" s="10"/>
      <c r="E928" s="780" t="s">
        <v>2139</v>
      </c>
      <c r="F928" s="3"/>
      <c r="G928" s="3"/>
      <c r="J928" s="244" t="s">
        <v>2175</v>
      </c>
      <c r="K928" s="44"/>
      <c r="L928" s="783" t="s">
        <v>2176</v>
      </c>
      <c r="M928" s="2"/>
      <c r="N928" s="6"/>
    </row>
    <row r="929" spans="1:259" s="45" customFormat="1" ht="21" customHeight="1">
      <c r="A929" s="3"/>
      <c r="B929" s="10"/>
      <c r="C929" s="10"/>
      <c r="D929" s="10"/>
      <c r="E929" s="3"/>
      <c r="F929" s="3"/>
      <c r="G929" s="3"/>
      <c r="J929" s="244" t="s">
        <v>1290</v>
      </c>
      <c r="K929" s="44"/>
      <c r="L929" s="10"/>
      <c r="M929" s="2"/>
      <c r="N929" s="6"/>
    </row>
    <row r="930" spans="1:259" s="45" customFormat="1" ht="21" customHeight="1">
      <c r="A930" s="3"/>
      <c r="B930" s="10"/>
      <c r="C930" s="10"/>
      <c r="D930" s="10"/>
      <c r="E930" s="3"/>
      <c r="F930" s="3"/>
      <c r="G930" s="3"/>
      <c r="J930" s="10"/>
      <c r="K930" s="44"/>
      <c r="L930" s="10"/>
      <c r="M930" s="2"/>
      <c r="N930" s="6"/>
    </row>
    <row r="931" spans="1:259" s="45" customFormat="1" ht="21" customHeight="1">
      <c r="A931" s="101"/>
      <c r="B931" s="863" t="s">
        <v>2207</v>
      </c>
      <c r="C931" s="863" t="s">
        <v>2208</v>
      </c>
      <c r="D931" s="864" t="s">
        <v>600</v>
      </c>
      <c r="E931" s="865">
        <v>1960000</v>
      </c>
      <c r="F931" s="865"/>
      <c r="G931" s="865"/>
      <c r="H931" s="813"/>
      <c r="I931" s="813"/>
      <c r="J931" s="863" t="s">
        <v>2209</v>
      </c>
      <c r="K931" s="814"/>
      <c r="L931" s="866" t="s">
        <v>153</v>
      </c>
      <c r="M931" s="2"/>
      <c r="N931" s="6"/>
    </row>
    <row r="932" spans="1:259" s="45" customFormat="1" ht="21" customHeight="1">
      <c r="A932" s="101"/>
      <c r="B932" s="863" t="s">
        <v>2210</v>
      </c>
      <c r="C932" s="863" t="s">
        <v>2211</v>
      </c>
      <c r="D932" s="864"/>
      <c r="E932" s="867" t="s">
        <v>149</v>
      </c>
      <c r="F932" s="868"/>
      <c r="G932" s="868"/>
      <c r="H932" s="813"/>
      <c r="I932" s="813"/>
      <c r="J932" s="863" t="s">
        <v>2212</v>
      </c>
      <c r="K932" s="814"/>
      <c r="L932" s="869" t="s">
        <v>2176</v>
      </c>
      <c r="M932" s="2"/>
      <c r="N932" s="6"/>
    </row>
    <row r="933" spans="1:259" s="45" customFormat="1" ht="21" customHeight="1">
      <c r="A933" s="101"/>
      <c r="B933" s="863"/>
      <c r="C933" s="863" t="s">
        <v>2213</v>
      </c>
      <c r="D933" s="864"/>
      <c r="E933" s="870"/>
      <c r="F933" s="871"/>
      <c r="G933" s="872"/>
      <c r="H933" s="813"/>
      <c r="I933" s="813"/>
      <c r="J933" s="863" t="s">
        <v>2214</v>
      </c>
      <c r="K933" s="814"/>
      <c r="L933" s="873"/>
      <c r="M933" s="2"/>
      <c r="N933" s="6"/>
    </row>
    <row r="934" spans="1:259" s="45" customFormat="1" ht="21" customHeight="1">
      <c r="A934" s="101"/>
      <c r="B934" s="863"/>
      <c r="C934" s="863"/>
      <c r="D934" s="864"/>
      <c r="E934" s="872"/>
      <c r="F934" s="871"/>
      <c r="G934" s="872"/>
      <c r="H934" s="813"/>
      <c r="I934" s="813"/>
      <c r="J934" s="863" t="s">
        <v>89</v>
      </c>
      <c r="K934" s="814"/>
      <c r="L934" s="874"/>
      <c r="M934" s="2"/>
      <c r="N934" s="6"/>
    </row>
    <row r="935" spans="1:259" s="45" customFormat="1" ht="21" customHeight="1">
      <c r="A935" s="784"/>
      <c r="B935" s="875"/>
      <c r="C935" s="875"/>
      <c r="D935" s="876"/>
      <c r="E935" s="877"/>
      <c r="F935" s="878"/>
      <c r="G935" s="879"/>
      <c r="H935" s="875"/>
      <c r="I935" s="647"/>
      <c r="J935" s="649"/>
      <c r="K935" s="814"/>
      <c r="L935" s="880"/>
      <c r="M935" s="2"/>
      <c r="N935" s="6"/>
    </row>
    <row r="936" spans="1:259" s="45" customFormat="1" ht="21" customHeight="1">
      <c r="A936" s="538"/>
      <c r="B936" s="10"/>
      <c r="C936" s="13"/>
      <c r="D936" s="10"/>
      <c r="E936" s="3"/>
      <c r="F936" s="29"/>
      <c r="G936" s="3"/>
      <c r="H936" s="3"/>
      <c r="I936" s="3"/>
      <c r="J936" s="10"/>
      <c r="K936" s="44"/>
      <c r="L936" s="46"/>
      <c r="M936" s="2"/>
      <c r="N936" s="6"/>
    </row>
    <row r="937" spans="1:259" s="45" customFormat="1" ht="21" customHeight="1">
      <c r="A937" s="538"/>
      <c r="B937" s="10"/>
      <c r="C937" s="13"/>
      <c r="D937" s="10"/>
      <c r="E937" s="3"/>
      <c r="F937" s="29"/>
      <c r="G937" s="3"/>
      <c r="H937" s="3"/>
      <c r="I937" s="3"/>
      <c r="J937" s="10"/>
      <c r="K937" s="47"/>
      <c r="L937" s="20"/>
      <c r="M937" s="2"/>
      <c r="N937" s="6"/>
    </row>
    <row r="938" spans="1:259" s="45" customFormat="1" ht="21" customHeight="1">
      <c r="A938" s="538"/>
      <c r="B938" s="10"/>
      <c r="C938" s="13"/>
      <c r="D938" s="10"/>
      <c r="E938" s="3"/>
      <c r="F938" s="29"/>
      <c r="G938" s="3"/>
      <c r="H938" s="3"/>
      <c r="I938" s="3"/>
      <c r="J938" s="10"/>
      <c r="K938" s="44"/>
      <c r="L938" s="20"/>
      <c r="M938" s="2"/>
      <c r="N938" s="6"/>
    </row>
    <row r="939" spans="1:259" s="9" customFormat="1" ht="21" customHeight="1">
      <c r="A939" s="3"/>
      <c r="B939" s="10"/>
      <c r="C939" s="10"/>
      <c r="D939" s="10"/>
      <c r="E939" s="3"/>
      <c r="F939" s="3"/>
      <c r="G939" s="3"/>
      <c r="H939" s="3"/>
      <c r="I939" s="3"/>
      <c r="J939" s="10"/>
      <c r="K939" s="90"/>
      <c r="L939" s="91"/>
      <c r="M939" s="52"/>
      <c r="N939" s="6"/>
    </row>
    <row r="940" spans="1:259" s="6" customFormat="1" ht="21" customHeight="1">
      <c r="A940" s="3"/>
      <c r="B940" s="10"/>
      <c r="C940" s="10"/>
      <c r="D940" s="10"/>
      <c r="E940" s="3"/>
      <c r="F940" s="3"/>
      <c r="G940" s="3"/>
      <c r="H940" s="3"/>
      <c r="I940" s="3"/>
      <c r="J940" s="10"/>
      <c r="K940" s="90"/>
      <c r="L940" s="92"/>
      <c r="M940" s="93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</row>
    <row r="941" spans="1:259" s="6" customFormat="1" ht="21" customHeight="1">
      <c r="A941" s="60"/>
      <c r="B941" s="94"/>
      <c r="C941" s="94"/>
      <c r="D941" s="94"/>
      <c r="E941" s="60"/>
      <c r="F941" s="60"/>
      <c r="G941" s="60"/>
      <c r="H941" s="60"/>
      <c r="I941" s="60"/>
      <c r="J941" s="94"/>
      <c r="K941" s="94"/>
      <c r="L941" s="95"/>
      <c r="M941" s="93"/>
    </row>
    <row r="943" spans="1:259" s="2" customFormat="1" ht="21" customHeight="1">
      <c r="A943" s="137" t="s">
        <v>132</v>
      </c>
      <c r="C943" s="13"/>
      <c r="D943" s="13"/>
      <c r="E943" s="13"/>
      <c r="F943" s="13"/>
      <c r="G943" s="13"/>
      <c r="H943" s="13"/>
      <c r="I943" s="13"/>
      <c r="J943" s="29"/>
    </row>
    <row r="944" spans="1:259" s="2" customFormat="1" ht="21" customHeight="1">
      <c r="A944" s="137" t="s">
        <v>141</v>
      </c>
      <c r="C944" s="13"/>
      <c r="D944" s="13"/>
      <c r="E944" s="13"/>
      <c r="F944" s="217"/>
      <c r="G944" s="217"/>
      <c r="H944" s="217"/>
      <c r="I944" s="13"/>
      <c r="J944" s="29"/>
    </row>
    <row r="945" spans="1:14" s="2" customFormat="1" ht="21" customHeight="1">
      <c r="A945" s="137" t="s">
        <v>58</v>
      </c>
      <c r="C945" s="13"/>
    </row>
    <row r="946" spans="1:14" s="138" customFormat="1" ht="21" customHeight="1">
      <c r="A946" s="218" t="s">
        <v>532</v>
      </c>
      <c r="D946" s="218"/>
      <c r="E946" s="218"/>
      <c r="F946" s="218"/>
      <c r="G946" s="218"/>
      <c r="H946" s="218"/>
      <c r="I946" s="218"/>
      <c r="J946" s="221"/>
    </row>
    <row r="947" spans="1:14" s="6" customFormat="1" ht="21" customHeight="1">
      <c r="A947" s="538"/>
      <c r="B947" s="14"/>
      <c r="C947" s="14"/>
      <c r="D947" s="40" t="s">
        <v>104</v>
      </c>
      <c r="E947" s="15" t="s">
        <v>118</v>
      </c>
      <c r="F947" s="16"/>
      <c r="G947" s="16"/>
      <c r="H947" s="17"/>
      <c r="I947" s="19" t="s">
        <v>124</v>
      </c>
      <c r="J947" s="40" t="s">
        <v>106</v>
      </c>
      <c r="K947" s="18" t="s">
        <v>108</v>
      </c>
      <c r="L947" s="40" t="s">
        <v>111</v>
      </c>
      <c r="M947" s="29"/>
    </row>
    <row r="948" spans="1:14" s="45" customFormat="1" ht="21" customHeight="1">
      <c r="A948" s="538" t="s">
        <v>102</v>
      </c>
      <c r="B948" s="538" t="s">
        <v>20</v>
      </c>
      <c r="C948" s="538" t="s">
        <v>103</v>
      </c>
      <c r="D948" s="3" t="s">
        <v>105</v>
      </c>
      <c r="E948" s="19">
        <v>2559</v>
      </c>
      <c r="F948" s="19"/>
      <c r="G948" s="19">
        <v>2560</v>
      </c>
      <c r="H948" s="19">
        <v>2561</v>
      </c>
      <c r="I948" s="31" t="s">
        <v>125</v>
      </c>
      <c r="J948" s="3" t="s">
        <v>107</v>
      </c>
      <c r="K948" s="20" t="s">
        <v>109</v>
      </c>
      <c r="L948" s="3" t="s">
        <v>112</v>
      </c>
      <c r="M948" s="29"/>
      <c r="N948" s="6"/>
    </row>
    <row r="949" spans="1:14" s="45" customFormat="1" ht="21" customHeight="1">
      <c r="A949" s="539"/>
      <c r="B949" s="21"/>
      <c r="C949" s="21"/>
      <c r="D949" s="4"/>
      <c r="E949" s="22" t="s">
        <v>17</v>
      </c>
      <c r="F949" s="22"/>
      <c r="G949" s="22" t="s">
        <v>17</v>
      </c>
      <c r="H949" s="22" t="s">
        <v>17</v>
      </c>
      <c r="I949" s="188"/>
      <c r="J949" s="23"/>
      <c r="K949" s="23"/>
      <c r="L949" s="23"/>
      <c r="M949" s="2"/>
      <c r="N949" s="6"/>
    </row>
    <row r="950" spans="1:14" s="45" customFormat="1" ht="21" customHeight="1">
      <c r="A950" s="538"/>
      <c r="B950" s="10"/>
      <c r="C950" s="13"/>
      <c r="D950" s="20"/>
      <c r="E950" s="89"/>
      <c r="F950" s="194"/>
      <c r="G950" s="195"/>
      <c r="H950" s="89"/>
      <c r="I950" s="89"/>
      <c r="J950" s="10"/>
      <c r="K950" s="44"/>
      <c r="L950" s="18"/>
      <c r="M950" s="2"/>
      <c r="N950" s="6"/>
    </row>
    <row r="951" spans="1:14" s="45" customFormat="1" ht="21" customHeight="1">
      <c r="A951" s="538"/>
      <c r="B951" s="10"/>
      <c r="C951" s="13"/>
      <c r="D951" s="20"/>
      <c r="E951" s="89"/>
      <c r="F951" s="139"/>
      <c r="G951" s="89"/>
      <c r="H951" s="89"/>
      <c r="I951" s="89"/>
      <c r="J951" s="10"/>
      <c r="K951" s="44"/>
      <c r="L951" s="46"/>
      <c r="M951" s="2"/>
      <c r="N951" s="6"/>
    </row>
    <row r="952" spans="1:14" s="45" customFormat="1" ht="21" customHeight="1">
      <c r="A952" s="538"/>
      <c r="B952" s="10"/>
      <c r="C952" s="13"/>
      <c r="D952" s="20"/>
      <c r="E952" s="89"/>
      <c r="F952" s="139"/>
      <c r="G952" s="89"/>
      <c r="H952" s="89"/>
      <c r="I952" s="89"/>
      <c r="J952" s="10"/>
      <c r="K952" s="44"/>
      <c r="L952" s="46"/>
      <c r="M952" s="2"/>
      <c r="N952" s="6"/>
    </row>
    <row r="953" spans="1:14" s="45" customFormat="1" ht="21" customHeight="1">
      <c r="A953" s="538"/>
      <c r="B953" s="10"/>
      <c r="C953" s="13"/>
      <c r="D953" s="20"/>
      <c r="E953" s="89"/>
      <c r="F953" s="139"/>
      <c r="G953" s="89"/>
      <c r="H953" s="89"/>
      <c r="I953" s="89"/>
      <c r="J953" s="10"/>
      <c r="K953" s="44"/>
      <c r="L953" s="46"/>
      <c r="M953" s="2"/>
      <c r="N953" s="6"/>
    </row>
    <row r="954" spans="1:14" s="45" customFormat="1" ht="21" customHeight="1">
      <c r="A954" s="538"/>
      <c r="B954" s="10"/>
      <c r="C954" s="13"/>
      <c r="D954" s="20"/>
      <c r="E954" s="89"/>
      <c r="F954" s="139"/>
      <c r="G954" s="89"/>
      <c r="H954" s="89"/>
      <c r="I954" s="89"/>
      <c r="J954" s="10"/>
      <c r="K954" s="44"/>
      <c r="L954" s="46"/>
      <c r="M954" s="2"/>
      <c r="N954" s="6"/>
    </row>
    <row r="955" spans="1:14" s="45" customFormat="1" ht="21" customHeight="1">
      <c r="A955" s="538"/>
      <c r="B955" s="10"/>
      <c r="C955" s="13"/>
      <c r="D955" s="20"/>
      <c r="E955" s="89"/>
      <c r="F955" s="139"/>
      <c r="G955" s="89"/>
      <c r="H955" s="89"/>
      <c r="I955" s="89"/>
      <c r="J955" s="10"/>
      <c r="K955" s="44"/>
      <c r="L955" s="46"/>
      <c r="M955" s="2"/>
      <c r="N955" s="6"/>
    </row>
    <row r="956" spans="1:14" s="45" customFormat="1" ht="21" customHeight="1">
      <c r="A956" s="538"/>
      <c r="B956" s="10"/>
      <c r="C956" s="13"/>
      <c r="D956" s="20"/>
      <c r="E956" s="89"/>
      <c r="F956" s="139"/>
      <c r="G956" s="89"/>
      <c r="H956" s="89"/>
      <c r="I956" s="89"/>
      <c r="J956" s="10"/>
      <c r="K956" s="44"/>
      <c r="L956" s="46"/>
      <c r="M956" s="2"/>
      <c r="N956" s="6"/>
    </row>
    <row r="957" spans="1:14" s="45" customFormat="1" ht="21" customHeight="1">
      <c r="A957" s="538"/>
      <c r="B957" s="10"/>
      <c r="C957" s="13"/>
      <c r="D957" s="20"/>
      <c r="E957" s="89"/>
      <c r="F957" s="139"/>
      <c r="G957" s="89"/>
      <c r="H957" s="89"/>
      <c r="I957" s="89"/>
      <c r="J957" s="10"/>
      <c r="K957" s="44"/>
      <c r="L957" s="46"/>
      <c r="M957" s="2"/>
      <c r="N957" s="6"/>
    </row>
    <row r="958" spans="1:14" s="45" customFormat="1" ht="21" customHeight="1">
      <c r="A958" s="538"/>
      <c r="B958" s="10"/>
      <c r="C958" s="13"/>
      <c r="D958" s="20"/>
      <c r="E958" s="89"/>
      <c r="F958" s="139"/>
      <c r="G958" s="89"/>
      <c r="H958" s="89"/>
      <c r="I958" s="89"/>
      <c r="J958" s="10"/>
      <c r="K958" s="44"/>
      <c r="L958" s="46"/>
      <c r="M958" s="2"/>
      <c r="N958" s="6"/>
    </row>
    <row r="959" spans="1:14" s="45" customFormat="1" ht="21" customHeight="1">
      <c r="A959" s="538"/>
      <c r="B959" s="10"/>
      <c r="C959" s="13"/>
      <c r="D959" s="20"/>
      <c r="E959" s="89"/>
      <c r="F959" s="139"/>
      <c r="G959" s="89"/>
      <c r="H959" s="89"/>
      <c r="I959" s="89"/>
      <c r="J959" s="10"/>
      <c r="K959" s="44"/>
      <c r="L959" s="46"/>
      <c r="M959" s="2"/>
      <c r="N959" s="6"/>
    </row>
    <row r="960" spans="1:14" s="45" customFormat="1" ht="21" customHeight="1">
      <c r="A960" s="538"/>
      <c r="B960" s="10"/>
      <c r="C960" s="13"/>
      <c r="D960" s="20"/>
      <c r="E960" s="89"/>
      <c r="F960" s="139"/>
      <c r="G960" s="89"/>
      <c r="H960" s="89"/>
      <c r="I960" s="89"/>
      <c r="J960" s="10"/>
      <c r="K960" s="44"/>
      <c r="L960" s="46"/>
      <c r="M960" s="2"/>
      <c r="N960" s="6"/>
    </row>
    <row r="961" spans="1:259" s="45" customFormat="1" ht="21" customHeight="1">
      <c r="A961" s="538"/>
      <c r="B961" s="10"/>
      <c r="C961" s="13"/>
      <c r="D961" s="10"/>
      <c r="E961" s="3"/>
      <c r="F961" s="29"/>
      <c r="G961" s="3"/>
      <c r="H961" s="3"/>
      <c r="I961" s="3"/>
      <c r="J961" s="10"/>
      <c r="K961" s="44"/>
      <c r="L961" s="46"/>
      <c r="M961" s="2"/>
      <c r="N961" s="6"/>
    </row>
    <row r="962" spans="1:259" s="813" customFormat="1" ht="21" customHeight="1">
      <c r="A962" s="650"/>
      <c r="B962" s="649"/>
      <c r="C962" s="808"/>
      <c r="D962" s="649"/>
      <c r="E962" s="648"/>
      <c r="F962" s="809"/>
      <c r="G962" s="648"/>
      <c r="H962" s="648"/>
      <c r="I962" s="648"/>
      <c r="J962" s="649"/>
      <c r="K962" s="810"/>
      <c r="L962" s="651"/>
      <c r="M962" s="811"/>
      <c r="N962" s="812"/>
    </row>
    <row r="963" spans="1:259" s="813" customFormat="1" ht="21" customHeight="1">
      <c r="A963" s="650"/>
      <c r="B963" s="649"/>
      <c r="C963" s="808"/>
      <c r="D963" s="649"/>
      <c r="E963" s="648"/>
      <c r="F963" s="809"/>
      <c r="G963" s="648"/>
      <c r="H963" s="648"/>
      <c r="I963" s="648"/>
      <c r="J963" s="649"/>
      <c r="K963" s="814"/>
      <c r="L963" s="651"/>
      <c r="M963" s="811"/>
      <c r="N963" s="812"/>
    </row>
    <row r="964" spans="1:259" s="9" customFormat="1" ht="21" customHeight="1">
      <c r="A964" s="3"/>
      <c r="B964" s="10"/>
      <c r="C964" s="10"/>
      <c r="D964" s="10"/>
      <c r="E964" s="3"/>
      <c r="F964" s="3"/>
      <c r="G964" s="3"/>
      <c r="H964" s="3"/>
      <c r="I964" s="3"/>
      <c r="J964" s="10"/>
      <c r="K964" s="90"/>
      <c r="L964" s="91"/>
      <c r="M964" s="52"/>
      <c r="N964" s="6"/>
    </row>
    <row r="965" spans="1:259" s="9" customFormat="1" ht="21" customHeight="1">
      <c r="A965" s="3"/>
      <c r="B965" s="10"/>
      <c r="C965" s="10"/>
      <c r="D965" s="10"/>
      <c r="E965" s="3"/>
      <c r="F965" s="3"/>
      <c r="G965" s="3"/>
      <c r="H965" s="3"/>
      <c r="I965" s="3"/>
      <c r="J965" s="10"/>
      <c r="K965" s="90"/>
      <c r="L965" s="91"/>
      <c r="M965" s="52"/>
      <c r="N965" s="6"/>
    </row>
    <row r="966" spans="1:259" s="6" customFormat="1" ht="21" customHeight="1">
      <c r="A966" s="3"/>
      <c r="B966" s="10"/>
      <c r="C966" s="10"/>
      <c r="D966" s="10"/>
      <c r="E966" s="3"/>
      <c r="F966" s="3"/>
      <c r="G966" s="3"/>
      <c r="H966" s="3"/>
      <c r="I966" s="3"/>
      <c r="J966" s="10"/>
      <c r="K966" s="90"/>
      <c r="L966" s="92"/>
      <c r="M966" s="93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</row>
    <row r="967" spans="1:259" s="6" customFormat="1" ht="21" customHeight="1">
      <c r="A967" s="60"/>
      <c r="B967" s="94"/>
      <c r="C967" s="94"/>
      <c r="D967" s="94"/>
      <c r="E967" s="60"/>
      <c r="F967" s="60"/>
      <c r="G967" s="60"/>
      <c r="H967" s="60"/>
      <c r="I967" s="60"/>
      <c r="J967" s="94"/>
      <c r="K967" s="94"/>
      <c r="L967" s="95"/>
      <c r="M967" s="93"/>
    </row>
    <row r="969" spans="1:259" s="2" customFormat="1" ht="21" customHeight="1">
      <c r="A969" s="137" t="s">
        <v>132</v>
      </c>
      <c r="C969" s="13"/>
      <c r="D969" s="13"/>
      <c r="E969" s="13"/>
      <c r="F969" s="13"/>
      <c r="G969" s="13"/>
      <c r="H969" s="13"/>
      <c r="I969" s="13"/>
      <c r="J969" s="29"/>
    </row>
    <row r="970" spans="1:259" s="2" customFormat="1" ht="21" customHeight="1">
      <c r="A970" s="137" t="s">
        <v>141</v>
      </c>
      <c r="C970" s="13"/>
      <c r="D970" s="13"/>
      <c r="E970" s="13"/>
      <c r="F970" s="217"/>
      <c r="G970" s="217"/>
      <c r="H970" s="217"/>
      <c r="I970" s="13"/>
      <c r="J970" s="29"/>
    </row>
    <row r="971" spans="1:259" s="2" customFormat="1" ht="21" customHeight="1">
      <c r="A971" s="137" t="s">
        <v>58</v>
      </c>
      <c r="C971" s="13"/>
    </row>
    <row r="972" spans="1:259" s="138" customFormat="1" ht="21" customHeight="1">
      <c r="A972" s="218" t="s">
        <v>533</v>
      </c>
      <c r="D972" s="218"/>
      <c r="E972" s="218"/>
      <c r="F972" s="218"/>
      <c r="G972" s="218"/>
      <c r="H972" s="218"/>
      <c r="I972" s="218"/>
      <c r="J972" s="221"/>
    </row>
    <row r="973" spans="1:259" s="6" customFormat="1" ht="21" customHeight="1">
      <c r="A973" s="538"/>
      <c r="B973" s="14"/>
      <c r="C973" s="14"/>
      <c r="D973" s="40" t="s">
        <v>104</v>
      </c>
      <c r="E973" s="15" t="s">
        <v>118</v>
      </c>
      <c r="F973" s="16"/>
      <c r="G973" s="16"/>
      <c r="H973" s="17"/>
      <c r="I973" s="19" t="s">
        <v>124</v>
      </c>
      <c r="J973" s="40" t="s">
        <v>106</v>
      </c>
      <c r="K973" s="18" t="s">
        <v>108</v>
      </c>
      <c r="L973" s="40" t="s">
        <v>111</v>
      </c>
      <c r="M973" s="29"/>
    </row>
    <row r="974" spans="1:259" s="45" customFormat="1" ht="21" customHeight="1">
      <c r="A974" s="538" t="s">
        <v>102</v>
      </c>
      <c r="B974" s="538" t="s">
        <v>20</v>
      </c>
      <c r="C974" s="538" t="s">
        <v>103</v>
      </c>
      <c r="D974" s="3" t="s">
        <v>105</v>
      </c>
      <c r="E974" s="19">
        <v>2559</v>
      </c>
      <c r="F974" s="19"/>
      <c r="G974" s="19">
        <v>2560</v>
      </c>
      <c r="H974" s="19">
        <v>2561</v>
      </c>
      <c r="I974" s="31" t="s">
        <v>125</v>
      </c>
      <c r="J974" s="3" t="s">
        <v>107</v>
      </c>
      <c r="K974" s="20" t="s">
        <v>109</v>
      </c>
      <c r="L974" s="3" t="s">
        <v>112</v>
      </c>
      <c r="M974" s="29"/>
      <c r="N974" s="6"/>
    </row>
    <row r="975" spans="1:259" s="45" customFormat="1" ht="21" customHeight="1">
      <c r="A975" s="539"/>
      <c r="B975" s="21"/>
      <c r="C975" s="21"/>
      <c r="D975" s="4"/>
      <c r="E975" s="22" t="s">
        <v>17</v>
      </c>
      <c r="F975" s="22"/>
      <c r="G975" s="22" t="s">
        <v>17</v>
      </c>
      <c r="H975" s="22" t="s">
        <v>17</v>
      </c>
      <c r="I975" s="188"/>
      <c r="J975" s="23"/>
      <c r="K975" s="23"/>
      <c r="L975" s="23"/>
      <c r="M975" s="2"/>
      <c r="N975" s="6"/>
    </row>
    <row r="976" spans="1:259" s="45" customFormat="1" ht="21" customHeight="1">
      <c r="A976" s="63">
        <v>32</v>
      </c>
      <c r="B976" s="82" t="s">
        <v>310</v>
      </c>
      <c r="C976" s="82" t="s">
        <v>2143</v>
      </c>
      <c r="D976" s="64" t="s">
        <v>312</v>
      </c>
      <c r="E976" s="779">
        <v>20000</v>
      </c>
      <c r="F976" s="64"/>
      <c r="G976" s="64"/>
      <c r="H976" s="245"/>
      <c r="J976" s="782" t="s">
        <v>2165</v>
      </c>
      <c r="K976" s="44"/>
      <c r="L976" s="64" t="s">
        <v>153</v>
      </c>
      <c r="M976" s="2"/>
      <c r="N976" s="6"/>
    </row>
    <row r="977" spans="1:259" s="45" customFormat="1" ht="21" customHeight="1">
      <c r="A977" s="63"/>
      <c r="B977" s="82" t="s">
        <v>2166</v>
      </c>
      <c r="C977" s="82" t="s">
        <v>2166</v>
      </c>
      <c r="D977" s="781"/>
      <c r="E977" s="780" t="s">
        <v>2139</v>
      </c>
      <c r="F977" s="64"/>
      <c r="G977" s="64"/>
      <c r="I977" s="64"/>
      <c r="J977" s="244" t="s">
        <v>2167</v>
      </c>
      <c r="K977" s="44"/>
      <c r="L977" s="46"/>
      <c r="M977" s="2"/>
      <c r="N977" s="6"/>
    </row>
    <row r="978" spans="1:259" s="45" customFormat="1" ht="21" customHeight="1">
      <c r="A978" s="63"/>
      <c r="B978" s="82" t="s">
        <v>2168</v>
      </c>
      <c r="C978" s="82" t="s">
        <v>2168</v>
      </c>
      <c r="D978" s="781"/>
      <c r="E978" s="106"/>
      <c r="F978" s="64"/>
      <c r="G978" s="64"/>
      <c r="H978" s="82"/>
      <c r="I978" s="64"/>
      <c r="J978" s="10"/>
      <c r="K978" s="44"/>
      <c r="L978" s="46"/>
      <c r="M978" s="2"/>
      <c r="N978" s="6"/>
    </row>
    <row r="979" spans="1:259" s="45" customFormat="1" ht="21" customHeight="1">
      <c r="A979" s="63"/>
      <c r="B979" s="82" t="s">
        <v>2169</v>
      </c>
      <c r="C979" s="781"/>
      <c r="D979" s="781"/>
      <c r="E979" s="106"/>
      <c r="F979" s="64"/>
      <c r="G979" s="64"/>
      <c r="H979" s="781"/>
      <c r="I979" s="64"/>
      <c r="J979" s="10"/>
      <c r="K979" s="44"/>
      <c r="L979" s="46"/>
      <c r="M979" s="2"/>
      <c r="N979" s="6"/>
    </row>
    <row r="980" spans="1:259" s="45" customFormat="1" ht="21" customHeight="1">
      <c r="A980" s="538"/>
      <c r="B980" s="10"/>
      <c r="C980" s="13"/>
      <c r="D980" s="20"/>
      <c r="E980" s="89"/>
      <c r="F980" s="139"/>
      <c r="G980" s="89"/>
      <c r="H980" s="89"/>
      <c r="I980" s="89"/>
      <c r="J980" s="10"/>
      <c r="K980" s="44"/>
      <c r="L980" s="46"/>
      <c r="M980" s="2"/>
      <c r="N980" s="6"/>
    </row>
    <row r="981" spans="1:259" s="45" customFormat="1" ht="21" customHeight="1">
      <c r="A981" s="538"/>
      <c r="B981" s="10"/>
      <c r="C981" s="13"/>
      <c r="D981" s="20"/>
      <c r="E981" s="89"/>
      <c r="F981" s="139"/>
      <c r="G981" s="89"/>
      <c r="H981" s="89"/>
      <c r="I981" s="89"/>
      <c r="J981" s="10"/>
      <c r="K981" s="44"/>
      <c r="L981" s="46"/>
      <c r="M981" s="2"/>
      <c r="N981" s="6"/>
    </row>
    <row r="982" spans="1:259" s="45" customFormat="1" ht="21" customHeight="1">
      <c r="A982" s="538"/>
      <c r="B982" s="10"/>
      <c r="C982" s="13"/>
      <c r="D982" s="20"/>
      <c r="E982" s="89"/>
      <c r="F982" s="139"/>
      <c r="G982" s="89"/>
      <c r="H982" s="89"/>
      <c r="I982" s="89"/>
      <c r="J982" s="10"/>
      <c r="K982" s="44"/>
      <c r="L982" s="46"/>
      <c r="M982" s="2"/>
      <c r="N982" s="6"/>
    </row>
    <row r="983" spans="1:259" s="45" customFormat="1" ht="21" customHeight="1">
      <c r="A983" s="538"/>
      <c r="B983" s="10"/>
      <c r="C983" s="13"/>
      <c r="D983" s="20"/>
      <c r="E983" s="89"/>
      <c r="F983" s="139"/>
      <c r="G983" s="89"/>
      <c r="H983" s="89"/>
      <c r="I983" s="89"/>
      <c r="J983" s="10"/>
      <c r="K983" s="44"/>
      <c r="L983" s="46"/>
      <c r="M983" s="2"/>
      <c r="N983" s="6"/>
    </row>
    <row r="984" spans="1:259" s="45" customFormat="1" ht="21" customHeight="1">
      <c r="A984" s="538"/>
      <c r="B984" s="10"/>
      <c r="C984" s="13"/>
      <c r="D984" s="20"/>
      <c r="E984" s="89"/>
      <c r="F984" s="139"/>
      <c r="G984" s="89"/>
      <c r="H984" s="89"/>
      <c r="I984" s="89"/>
      <c r="J984" s="10"/>
      <c r="K984" s="44"/>
      <c r="L984" s="46"/>
      <c r="M984" s="2"/>
      <c r="N984" s="6"/>
    </row>
    <row r="985" spans="1:259" s="45" customFormat="1" ht="21" customHeight="1">
      <c r="A985" s="538"/>
      <c r="B985" s="10"/>
      <c r="C985" s="13"/>
      <c r="D985" s="20"/>
      <c r="E985" s="89"/>
      <c r="F985" s="139"/>
      <c r="G985" s="89"/>
      <c r="H985" s="89"/>
      <c r="I985" s="89"/>
      <c r="J985" s="10"/>
      <c r="K985" s="44"/>
      <c r="L985" s="46"/>
      <c r="M985" s="2"/>
      <c r="N985" s="6"/>
    </row>
    <row r="986" spans="1:259" s="45" customFormat="1" ht="21" customHeight="1">
      <c r="A986" s="538"/>
      <c r="B986" s="10"/>
      <c r="C986" s="13"/>
      <c r="D986" s="20"/>
      <c r="E986" s="89"/>
      <c r="F986" s="139"/>
      <c r="G986" s="89"/>
      <c r="H986" s="89"/>
      <c r="I986" s="89"/>
      <c r="J986" s="10"/>
      <c r="K986" s="44"/>
      <c r="L986" s="46"/>
      <c r="M986" s="2"/>
      <c r="N986" s="6"/>
    </row>
    <row r="987" spans="1:259" s="45" customFormat="1" ht="21" customHeight="1">
      <c r="A987" s="538"/>
      <c r="B987" s="10"/>
      <c r="C987" s="13"/>
      <c r="D987" s="10"/>
      <c r="E987" s="3"/>
      <c r="F987" s="29"/>
      <c r="G987" s="3"/>
      <c r="H987" s="3"/>
      <c r="I987" s="3"/>
      <c r="J987" s="10"/>
      <c r="K987" s="44"/>
      <c r="L987" s="46"/>
      <c r="M987" s="2"/>
      <c r="N987" s="6"/>
    </row>
    <row r="988" spans="1:259" s="45" customFormat="1" ht="21" customHeight="1">
      <c r="A988" s="538"/>
      <c r="B988" s="10"/>
      <c r="C988" s="13"/>
      <c r="D988" s="10"/>
      <c r="E988" s="3"/>
      <c r="F988" s="29"/>
      <c r="G988" s="3"/>
      <c r="H988" s="3"/>
      <c r="I988" s="3"/>
      <c r="J988" s="10"/>
      <c r="K988" s="47"/>
      <c r="L988" s="20"/>
      <c r="M988" s="2"/>
      <c r="N988" s="6"/>
    </row>
    <row r="989" spans="1:259" s="45" customFormat="1" ht="21" customHeight="1">
      <c r="A989" s="538"/>
      <c r="B989" s="10"/>
      <c r="C989" s="13"/>
      <c r="D989" s="10"/>
      <c r="E989" s="3"/>
      <c r="F989" s="29"/>
      <c r="G989" s="3"/>
      <c r="H989" s="3"/>
      <c r="I989" s="3"/>
      <c r="J989" s="10"/>
      <c r="K989" s="44"/>
      <c r="L989" s="20"/>
      <c r="M989" s="2"/>
      <c r="N989" s="6"/>
    </row>
    <row r="990" spans="1:259" s="9" customFormat="1" ht="21" customHeight="1">
      <c r="A990" s="3"/>
      <c r="B990" s="10"/>
      <c r="C990" s="10"/>
      <c r="D990" s="10"/>
      <c r="E990" s="3"/>
      <c r="F990" s="3"/>
      <c r="G990" s="3"/>
      <c r="H990" s="3"/>
      <c r="I990" s="3"/>
      <c r="J990" s="10"/>
      <c r="K990" s="90"/>
      <c r="L990" s="91"/>
      <c r="M990" s="52"/>
      <c r="N990" s="6"/>
    </row>
    <row r="991" spans="1:259" s="9" customFormat="1" ht="21" customHeight="1">
      <c r="A991" s="3"/>
      <c r="B991" s="10"/>
      <c r="C991" s="10"/>
      <c r="D991" s="10"/>
      <c r="E991" s="3"/>
      <c r="F991" s="3"/>
      <c r="G991" s="3"/>
      <c r="H991" s="3"/>
      <c r="I991" s="3"/>
      <c r="J991" s="10"/>
      <c r="K991" s="90"/>
      <c r="L991" s="91"/>
      <c r="M991" s="52"/>
      <c r="N991" s="6"/>
    </row>
    <row r="992" spans="1:259" s="6" customFormat="1" ht="21" customHeight="1">
      <c r="A992" s="3"/>
      <c r="B992" s="10"/>
      <c r="C992" s="10"/>
      <c r="D992" s="10"/>
      <c r="E992" s="3"/>
      <c r="F992" s="3"/>
      <c r="G992" s="3"/>
      <c r="H992" s="3"/>
      <c r="I992" s="3"/>
      <c r="J992" s="10"/>
      <c r="K992" s="90"/>
      <c r="L992" s="92"/>
      <c r="M992" s="93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</row>
    <row r="993" spans="1:14" s="6" customFormat="1" ht="21" customHeight="1">
      <c r="A993" s="60"/>
      <c r="B993" s="94"/>
      <c r="C993" s="94"/>
      <c r="D993" s="94"/>
      <c r="E993" s="60"/>
      <c r="F993" s="60"/>
      <c r="G993" s="60"/>
      <c r="H993" s="60"/>
      <c r="I993" s="60"/>
      <c r="J993" s="94"/>
      <c r="K993" s="94"/>
      <c r="L993" s="95"/>
      <c r="M993" s="93"/>
    </row>
    <row r="995" spans="1:14" s="2" customFormat="1" ht="21" customHeight="1">
      <c r="A995" s="137" t="s">
        <v>132</v>
      </c>
      <c r="C995" s="13"/>
      <c r="D995" s="13"/>
      <c r="E995" s="13"/>
      <c r="F995" s="13"/>
      <c r="G995" s="13"/>
      <c r="H995" s="13"/>
      <c r="I995" s="13"/>
      <c r="J995" s="29"/>
    </row>
    <row r="996" spans="1:14" s="2" customFormat="1" ht="21" customHeight="1">
      <c r="A996" s="137" t="s">
        <v>141</v>
      </c>
      <c r="C996" s="13"/>
      <c r="D996" s="13"/>
      <c r="E996" s="13"/>
      <c r="F996" s="217"/>
      <c r="G996" s="217"/>
      <c r="H996" s="217"/>
      <c r="I996" s="13"/>
      <c r="J996" s="29"/>
    </row>
    <row r="997" spans="1:14" s="2" customFormat="1" ht="21" customHeight="1">
      <c r="A997" s="137" t="s">
        <v>58</v>
      </c>
      <c r="C997" s="13"/>
    </row>
    <row r="998" spans="1:14" s="138" customFormat="1" ht="21" customHeight="1">
      <c r="A998" s="218" t="s">
        <v>534</v>
      </c>
      <c r="D998" s="218"/>
      <c r="E998" s="218"/>
      <c r="F998" s="218"/>
      <c r="G998" s="218"/>
      <c r="H998" s="218"/>
      <c r="I998" s="218"/>
      <c r="J998" s="221"/>
    </row>
    <row r="999" spans="1:14" s="6" customFormat="1" ht="21" customHeight="1">
      <c r="A999" s="538"/>
      <c r="B999" s="14"/>
      <c r="C999" s="14"/>
      <c r="D999" s="40" t="s">
        <v>104</v>
      </c>
      <c r="E999" s="15" t="s">
        <v>118</v>
      </c>
      <c r="F999" s="16"/>
      <c r="G999" s="16"/>
      <c r="H999" s="17"/>
      <c r="I999" s="19" t="s">
        <v>124</v>
      </c>
      <c r="J999" s="40" t="s">
        <v>106</v>
      </c>
      <c r="K999" s="18" t="s">
        <v>108</v>
      </c>
      <c r="L999" s="40" t="s">
        <v>111</v>
      </c>
      <c r="M999" s="29"/>
    </row>
    <row r="1000" spans="1:14" s="45" customFormat="1" ht="21" customHeight="1">
      <c r="A1000" s="538" t="s">
        <v>102</v>
      </c>
      <c r="B1000" s="538" t="s">
        <v>20</v>
      </c>
      <c r="C1000" s="538" t="s">
        <v>103</v>
      </c>
      <c r="D1000" s="3" t="s">
        <v>105</v>
      </c>
      <c r="E1000" s="19">
        <v>2559</v>
      </c>
      <c r="F1000" s="19"/>
      <c r="G1000" s="19">
        <v>2560</v>
      </c>
      <c r="H1000" s="19">
        <v>2561</v>
      </c>
      <c r="I1000" s="31" t="s">
        <v>125</v>
      </c>
      <c r="J1000" s="3" t="s">
        <v>107</v>
      </c>
      <c r="K1000" s="20" t="s">
        <v>109</v>
      </c>
      <c r="L1000" s="3" t="s">
        <v>112</v>
      </c>
      <c r="M1000" s="29"/>
      <c r="N1000" s="6"/>
    </row>
    <row r="1001" spans="1:14" s="45" customFormat="1" ht="21" customHeight="1">
      <c r="A1001" s="539"/>
      <c r="B1001" s="21"/>
      <c r="C1001" s="21"/>
      <c r="D1001" s="4"/>
      <c r="E1001" s="22" t="s">
        <v>17</v>
      </c>
      <c r="F1001" s="22"/>
      <c r="G1001" s="22" t="s">
        <v>17</v>
      </c>
      <c r="H1001" s="22" t="s">
        <v>17</v>
      </c>
      <c r="I1001" s="188"/>
      <c r="J1001" s="23"/>
      <c r="K1001" s="23"/>
      <c r="L1001" s="23"/>
      <c r="M1001" s="2"/>
      <c r="N1001" s="6"/>
    </row>
    <row r="1002" spans="1:14" s="45" customFormat="1" ht="21" customHeight="1">
      <c r="A1002" s="63">
        <v>31</v>
      </c>
      <c r="B1002" s="781" t="s">
        <v>2150</v>
      </c>
      <c r="C1002" s="781" t="s">
        <v>2151</v>
      </c>
      <c r="D1002" s="781" t="s">
        <v>2152</v>
      </c>
      <c r="E1002" s="779">
        <v>20000</v>
      </c>
      <c r="F1002" s="64"/>
      <c r="G1002" s="64"/>
      <c r="J1002" s="781" t="s">
        <v>2153</v>
      </c>
      <c r="K1002" s="44"/>
      <c r="L1002" s="64" t="s">
        <v>153</v>
      </c>
      <c r="M1002" s="2"/>
      <c r="N1002" s="6"/>
    </row>
    <row r="1003" spans="1:14" s="45" customFormat="1" ht="21" customHeight="1">
      <c r="A1003" s="63"/>
      <c r="B1003" s="781" t="s">
        <v>2154</v>
      </c>
      <c r="C1003" s="781" t="s">
        <v>2155</v>
      </c>
      <c r="D1003" s="781" t="s">
        <v>2156</v>
      </c>
      <c r="E1003" s="780" t="s">
        <v>149</v>
      </c>
      <c r="F1003" s="64"/>
      <c r="G1003" s="64"/>
      <c r="J1003" s="781" t="s">
        <v>2157</v>
      </c>
      <c r="K1003" s="44"/>
      <c r="L1003" s="64"/>
      <c r="M1003" s="2"/>
      <c r="N1003" s="6"/>
    </row>
    <row r="1004" spans="1:14" s="45" customFormat="1" ht="21" customHeight="1">
      <c r="A1004" s="63"/>
      <c r="B1004" s="781" t="s">
        <v>2158</v>
      </c>
      <c r="C1004" s="781" t="s">
        <v>2159</v>
      </c>
      <c r="D1004" s="781" t="s">
        <v>2160</v>
      </c>
      <c r="E1004" s="106"/>
      <c r="F1004" s="64"/>
      <c r="G1004" s="64"/>
      <c r="J1004" s="781" t="s">
        <v>2161</v>
      </c>
      <c r="K1004" s="44"/>
      <c r="L1004" s="64"/>
      <c r="M1004" s="2"/>
      <c r="N1004" s="6"/>
    </row>
    <row r="1005" spans="1:14" s="45" customFormat="1" ht="21" customHeight="1">
      <c r="A1005" s="63"/>
      <c r="B1005" s="781" t="s">
        <v>2162</v>
      </c>
      <c r="C1005" s="781" t="s">
        <v>207</v>
      </c>
      <c r="D1005" s="781" t="s">
        <v>2163</v>
      </c>
      <c r="E1005" s="106"/>
      <c r="F1005" s="64"/>
      <c r="G1005" s="64"/>
      <c r="J1005" s="781" t="s">
        <v>2164</v>
      </c>
      <c r="K1005" s="44"/>
      <c r="L1005" s="64"/>
      <c r="M1005" s="2"/>
      <c r="N1005" s="6"/>
    </row>
    <row r="1006" spans="1:14" s="45" customFormat="1" ht="21" customHeight="1">
      <c r="A1006" s="63"/>
      <c r="B1006" s="781"/>
      <c r="C1006" s="781"/>
      <c r="D1006" s="781"/>
      <c r="E1006" s="106"/>
      <c r="F1006" s="64"/>
      <c r="G1006" s="64"/>
      <c r="H1006" s="781"/>
      <c r="I1006" s="64"/>
      <c r="J1006" s="10"/>
      <c r="K1006" s="44"/>
      <c r="L1006" s="46"/>
      <c r="M1006" s="2"/>
      <c r="N1006" s="6"/>
    </row>
    <row r="1007" spans="1:14" s="45" customFormat="1" ht="21" customHeight="1">
      <c r="A1007" s="538"/>
      <c r="B1007" s="10"/>
      <c r="C1007" s="13"/>
      <c r="D1007" s="20"/>
      <c r="E1007" s="89"/>
      <c r="F1007" s="139"/>
      <c r="G1007" s="89"/>
      <c r="H1007" s="89"/>
      <c r="I1007" s="89"/>
      <c r="J1007" s="10"/>
      <c r="K1007" s="44"/>
      <c r="L1007" s="46"/>
      <c r="M1007" s="2"/>
      <c r="N1007" s="6"/>
    </row>
    <row r="1008" spans="1:14" s="45" customFormat="1" ht="21" customHeight="1">
      <c r="A1008" s="538"/>
      <c r="B1008" s="10"/>
      <c r="C1008" s="13"/>
      <c r="D1008" s="20"/>
      <c r="E1008" s="89"/>
      <c r="F1008" s="139"/>
      <c r="G1008" s="89"/>
      <c r="H1008" s="89"/>
      <c r="I1008" s="89"/>
      <c r="J1008" s="10"/>
      <c r="K1008" s="44"/>
      <c r="L1008" s="46"/>
      <c r="M1008" s="2"/>
      <c r="N1008" s="6"/>
    </row>
    <row r="1009" spans="1:259" s="45" customFormat="1" ht="21" customHeight="1">
      <c r="A1009" s="538"/>
      <c r="B1009" s="10"/>
      <c r="C1009" s="13"/>
      <c r="D1009" s="20"/>
      <c r="E1009" s="89"/>
      <c r="F1009" s="139"/>
      <c r="G1009" s="89"/>
      <c r="H1009" s="89"/>
      <c r="I1009" s="89"/>
      <c r="J1009" s="10"/>
      <c r="K1009" s="44"/>
      <c r="L1009" s="46"/>
      <c r="M1009" s="2"/>
      <c r="N1009" s="6"/>
    </row>
    <row r="1010" spans="1:259" s="45" customFormat="1" ht="21" customHeight="1">
      <c r="A1010" s="538"/>
      <c r="B1010" s="10"/>
      <c r="C1010" s="13"/>
      <c r="D1010" s="20"/>
      <c r="E1010" s="89"/>
      <c r="F1010" s="139"/>
      <c r="G1010" s="89"/>
      <c r="H1010" s="89"/>
      <c r="I1010" s="89"/>
      <c r="J1010" s="10"/>
      <c r="K1010" s="44"/>
      <c r="L1010" s="46"/>
      <c r="M1010" s="2"/>
      <c r="N1010" s="6"/>
    </row>
    <row r="1011" spans="1:259" s="45" customFormat="1" ht="21" customHeight="1">
      <c r="A1011" s="538"/>
      <c r="B1011" s="10"/>
      <c r="C1011" s="13"/>
      <c r="D1011" s="20"/>
      <c r="E1011" s="89"/>
      <c r="F1011" s="139"/>
      <c r="G1011" s="89"/>
      <c r="H1011" s="89"/>
      <c r="I1011" s="89"/>
      <c r="J1011" s="10"/>
      <c r="K1011" s="44"/>
      <c r="L1011" s="46"/>
      <c r="M1011" s="2"/>
      <c r="N1011" s="6"/>
    </row>
    <row r="1012" spans="1:259" s="45" customFormat="1" ht="21" customHeight="1">
      <c r="A1012" s="538"/>
      <c r="B1012" s="10"/>
      <c r="C1012" s="13"/>
      <c r="D1012" s="20"/>
      <c r="E1012" s="89"/>
      <c r="F1012" s="139"/>
      <c r="G1012" s="89"/>
      <c r="H1012" s="89"/>
      <c r="I1012" s="89"/>
      <c r="J1012" s="10"/>
      <c r="K1012" s="44"/>
      <c r="L1012" s="46"/>
      <c r="M1012" s="2"/>
      <c r="N1012" s="6"/>
    </row>
    <row r="1013" spans="1:259" s="45" customFormat="1" ht="21" customHeight="1">
      <c r="A1013" s="538"/>
      <c r="B1013" s="10"/>
      <c r="C1013" s="13"/>
      <c r="D1013" s="10"/>
      <c r="E1013" s="3"/>
      <c r="F1013" s="29"/>
      <c r="G1013" s="3"/>
      <c r="H1013" s="3"/>
      <c r="I1013" s="3"/>
      <c r="J1013" s="10"/>
      <c r="K1013" s="44"/>
      <c r="L1013" s="46"/>
      <c r="M1013" s="2"/>
      <c r="N1013" s="6"/>
    </row>
    <row r="1014" spans="1:259" s="45" customFormat="1" ht="21" customHeight="1">
      <c r="A1014" s="538"/>
      <c r="B1014" s="10"/>
      <c r="C1014" s="13"/>
      <c r="D1014" s="10"/>
      <c r="E1014" s="3"/>
      <c r="F1014" s="29"/>
      <c r="G1014" s="3"/>
      <c r="H1014" s="3"/>
      <c r="I1014" s="3"/>
      <c r="J1014" s="10"/>
      <c r="K1014" s="47"/>
      <c r="L1014" s="20"/>
      <c r="M1014" s="2"/>
      <c r="N1014" s="6"/>
    </row>
    <row r="1015" spans="1:259" s="45" customFormat="1" ht="21" customHeight="1">
      <c r="A1015" s="538"/>
      <c r="B1015" s="10"/>
      <c r="C1015" s="13"/>
      <c r="D1015" s="10"/>
      <c r="E1015" s="3"/>
      <c r="F1015" s="29"/>
      <c r="G1015" s="3"/>
      <c r="H1015" s="3"/>
      <c r="I1015" s="3"/>
      <c r="J1015" s="10"/>
      <c r="K1015" s="44"/>
      <c r="L1015" s="20"/>
      <c r="M1015" s="2"/>
      <c r="N1015" s="6"/>
    </row>
    <row r="1016" spans="1:259" s="9" customFormat="1" ht="21" customHeight="1">
      <c r="A1016" s="3"/>
      <c r="B1016" s="10"/>
      <c r="C1016" s="10"/>
      <c r="D1016" s="10"/>
      <c r="E1016" s="3"/>
      <c r="F1016" s="3"/>
      <c r="G1016" s="3"/>
      <c r="H1016" s="3"/>
      <c r="I1016" s="3"/>
      <c r="J1016" s="10"/>
      <c r="K1016" s="90"/>
      <c r="L1016" s="91"/>
      <c r="M1016" s="52"/>
      <c r="N1016" s="6"/>
    </row>
    <row r="1017" spans="1:259" s="9" customFormat="1" ht="21" customHeight="1">
      <c r="A1017" s="3"/>
      <c r="B1017" s="10"/>
      <c r="C1017" s="10"/>
      <c r="D1017" s="10"/>
      <c r="E1017" s="3"/>
      <c r="F1017" s="3"/>
      <c r="G1017" s="3"/>
      <c r="H1017" s="3"/>
      <c r="I1017" s="3"/>
      <c r="J1017" s="10"/>
      <c r="K1017" s="90"/>
      <c r="L1017" s="91"/>
      <c r="M1017" s="52"/>
      <c r="N1017" s="6"/>
    </row>
    <row r="1018" spans="1:259" s="6" customFormat="1" ht="21" customHeight="1">
      <c r="A1018" s="3"/>
      <c r="B1018" s="10"/>
      <c r="C1018" s="10"/>
      <c r="D1018" s="10"/>
      <c r="E1018" s="3"/>
      <c r="F1018" s="3"/>
      <c r="G1018" s="3"/>
      <c r="H1018" s="3"/>
      <c r="I1018" s="3"/>
      <c r="J1018" s="10"/>
      <c r="K1018" s="90"/>
      <c r="L1018" s="92"/>
      <c r="M1018" s="93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</row>
    <row r="1019" spans="1:259" s="6" customFormat="1" ht="21" customHeight="1">
      <c r="A1019" s="60"/>
      <c r="B1019" s="94"/>
      <c r="C1019" s="94"/>
      <c r="D1019" s="94"/>
      <c r="E1019" s="60"/>
      <c r="F1019" s="60"/>
      <c r="G1019" s="60"/>
      <c r="H1019" s="60"/>
      <c r="I1019" s="60"/>
      <c r="J1019" s="94"/>
      <c r="K1019" s="94"/>
      <c r="L1019" s="95"/>
      <c r="M1019" s="93"/>
    </row>
    <row r="1021" spans="1:259" s="2" customFormat="1" ht="21" customHeight="1">
      <c r="A1021" s="137" t="s">
        <v>132</v>
      </c>
      <c r="C1021" s="13"/>
      <c r="D1021" s="13"/>
      <c r="E1021" s="13"/>
      <c r="F1021" s="13"/>
      <c r="G1021" s="13"/>
      <c r="H1021" s="13"/>
      <c r="I1021" s="13"/>
      <c r="J1021" s="29"/>
    </row>
    <row r="1022" spans="1:259" s="2" customFormat="1" ht="21" customHeight="1">
      <c r="A1022" s="137" t="s">
        <v>141</v>
      </c>
      <c r="C1022" s="13"/>
      <c r="D1022" s="13"/>
      <c r="E1022" s="13"/>
      <c r="F1022" s="217"/>
      <c r="G1022" s="217"/>
      <c r="H1022" s="217"/>
      <c r="I1022" s="13"/>
      <c r="J1022" s="29"/>
    </row>
    <row r="1023" spans="1:259" s="2" customFormat="1" ht="21" customHeight="1">
      <c r="A1023" s="137" t="s">
        <v>58</v>
      </c>
      <c r="C1023" s="13"/>
    </row>
    <row r="1024" spans="1:259" s="138" customFormat="1" ht="21" customHeight="1">
      <c r="A1024" s="218" t="s">
        <v>535</v>
      </c>
      <c r="D1024" s="218"/>
      <c r="E1024" s="218"/>
      <c r="F1024" s="218"/>
      <c r="G1024" s="218"/>
      <c r="H1024" s="218"/>
      <c r="I1024" s="218"/>
      <c r="J1024" s="221"/>
    </row>
    <row r="1025" spans="1:14" s="6" customFormat="1" ht="21" customHeight="1">
      <c r="A1025" s="538"/>
      <c r="B1025" s="14"/>
      <c r="C1025" s="14"/>
      <c r="D1025" s="40" t="s">
        <v>104</v>
      </c>
      <c r="E1025" s="15" t="s">
        <v>118</v>
      </c>
      <c r="F1025" s="16"/>
      <c r="G1025" s="16"/>
      <c r="H1025" s="17"/>
      <c r="I1025" s="19" t="s">
        <v>124</v>
      </c>
      <c r="J1025" s="40" t="s">
        <v>106</v>
      </c>
      <c r="K1025" s="18" t="s">
        <v>108</v>
      </c>
      <c r="L1025" s="40" t="s">
        <v>111</v>
      </c>
      <c r="M1025" s="29"/>
    </row>
    <row r="1026" spans="1:14" s="45" customFormat="1" ht="21" customHeight="1">
      <c r="A1026" s="538" t="s">
        <v>102</v>
      </c>
      <c r="B1026" s="538" t="s">
        <v>20</v>
      </c>
      <c r="C1026" s="538" t="s">
        <v>103</v>
      </c>
      <c r="D1026" s="3" t="s">
        <v>105</v>
      </c>
      <c r="E1026" s="19">
        <v>2559</v>
      </c>
      <c r="F1026" s="19"/>
      <c r="G1026" s="19">
        <v>2560</v>
      </c>
      <c r="H1026" s="19">
        <v>2561</v>
      </c>
      <c r="I1026" s="31" t="s">
        <v>125</v>
      </c>
      <c r="J1026" s="3" t="s">
        <v>107</v>
      </c>
      <c r="K1026" s="20" t="s">
        <v>109</v>
      </c>
      <c r="L1026" s="3" t="s">
        <v>112</v>
      </c>
      <c r="M1026" s="29"/>
      <c r="N1026" s="6"/>
    </row>
    <row r="1027" spans="1:14" s="45" customFormat="1" ht="21" customHeight="1">
      <c r="A1027" s="539"/>
      <c r="B1027" s="21"/>
      <c r="C1027" s="21"/>
      <c r="D1027" s="4"/>
      <c r="E1027" s="22" t="s">
        <v>17</v>
      </c>
      <c r="F1027" s="22"/>
      <c r="G1027" s="22" t="s">
        <v>17</v>
      </c>
      <c r="H1027" s="22" t="s">
        <v>17</v>
      </c>
      <c r="I1027" s="188"/>
      <c r="J1027" s="23"/>
      <c r="K1027" s="23"/>
      <c r="L1027" s="23"/>
      <c r="M1027" s="2"/>
      <c r="N1027" s="6"/>
    </row>
    <row r="1028" spans="1:14" s="45" customFormat="1" ht="21" customHeight="1">
      <c r="A1028" s="538"/>
      <c r="B1028" s="10"/>
      <c r="C1028" s="13"/>
      <c r="D1028" s="20"/>
      <c r="E1028" s="89"/>
      <c r="F1028" s="194"/>
      <c r="G1028" s="195"/>
      <c r="H1028" s="89"/>
      <c r="I1028" s="89"/>
      <c r="J1028" s="10"/>
      <c r="K1028" s="44"/>
      <c r="L1028" s="18"/>
      <c r="M1028" s="2"/>
      <c r="N1028" s="6"/>
    </row>
    <row r="1029" spans="1:14" s="45" customFormat="1" ht="21" customHeight="1">
      <c r="A1029" s="538"/>
      <c r="B1029" s="10"/>
      <c r="C1029" s="13"/>
      <c r="D1029" s="20"/>
      <c r="E1029" s="89"/>
      <c r="F1029" s="139"/>
      <c r="G1029" s="89"/>
      <c r="H1029" s="89"/>
      <c r="I1029" s="89"/>
      <c r="J1029" s="10"/>
      <c r="K1029" s="44"/>
      <c r="L1029" s="46"/>
      <c r="M1029" s="2"/>
      <c r="N1029" s="6"/>
    </row>
    <row r="1030" spans="1:14" s="45" customFormat="1" ht="21" customHeight="1">
      <c r="A1030" s="538"/>
      <c r="B1030" s="10"/>
      <c r="C1030" s="13"/>
      <c r="D1030" s="20"/>
      <c r="E1030" s="89"/>
      <c r="F1030" s="139"/>
      <c r="G1030" s="89"/>
      <c r="H1030" s="89"/>
      <c r="I1030" s="89"/>
      <c r="J1030" s="10"/>
      <c r="K1030" s="44"/>
      <c r="L1030" s="46"/>
      <c r="M1030" s="2"/>
      <c r="N1030" s="6"/>
    </row>
    <row r="1031" spans="1:14" s="45" customFormat="1" ht="21" customHeight="1">
      <c r="A1031" s="538"/>
      <c r="B1031" s="10"/>
      <c r="C1031" s="13"/>
      <c r="D1031" s="20"/>
      <c r="E1031" s="89"/>
      <c r="F1031" s="139"/>
      <c r="G1031" s="89"/>
      <c r="H1031" s="89"/>
      <c r="I1031" s="89"/>
      <c r="J1031" s="10"/>
      <c r="K1031" s="44"/>
      <c r="L1031" s="46"/>
      <c r="M1031" s="2"/>
      <c r="N1031" s="6"/>
    </row>
    <row r="1032" spans="1:14" s="45" customFormat="1" ht="21" customHeight="1">
      <c r="A1032" s="538"/>
      <c r="B1032" s="10"/>
      <c r="C1032" s="13"/>
      <c r="D1032" s="20"/>
      <c r="E1032" s="89"/>
      <c r="F1032" s="139"/>
      <c r="G1032" s="89"/>
      <c r="H1032" s="89"/>
      <c r="I1032" s="89"/>
      <c r="J1032" s="10"/>
      <c r="K1032" s="44"/>
      <c r="L1032" s="46"/>
      <c r="M1032" s="2"/>
      <c r="N1032" s="6"/>
    </row>
    <row r="1033" spans="1:14" s="45" customFormat="1" ht="21" customHeight="1">
      <c r="A1033" s="538"/>
      <c r="B1033" s="10"/>
      <c r="C1033" s="13"/>
      <c r="D1033" s="20"/>
      <c r="E1033" s="89"/>
      <c r="F1033" s="139"/>
      <c r="G1033" s="89"/>
      <c r="H1033" s="89"/>
      <c r="I1033" s="89"/>
      <c r="J1033" s="10"/>
      <c r="K1033" s="44"/>
      <c r="L1033" s="46"/>
      <c r="M1033" s="2"/>
      <c r="N1033" s="6"/>
    </row>
    <row r="1034" spans="1:14" s="45" customFormat="1" ht="21" customHeight="1">
      <c r="A1034" s="538"/>
      <c r="B1034" s="10"/>
      <c r="C1034" s="13"/>
      <c r="D1034" s="20"/>
      <c r="E1034" s="89"/>
      <c r="F1034" s="139"/>
      <c r="G1034" s="89"/>
      <c r="H1034" s="89"/>
      <c r="I1034" s="89"/>
      <c r="J1034" s="10"/>
      <c r="K1034" s="44"/>
      <c r="L1034" s="46"/>
      <c r="M1034" s="2"/>
      <c r="N1034" s="6"/>
    </row>
    <row r="1035" spans="1:14" s="45" customFormat="1" ht="21" customHeight="1">
      <c r="A1035" s="538"/>
      <c r="B1035" s="10"/>
      <c r="C1035" s="13"/>
      <c r="D1035" s="20"/>
      <c r="E1035" s="89"/>
      <c r="F1035" s="139"/>
      <c r="G1035" s="89"/>
      <c r="H1035" s="89"/>
      <c r="I1035" s="89"/>
      <c r="J1035" s="10"/>
      <c r="K1035" s="44"/>
      <c r="L1035" s="46"/>
      <c r="M1035" s="2"/>
      <c r="N1035" s="6"/>
    </row>
    <row r="1036" spans="1:14" s="45" customFormat="1" ht="21" customHeight="1">
      <c r="A1036" s="538"/>
      <c r="B1036" s="10"/>
      <c r="C1036" s="13"/>
      <c r="D1036" s="20"/>
      <c r="E1036" s="89"/>
      <c r="F1036" s="139"/>
      <c r="G1036" s="89"/>
      <c r="H1036" s="89"/>
      <c r="I1036" s="89"/>
      <c r="J1036" s="10"/>
      <c r="K1036" s="44"/>
      <c r="L1036" s="46"/>
      <c r="M1036" s="2"/>
      <c r="N1036" s="6"/>
    </row>
    <row r="1037" spans="1:14" s="45" customFormat="1" ht="21" customHeight="1">
      <c r="A1037" s="538"/>
      <c r="B1037" s="10"/>
      <c r="C1037" s="13"/>
      <c r="D1037" s="20"/>
      <c r="E1037" s="89"/>
      <c r="F1037" s="139"/>
      <c r="G1037" s="89"/>
      <c r="H1037" s="89"/>
      <c r="I1037" s="89"/>
      <c r="J1037" s="10"/>
      <c r="K1037" s="44"/>
      <c r="L1037" s="46"/>
      <c r="M1037" s="2"/>
      <c r="N1037" s="6"/>
    </row>
    <row r="1038" spans="1:14" s="45" customFormat="1" ht="21" customHeight="1">
      <c r="A1038" s="538"/>
      <c r="B1038" s="10"/>
      <c r="C1038" s="13"/>
      <c r="D1038" s="20"/>
      <c r="E1038" s="89"/>
      <c r="F1038" s="139"/>
      <c r="G1038" s="89"/>
      <c r="H1038" s="89"/>
      <c r="I1038" s="89"/>
      <c r="J1038" s="10"/>
      <c r="K1038" s="44"/>
      <c r="L1038" s="46"/>
      <c r="M1038" s="2"/>
      <c r="N1038" s="6"/>
    </row>
    <row r="1039" spans="1:14" s="45" customFormat="1" ht="21" customHeight="1">
      <c r="A1039" s="538"/>
      <c r="B1039" s="10"/>
      <c r="C1039" s="13"/>
      <c r="D1039" s="10"/>
      <c r="E1039" s="3"/>
      <c r="F1039" s="29"/>
      <c r="G1039" s="3"/>
      <c r="H1039" s="3"/>
      <c r="I1039" s="3"/>
      <c r="J1039" s="10"/>
      <c r="K1039" s="44"/>
      <c r="L1039" s="46"/>
      <c r="M1039" s="2"/>
      <c r="N1039" s="6"/>
    </row>
    <row r="1040" spans="1:14" s="45" customFormat="1" ht="21" customHeight="1">
      <c r="A1040" s="538"/>
      <c r="B1040" s="10"/>
      <c r="C1040" s="13"/>
      <c r="D1040" s="10"/>
      <c r="E1040" s="3"/>
      <c r="F1040" s="29"/>
      <c r="G1040" s="3"/>
      <c r="H1040" s="3"/>
      <c r="I1040" s="3"/>
      <c r="J1040" s="10"/>
      <c r="K1040" s="47"/>
      <c r="L1040" s="20"/>
      <c r="M1040" s="2"/>
      <c r="N1040" s="6"/>
    </row>
    <row r="1041" spans="1:259" s="45" customFormat="1" ht="21" customHeight="1">
      <c r="A1041" s="538"/>
      <c r="B1041" s="10"/>
      <c r="C1041" s="13"/>
      <c r="D1041" s="10"/>
      <c r="E1041" s="3"/>
      <c r="F1041" s="29"/>
      <c r="G1041" s="3"/>
      <c r="H1041" s="3"/>
      <c r="I1041" s="3"/>
      <c r="J1041" s="10"/>
      <c r="K1041" s="44"/>
      <c r="L1041" s="20"/>
      <c r="M1041" s="2"/>
      <c r="N1041" s="6"/>
    </row>
    <row r="1042" spans="1:259" s="9" customFormat="1" ht="21" customHeight="1">
      <c r="A1042" s="3"/>
      <c r="B1042" s="10"/>
      <c r="C1042" s="10"/>
      <c r="D1042" s="10"/>
      <c r="E1042" s="3"/>
      <c r="F1042" s="3"/>
      <c r="G1042" s="3"/>
      <c r="H1042" s="3"/>
      <c r="I1042" s="3"/>
      <c r="J1042" s="10"/>
      <c r="K1042" s="90"/>
      <c r="L1042" s="91"/>
      <c r="M1042" s="52"/>
      <c r="N1042" s="6"/>
    </row>
    <row r="1043" spans="1:259" s="9" customFormat="1" ht="21" customHeight="1">
      <c r="A1043" s="3"/>
      <c r="B1043" s="10"/>
      <c r="C1043" s="10"/>
      <c r="D1043" s="10"/>
      <c r="E1043" s="3"/>
      <c r="F1043" s="3"/>
      <c r="G1043" s="3"/>
      <c r="H1043" s="3"/>
      <c r="I1043" s="3"/>
      <c r="J1043" s="10"/>
      <c r="K1043" s="90"/>
      <c r="L1043" s="91"/>
      <c r="M1043" s="52"/>
      <c r="N1043" s="6"/>
    </row>
    <row r="1044" spans="1:259" s="6" customFormat="1" ht="21" customHeight="1">
      <c r="A1044" s="3"/>
      <c r="B1044" s="10"/>
      <c r="C1044" s="10"/>
      <c r="D1044" s="10"/>
      <c r="E1044" s="3"/>
      <c r="F1044" s="3"/>
      <c r="G1044" s="3"/>
      <c r="H1044" s="3"/>
      <c r="I1044" s="3"/>
      <c r="J1044" s="10"/>
      <c r="K1044" s="90"/>
      <c r="L1044" s="92"/>
      <c r="M1044" s="93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</row>
    <row r="1045" spans="1:259" s="6" customFormat="1" ht="21" customHeight="1">
      <c r="A1045" s="60"/>
      <c r="B1045" s="94"/>
      <c r="C1045" s="94"/>
      <c r="D1045" s="94"/>
      <c r="E1045" s="60"/>
      <c r="F1045" s="60"/>
      <c r="G1045" s="60"/>
      <c r="H1045" s="60"/>
      <c r="I1045" s="60"/>
      <c r="J1045" s="94"/>
      <c r="K1045" s="94"/>
      <c r="L1045" s="95"/>
      <c r="M1045" s="93"/>
    </row>
  </sheetData>
  <mergeCells count="7">
    <mergeCell ref="B1:L1"/>
    <mergeCell ref="B2:L2"/>
    <mergeCell ref="B3:L3"/>
    <mergeCell ref="A66:A68"/>
    <mergeCell ref="B66:B68"/>
    <mergeCell ref="C66:C68"/>
    <mergeCell ref="E66:H66"/>
  </mergeCells>
  <printOptions horizontalCentered="1"/>
  <pageMargins left="0.39370078740157483" right="0.39370078740157483" top="0.82677165354330717" bottom="0.59055118110236227" header="0" footer="0.19685039370078741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Y87"/>
  <sheetViews>
    <sheetView view="pageBreakPreview" topLeftCell="A61" zoomScaleSheetLayoutView="100" workbookViewId="0">
      <selection activeCell="E66" sqref="E66"/>
    </sheetView>
  </sheetViews>
  <sheetFormatPr defaultColWidth="9.140625" defaultRowHeight="19.899999999999999" customHeight="1"/>
  <cols>
    <col min="1" max="1" width="3.7109375" style="8" customWidth="1"/>
    <col min="2" max="4" width="20.7109375" style="1" customWidth="1"/>
    <col min="5" max="5" width="10.7109375" style="42" customWidth="1"/>
    <col min="6" max="6" width="1.7109375" style="42" customWidth="1"/>
    <col min="7" max="9" width="10.7109375" style="42" customWidth="1"/>
    <col min="10" max="10" width="20.7109375" style="1" customWidth="1"/>
    <col min="11" max="11" width="12.7109375" style="1" hidden="1" customWidth="1"/>
    <col min="12" max="12" width="10.7109375" style="1" customWidth="1"/>
    <col min="13" max="13" width="12.28515625" style="1" customWidth="1"/>
    <col min="14" max="14" width="11.85546875" style="1" customWidth="1"/>
    <col min="15" max="15" width="9.140625" style="1"/>
    <col min="16" max="16" width="12.5703125" style="1" customWidth="1"/>
    <col min="17" max="17" width="9.140625" style="1"/>
    <col min="18" max="18" width="11" style="1" bestFit="1" customWidth="1"/>
    <col min="19" max="16384" width="9.140625" style="1"/>
  </cols>
  <sheetData>
    <row r="1" spans="1:15" ht="19.899999999999999" customHeight="1">
      <c r="A1" s="266" t="s">
        <v>121</v>
      </c>
      <c r="B1" s="886" t="s">
        <v>126</v>
      </c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266"/>
    </row>
    <row r="2" spans="1:15" ht="19.899999999999999" customHeight="1">
      <c r="A2" s="266" t="s">
        <v>122</v>
      </c>
      <c r="B2" s="886" t="s">
        <v>136</v>
      </c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266"/>
    </row>
    <row r="3" spans="1:15" ht="19.899999999999999" customHeight="1">
      <c r="A3" s="266" t="s">
        <v>120</v>
      </c>
      <c r="B3" s="886" t="s">
        <v>110</v>
      </c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266"/>
    </row>
    <row r="4" spans="1:15" ht="19.899999999999999" customHeight="1">
      <c r="A4" s="266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6"/>
    </row>
    <row r="5" spans="1:15" ht="19.899999999999999" customHeight="1">
      <c r="A5" s="266" t="s">
        <v>134</v>
      </c>
      <c r="C5" s="214"/>
      <c r="D5" s="214"/>
      <c r="E5" s="262"/>
      <c r="F5" s="262"/>
      <c r="G5" s="262"/>
      <c r="H5" s="262"/>
      <c r="I5" s="262"/>
      <c r="J5" s="262"/>
      <c r="K5" s="262"/>
      <c r="L5" s="262"/>
      <c r="M5" s="266"/>
    </row>
    <row r="6" spans="1:15" ht="19.899999999999999" customHeight="1">
      <c r="A6" s="266" t="s">
        <v>142</v>
      </c>
      <c r="C6" s="214"/>
      <c r="D6" s="214"/>
      <c r="E6" s="266"/>
      <c r="F6" s="266"/>
      <c r="G6" s="266"/>
      <c r="H6" s="266"/>
      <c r="I6" s="266"/>
      <c r="J6" s="266"/>
      <c r="K6" s="266"/>
      <c r="L6" s="266"/>
      <c r="M6" s="266"/>
    </row>
    <row r="7" spans="1:15" ht="19.5" customHeight="1">
      <c r="A7" s="266" t="s">
        <v>133</v>
      </c>
      <c r="C7" s="266"/>
      <c r="D7" s="266"/>
      <c r="E7" s="8"/>
      <c r="F7" s="6"/>
      <c r="G7" s="6"/>
      <c r="H7" s="6"/>
      <c r="I7" s="6"/>
      <c r="J7" s="266"/>
      <c r="K7" s="266"/>
      <c r="L7" s="266"/>
      <c r="M7" s="266"/>
    </row>
    <row r="8" spans="1:15" s="33" customFormat="1" ht="19.899999999999999" customHeight="1">
      <c r="A8" s="33" t="s">
        <v>64</v>
      </c>
      <c r="I8" s="204"/>
      <c r="J8" s="204"/>
      <c r="K8" s="207"/>
      <c r="M8" s="222"/>
      <c r="O8" s="222"/>
    </row>
    <row r="9" spans="1:15" ht="19.899999999999999" customHeight="1">
      <c r="A9" s="263"/>
      <c r="B9" s="14"/>
      <c r="C9" s="14"/>
      <c r="D9" s="40" t="s">
        <v>104</v>
      </c>
      <c r="E9" s="15" t="s">
        <v>118</v>
      </c>
      <c r="F9" s="16"/>
      <c r="G9" s="16"/>
      <c r="H9" s="17"/>
      <c r="I9" s="19" t="s">
        <v>124</v>
      </c>
      <c r="J9" s="40" t="s">
        <v>106</v>
      </c>
      <c r="K9" s="18" t="s">
        <v>108</v>
      </c>
      <c r="L9" s="40" t="s">
        <v>111</v>
      </c>
      <c r="M9" s="29"/>
    </row>
    <row r="10" spans="1:15" ht="19.899999999999999" customHeight="1">
      <c r="A10" s="264" t="s">
        <v>102</v>
      </c>
      <c r="B10" s="264" t="s">
        <v>20</v>
      </c>
      <c r="C10" s="264" t="s">
        <v>103</v>
      </c>
      <c r="D10" s="3" t="s">
        <v>105</v>
      </c>
      <c r="E10" s="19">
        <v>2559</v>
      </c>
      <c r="F10" s="19"/>
      <c r="G10" s="19">
        <v>2560</v>
      </c>
      <c r="H10" s="19">
        <v>2561</v>
      </c>
      <c r="I10" s="31" t="s">
        <v>125</v>
      </c>
      <c r="J10" s="3" t="s">
        <v>107</v>
      </c>
      <c r="K10" s="20" t="s">
        <v>109</v>
      </c>
      <c r="L10" s="3" t="s">
        <v>112</v>
      </c>
      <c r="M10" s="29"/>
    </row>
    <row r="11" spans="1:15" ht="19.899999999999999" customHeight="1">
      <c r="A11" s="265"/>
      <c r="B11" s="21"/>
      <c r="C11" s="21"/>
      <c r="D11" s="4"/>
      <c r="E11" s="22" t="s">
        <v>17</v>
      </c>
      <c r="F11" s="22"/>
      <c r="G11" s="22" t="s">
        <v>17</v>
      </c>
      <c r="H11" s="22" t="s">
        <v>17</v>
      </c>
      <c r="I11" s="22"/>
      <c r="J11" s="23"/>
      <c r="K11" s="23"/>
      <c r="L11" s="23"/>
      <c r="M11" s="2"/>
    </row>
    <row r="12" spans="1:15" s="45" customFormat="1" ht="19.899999999999999" customHeight="1">
      <c r="A12" s="269">
        <v>7</v>
      </c>
      <c r="B12" s="66" t="s">
        <v>380</v>
      </c>
      <c r="C12" s="66" t="s">
        <v>877</v>
      </c>
      <c r="D12" s="66" t="s">
        <v>185</v>
      </c>
      <c r="E12" s="392">
        <v>50000</v>
      </c>
      <c r="F12" s="386"/>
      <c r="G12" s="386"/>
      <c r="J12" s="66" t="s">
        <v>381</v>
      </c>
      <c r="K12" s="44"/>
      <c r="L12" s="66" t="s">
        <v>352</v>
      </c>
      <c r="M12" s="2"/>
      <c r="N12" s="6"/>
    </row>
    <row r="13" spans="1:15" s="45" customFormat="1" ht="19.899999999999999" customHeight="1">
      <c r="A13" s="111"/>
      <c r="B13" s="64" t="s">
        <v>382</v>
      </c>
      <c r="C13" s="64" t="s">
        <v>878</v>
      </c>
      <c r="D13" s="64"/>
      <c r="E13" s="393" t="s">
        <v>149</v>
      </c>
      <c r="F13" s="281"/>
      <c r="G13" s="281"/>
      <c r="J13" s="64" t="s">
        <v>879</v>
      </c>
      <c r="K13" s="44"/>
      <c r="L13" s="64"/>
      <c r="M13" s="2"/>
      <c r="N13" s="6"/>
    </row>
    <row r="14" spans="1:15" s="45" customFormat="1" ht="19.899999999999999" customHeight="1">
      <c r="A14" s="111"/>
      <c r="B14" s="64"/>
      <c r="C14" s="64" t="s">
        <v>207</v>
      </c>
      <c r="D14" s="64"/>
      <c r="E14" s="393"/>
      <c r="F14" s="281"/>
      <c r="G14" s="281"/>
      <c r="J14" s="64" t="s">
        <v>219</v>
      </c>
      <c r="K14" s="44"/>
      <c r="L14" s="64"/>
      <c r="M14" s="2"/>
      <c r="N14" s="6"/>
    </row>
    <row r="15" spans="1:15" s="45" customFormat="1" ht="19.899999999999999" customHeight="1">
      <c r="A15" s="115"/>
      <c r="B15" s="72"/>
      <c r="C15" s="72"/>
      <c r="D15" s="72"/>
      <c r="E15" s="394"/>
      <c r="F15" s="285"/>
      <c r="G15" s="285"/>
      <c r="J15" s="72"/>
      <c r="K15" s="44"/>
      <c r="L15" s="72"/>
      <c r="M15" s="2"/>
      <c r="N15" s="6"/>
    </row>
    <row r="16" spans="1:15" s="45" customFormat="1" ht="19.899999999999999" customHeight="1">
      <c r="A16" s="269">
        <v>8</v>
      </c>
      <c r="B16" s="66" t="s">
        <v>880</v>
      </c>
      <c r="C16" s="66" t="s">
        <v>883</v>
      </c>
      <c r="D16" s="66" t="s">
        <v>383</v>
      </c>
      <c r="E16" s="395">
        <v>10000</v>
      </c>
      <c r="F16" s="387"/>
      <c r="G16" s="387"/>
      <c r="J16" s="66" t="s">
        <v>384</v>
      </c>
      <c r="K16" s="44"/>
      <c r="L16" s="66" t="s">
        <v>352</v>
      </c>
      <c r="M16" s="2"/>
      <c r="N16" s="6"/>
    </row>
    <row r="17" spans="1:14" s="45" customFormat="1" ht="19.899999999999999" customHeight="1">
      <c r="A17" s="111"/>
      <c r="B17" s="64" t="s">
        <v>881</v>
      </c>
      <c r="C17" s="64" t="s">
        <v>884</v>
      </c>
      <c r="D17" s="64" t="s">
        <v>385</v>
      </c>
      <c r="E17" s="396" t="s">
        <v>149</v>
      </c>
      <c r="F17" s="113"/>
      <c r="G17" s="113"/>
      <c r="J17" s="64" t="s">
        <v>386</v>
      </c>
      <c r="K17" s="44"/>
      <c r="L17" s="64"/>
      <c r="M17" s="2"/>
      <c r="N17" s="6"/>
    </row>
    <row r="18" spans="1:14" s="45" customFormat="1" ht="19.899999999999999" customHeight="1">
      <c r="A18" s="111"/>
      <c r="B18" s="64" t="s">
        <v>882</v>
      </c>
      <c r="C18" s="64" t="s">
        <v>885</v>
      </c>
      <c r="D18" s="64"/>
      <c r="E18" s="397"/>
      <c r="F18" s="388"/>
      <c r="G18" s="388"/>
      <c r="J18" s="64" t="s">
        <v>387</v>
      </c>
      <c r="K18" s="44"/>
      <c r="L18" s="64"/>
      <c r="M18" s="2"/>
      <c r="N18" s="6"/>
    </row>
    <row r="19" spans="1:14" s="45" customFormat="1" ht="19.899999999999999" customHeight="1">
      <c r="A19" s="111"/>
      <c r="B19" s="64"/>
      <c r="C19" s="64" t="s">
        <v>886</v>
      </c>
      <c r="D19" s="64"/>
      <c r="E19" s="397"/>
      <c r="F19" s="388"/>
      <c r="G19" s="388"/>
      <c r="J19" s="64"/>
      <c r="K19" s="44"/>
      <c r="L19" s="64"/>
      <c r="M19" s="2"/>
      <c r="N19" s="6"/>
    </row>
    <row r="20" spans="1:14" s="45" customFormat="1" ht="19.899999999999999" customHeight="1">
      <c r="A20" s="71"/>
      <c r="B20" s="72"/>
      <c r="C20" s="72"/>
      <c r="D20" s="72"/>
      <c r="E20" s="394"/>
      <c r="F20" s="285"/>
      <c r="G20" s="285"/>
      <c r="J20" s="72"/>
      <c r="K20" s="44"/>
      <c r="L20" s="72"/>
      <c r="M20" s="2"/>
      <c r="N20" s="6"/>
    </row>
    <row r="21" spans="1:14" s="255" customFormat="1" ht="19.899999999999999" customHeight="1">
      <c r="A21" s="269">
        <v>9</v>
      </c>
      <c r="B21" s="389" t="s">
        <v>887</v>
      </c>
      <c r="C21" s="389" t="s">
        <v>388</v>
      </c>
      <c r="D21" s="389" t="s">
        <v>185</v>
      </c>
      <c r="E21" s="399">
        <v>100000</v>
      </c>
      <c r="F21" s="86"/>
      <c r="G21" s="86"/>
      <c r="J21" s="389" t="s">
        <v>389</v>
      </c>
      <c r="K21" s="44"/>
      <c r="L21" s="389" t="s">
        <v>352</v>
      </c>
      <c r="M21" s="2"/>
      <c r="N21" s="256"/>
    </row>
    <row r="22" spans="1:14" s="255" customFormat="1" ht="19.899999999999999" customHeight="1">
      <c r="A22" s="63"/>
      <c r="B22" s="244" t="s">
        <v>888</v>
      </c>
      <c r="C22" s="244" t="s">
        <v>390</v>
      </c>
      <c r="D22" s="244"/>
      <c r="E22" s="106" t="s">
        <v>149</v>
      </c>
      <c r="F22" s="63"/>
      <c r="G22" s="63"/>
      <c r="J22" s="244" t="s">
        <v>391</v>
      </c>
      <c r="K22" s="44"/>
      <c r="L22" s="244"/>
      <c r="M22" s="2"/>
      <c r="N22" s="256"/>
    </row>
    <row r="23" spans="1:14" s="255" customFormat="1" ht="19.899999999999999" customHeight="1">
      <c r="A23" s="63"/>
      <c r="B23" s="244"/>
      <c r="C23" s="244" t="s">
        <v>392</v>
      </c>
      <c r="D23" s="244"/>
      <c r="E23" s="106"/>
      <c r="F23" s="63"/>
      <c r="G23" s="63"/>
      <c r="J23" s="244" t="s">
        <v>393</v>
      </c>
      <c r="K23" s="44"/>
      <c r="L23" s="244"/>
      <c r="M23" s="2"/>
      <c r="N23" s="256"/>
    </row>
    <row r="24" spans="1:14" s="45" customFormat="1" ht="19.899999999999999" customHeight="1">
      <c r="A24" s="72"/>
      <c r="B24" s="72"/>
      <c r="C24" s="72"/>
      <c r="D24" s="72"/>
      <c r="E24" s="107"/>
      <c r="F24" s="72"/>
      <c r="G24" s="72"/>
      <c r="J24" s="72"/>
      <c r="K24" s="44"/>
      <c r="L24" s="72"/>
      <c r="M24" s="2"/>
      <c r="N24" s="6"/>
    </row>
    <row r="25" spans="1:14" s="45" customFormat="1" ht="19.899999999999999" customHeight="1">
      <c r="A25" s="269">
        <v>12</v>
      </c>
      <c r="B25" s="66" t="s">
        <v>398</v>
      </c>
      <c r="C25" s="66" t="s">
        <v>889</v>
      </c>
      <c r="D25" s="66" t="s">
        <v>399</v>
      </c>
      <c r="E25" s="400">
        <v>100000</v>
      </c>
      <c r="F25" s="390"/>
      <c r="G25" s="66"/>
      <c r="J25" s="66" t="s">
        <v>400</v>
      </c>
      <c r="K25" s="44"/>
      <c r="L25" s="66" t="s">
        <v>352</v>
      </c>
      <c r="M25" s="2"/>
      <c r="N25" s="6"/>
    </row>
    <row r="26" spans="1:14" s="45" customFormat="1" ht="19.899999999999999" customHeight="1">
      <c r="A26" s="64"/>
      <c r="B26" s="64"/>
      <c r="C26" s="64" t="s">
        <v>890</v>
      </c>
      <c r="D26" s="64" t="s">
        <v>401</v>
      </c>
      <c r="E26" s="396" t="s">
        <v>149</v>
      </c>
      <c r="F26" s="113"/>
      <c r="G26" s="64"/>
      <c r="J26" s="64" t="s">
        <v>894</v>
      </c>
      <c r="K26" s="44"/>
      <c r="L26" s="64"/>
      <c r="M26" s="2"/>
      <c r="N26" s="6"/>
    </row>
    <row r="27" spans="1:14" s="45" customFormat="1" ht="19.899999999999999" customHeight="1">
      <c r="A27" s="63"/>
      <c r="B27" s="64"/>
      <c r="C27" s="64" t="s">
        <v>891</v>
      </c>
      <c r="D27" s="64"/>
      <c r="E27" s="64"/>
      <c r="F27" s="64"/>
      <c r="G27" s="64"/>
      <c r="J27" s="64" t="s">
        <v>895</v>
      </c>
      <c r="K27" s="44"/>
      <c r="L27" s="64"/>
      <c r="M27" s="2"/>
      <c r="N27" s="6"/>
    </row>
    <row r="28" spans="1:14" s="45" customFormat="1" ht="19.899999999999999" customHeight="1">
      <c r="A28" s="63"/>
      <c r="B28" s="64"/>
      <c r="C28" s="64" t="s">
        <v>892</v>
      </c>
      <c r="D28" s="64"/>
      <c r="E28" s="64"/>
      <c r="F28" s="64"/>
      <c r="G28" s="64"/>
      <c r="J28" s="64"/>
      <c r="K28" s="44"/>
      <c r="L28" s="64"/>
      <c r="M28" s="2"/>
      <c r="N28" s="6"/>
    </row>
    <row r="29" spans="1:14" s="45" customFormat="1" ht="19.899999999999999" customHeight="1">
      <c r="A29" s="63"/>
      <c r="B29" s="64"/>
      <c r="C29" s="64" t="s">
        <v>893</v>
      </c>
      <c r="D29" s="64"/>
      <c r="E29" s="64"/>
      <c r="F29" s="64"/>
      <c r="G29" s="64"/>
      <c r="J29" s="64"/>
      <c r="K29" s="44"/>
      <c r="L29" s="64"/>
      <c r="M29" s="2"/>
      <c r="N29" s="6"/>
    </row>
    <row r="30" spans="1:14" s="45" customFormat="1" ht="19.899999999999999" customHeight="1">
      <c r="A30" s="71"/>
      <c r="B30" s="72"/>
      <c r="C30" s="72"/>
      <c r="D30" s="72"/>
      <c r="E30" s="117"/>
      <c r="F30" s="117"/>
      <c r="G30" s="117"/>
      <c r="J30" s="72"/>
      <c r="K30" s="44"/>
      <c r="L30" s="72"/>
      <c r="M30" s="2"/>
      <c r="N30" s="6"/>
    </row>
    <row r="31" spans="1:14" s="45" customFormat="1" ht="19.899999999999999" customHeight="1">
      <c r="A31" s="391"/>
      <c r="B31" s="64"/>
      <c r="C31" s="67"/>
      <c r="D31" s="64"/>
      <c r="E31" s="64"/>
      <c r="F31" s="64"/>
      <c r="G31" s="64"/>
      <c r="J31" s="64"/>
      <c r="K31" s="44"/>
      <c r="L31" s="76"/>
      <c r="M31" s="2"/>
      <c r="N31" s="6"/>
    </row>
    <row r="32" spans="1:14" s="45" customFormat="1" ht="19.899999999999999" customHeight="1">
      <c r="A32" s="391"/>
      <c r="B32" s="64"/>
      <c r="C32" s="67"/>
      <c r="D32" s="64"/>
      <c r="E32" s="64"/>
      <c r="F32" s="64"/>
      <c r="G32" s="64"/>
      <c r="J32" s="64"/>
      <c r="K32" s="44"/>
      <c r="L32" s="76"/>
      <c r="M32" s="2"/>
      <c r="N32" s="6"/>
    </row>
    <row r="33" spans="1:259" s="45" customFormat="1" ht="19.899999999999999" customHeight="1">
      <c r="A33" s="391"/>
      <c r="B33" s="64"/>
      <c r="C33" s="67"/>
      <c r="D33" s="64"/>
      <c r="E33" s="64"/>
      <c r="F33" s="64"/>
      <c r="G33" s="64"/>
      <c r="J33" s="64"/>
      <c r="K33" s="44"/>
      <c r="L33" s="76"/>
      <c r="M33" s="2"/>
      <c r="N33" s="6"/>
    </row>
    <row r="34" spans="1:259" s="45" customFormat="1" ht="19.899999999999999" customHeight="1">
      <c r="A34" s="391"/>
      <c r="B34" s="64"/>
      <c r="C34" s="67"/>
      <c r="D34" s="64"/>
      <c r="E34" s="64"/>
      <c r="F34" s="64"/>
      <c r="G34" s="64"/>
      <c r="J34" s="64"/>
      <c r="K34" s="44"/>
      <c r="L34" s="76"/>
      <c r="M34" s="2"/>
      <c r="N34" s="6"/>
    </row>
    <row r="35" spans="1:259" s="45" customFormat="1" ht="19.899999999999999" customHeight="1">
      <c r="A35" s="35"/>
      <c r="B35" s="10"/>
      <c r="C35" s="13"/>
      <c r="D35" s="20"/>
      <c r="E35" s="34"/>
      <c r="F35" s="34"/>
      <c r="G35" s="34"/>
      <c r="H35" s="34"/>
      <c r="I35" s="34"/>
      <c r="J35" s="10"/>
      <c r="K35" s="44"/>
      <c r="L35" s="46"/>
      <c r="M35" s="2"/>
      <c r="N35" s="6"/>
    </row>
    <row r="36" spans="1:259" s="45" customFormat="1" ht="19.899999999999999" customHeight="1">
      <c r="A36" s="35"/>
      <c r="B36" s="10"/>
      <c r="C36" s="13"/>
      <c r="D36" s="20"/>
      <c r="E36" s="34"/>
      <c r="F36" s="34"/>
      <c r="G36" s="34"/>
      <c r="H36" s="34"/>
      <c r="I36" s="34"/>
      <c r="J36" s="10"/>
      <c r="K36" s="44"/>
      <c r="L36" s="46"/>
      <c r="M36" s="2"/>
      <c r="N36" s="6"/>
    </row>
    <row r="37" spans="1:259" s="45" customFormat="1" ht="19.899999999999999" customHeight="1">
      <c r="A37" s="39"/>
      <c r="B37" s="10"/>
      <c r="C37" s="13"/>
      <c r="D37" s="10"/>
      <c r="E37" s="3"/>
      <c r="F37" s="3"/>
      <c r="G37" s="29"/>
      <c r="H37" s="3"/>
      <c r="I37" s="3"/>
      <c r="J37" s="10"/>
      <c r="K37" s="48"/>
      <c r="L37" s="48"/>
      <c r="M37" s="49"/>
      <c r="N37" s="6"/>
    </row>
    <row r="38" spans="1:259" ht="19.899999999999999" customHeight="1">
      <c r="A38" s="266" t="s">
        <v>134</v>
      </c>
      <c r="C38" s="10"/>
      <c r="D38" s="215"/>
      <c r="E38" s="262"/>
      <c r="F38" s="262"/>
      <c r="G38" s="262"/>
      <c r="H38" s="262"/>
      <c r="I38" s="262"/>
      <c r="J38" s="262"/>
      <c r="K38" s="262"/>
      <c r="L38" s="262"/>
      <c r="M38" s="266"/>
    </row>
    <row r="39" spans="1:259" ht="19.899999999999999" customHeight="1">
      <c r="A39" s="266" t="s">
        <v>142</v>
      </c>
      <c r="C39" s="10"/>
      <c r="D39" s="215"/>
      <c r="E39" s="266"/>
      <c r="F39" s="266"/>
      <c r="G39" s="266"/>
      <c r="H39" s="266"/>
      <c r="I39" s="266"/>
      <c r="J39" s="266"/>
      <c r="K39" s="266"/>
      <c r="L39" s="266"/>
      <c r="M39" s="266"/>
    </row>
    <row r="40" spans="1:259" ht="19.899999999999999" customHeight="1">
      <c r="A40" s="266" t="s">
        <v>133</v>
      </c>
      <c r="C40" s="10"/>
      <c r="D40" s="10"/>
      <c r="E40" s="8"/>
      <c r="F40" s="6"/>
      <c r="G40" s="6"/>
      <c r="H40" s="6"/>
      <c r="I40" s="6"/>
      <c r="J40" s="266"/>
      <c r="K40" s="266"/>
      <c r="L40" s="266"/>
      <c r="M40" s="266"/>
    </row>
    <row r="41" spans="1:259" s="33" customFormat="1" ht="19.899999999999999" customHeight="1">
      <c r="A41" s="33" t="s">
        <v>119</v>
      </c>
      <c r="E41" s="207"/>
      <c r="F41" s="207"/>
      <c r="G41" s="207"/>
      <c r="H41" s="207"/>
      <c r="I41" s="207"/>
      <c r="K41" s="204"/>
      <c r="L41" s="208"/>
      <c r="M41" s="209">
        <v>1</v>
      </c>
      <c r="N41" s="206">
        <f>E45</f>
        <v>0</v>
      </c>
      <c r="O41" s="205">
        <v>4</v>
      </c>
      <c r="P41" s="206">
        <f>G45+G49+G54+G59</f>
        <v>0</v>
      </c>
      <c r="Q41" s="205">
        <v>4</v>
      </c>
      <c r="R41" s="206">
        <f>H45+H49+H54+H59</f>
        <v>0</v>
      </c>
      <c r="S41" s="205"/>
    </row>
    <row r="42" spans="1:259" s="45" customFormat="1" ht="19.899999999999999" customHeight="1">
      <c r="A42" s="887" t="s">
        <v>102</v>
      </c>
      <c r="B42" s="887" t="s">
        <v>20</v>
      </c>
      <c r="C42" s="887" t="s">
        <v>103</v>
      </c>
      <c r="D42" s="40" t="s">
        <v>104</v>
      </c>
      <c r="E42" s="890" t="s">
        <v>3</v>
      </c>
      <c r="F42" s="891"/>
      <c r="G42" s="891"/>
      <c r="H42" s="892"/>
      <c r="I42" s="19" t="s">
        <v>124</v>
      </c>
      <c r="J42" s="40" t="s">
        <v>106</v>
      </c>
      <c r="K42" s="53" t="s">
        <v>108</v>
      </c>
      <c r="L42" s="54"/>
      <c r="M42" s="55"/>
      <c r="N42" s="56"/>
      <c r="O42" s="57"/>
      <c r="P42" s="57"/>
      <c r="Q42" s="57"/>
      <c r="R42" s="57"/>
      <c r="S42" s="57"/>
    </row>
    <row r="43" spans="1:259" s="59" customFormat="1" ht="19.899999999999999" customHeight="1">
      <c r="A43" s="888"/>
      <c r="B43" s="888"/>
      <c r="C43" s="888"/>
      <c r="D43" s="3" t="s">
        <v>105</v>
      </c>
      <c r="E43" s="19">
        <v>2559</v>
      </c>
      <c r="F43" s="19"/>
      <c r="G43" s="19">
        <v>2560</v>
      </c>
      <c r="H43" s="19">
        <v>2561</v>
      </c>
      <c r="I43" s="31" t="s">
        <v>125</v>
      </c>
      <c r="J43" s="3" t="s">
        <v>107</v>
      </c>
      <c r="K43" s="47" t="s">
        <v>109</v>
      </c>
      <c r="L43" s="54"/>
      <c r="M43" s="52"/>
      <c r="N43" s="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  <c r="IW43" s="51"/>
      <c r="IX43" s="51"/>
      <c r="IY43" s="51"/>
    </row>
    <row r="44" spans="1:259" s="59" customFormat="1" ht="19.899999999999999" customHeight="1">
      <c r="A44" s="889"/>
      <c r="B44" s="889"/>
      <c r="C44" s="889"/>
      <c r="D44" s="4"/>
      <c r="E44" s="22" t="s">
        <v>17</v>
      </c>
      <c r="F44" s="22"/>
      <c r="G44" s="22" t="s">
        <v>17</v>
      </c>
      <c r="H44" s="22" t="s">
        <v>17</v>
      </c>
      <c r="I44" s="188"/>
      <c r="J44" s="4"/>
      <c r="K44" s="60"/>
      <c r="L44" s="61"/>
      <c r="M44" s="52"/>
      <c r="N44" s="62"/>
    </row>
    <row r="45" spans="1:259" s="68" customFormat="1" ht="19.899999999999999" customHeight="1">
      <c r="A45" s="63"/>
      <c r="B45" s="64"/>
      <c r="C45" s="64"/>
      <c r="D45" s="64"/>
      <c r="E45" s="65"/>
      <c r="F45" s="65"/>
      <c r="G45" s="65"/>
      <c r="H45" s="65"/>
      <c r="I45" s="65"/>
      <c r="J45" s="64"/>
      <c r="K45" s="64"/>
      <c r="L45" s="66"/>
      <c r="M45" s="67"/>
      <c r="N45" s="62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59"/>
      <c r="IW45" s="59"/>
      <c r="IX45" s="59"/>
      <c r="IY45" s="59"/>
    </row>
    <row r="46" spans="1:259" s="69" customFormat="1" ht="19.899999999999999" customHeight="1">
      <c r="A46" s="63"/>
      <c r="B46" s="64"/>
      <c r="C46" s="64"/>
      <c r="D46" s="64"/>
      <c r="E46" s="63"/>
      <c r="F46" s="63"/>
      <c r="G46" s="63"/>
      <c r="H46" s="63"/>
      <c r="I46" s="63"/>
      <c r="J46" s="64"/>
      <c r="K46" s="64"/>
      <c r="L46" s="64"/>
      <c r="M46" s="67"/>
      <c r="N46" s="62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  <c r="IR46" s="59"/>
      <c r="IS46" s="59"/>
      <c r="IT46" s="59"/>
      <c r="IU46" s="59"/>
      <c r="IV46" s="59"/>
      <c r="IW46" s="59"/>
      <c r="IX46" s="59"/>
      <c r="IY46" s="59"/>
    </row>
    <row r="47" spans="1:259" s="70" customFormat="1" ht="19.899999999999999" customHeight="1">
      <c r="A47" s="63"/>
      <c r="B47" s="64"/>
      <c r="C47" s="64"/>
      <c r="D47" s="64"/>
      <c r="E47" s="63"/>
      <c r="F47" s="63"/>
      <c r="G47" s="63"/>
      <c r="H47" s="63"/>
      <c r="I47" s="63"/>
      <c r="J47" s="64"/>
      <c r="K47" s="64"/>
      <c r="L47" s="64"/>
      <c r="M47" s="67"/>
      <c r="N47" s="62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  <c r="IR47" s="59"/>
      <c r="IS47" s="59"/>
      <c r="IT47" s="59"/>
      <c r="IU47" s="59"/>
      <c r="IV47" s="59"/>
      <c r="IW47" s="59"/>
      <c r="IX47" s="59"/>
      <c r="IY47" s="59"/>
    </row>
    <row r="48" spans="1:259" s="70" customFormat="1" ht="19.899999999999999" customHeight="1">
      <c r="A48" s="71"/>
      <c r="B48" s="72"/>
      <c r="C48" s="72"/>
      <c r="D48" s="72"/>
      <c r="E48" s="71"/>
      <c r="F48" s="71"/>
      <c r="G48" s="71"/>
      <c r="H48" s="71"/>
      <c r="I48" s="71"/>
      <c r="J48" s="72"/>
      <c r="K48" s="72"/>
      <c r="L48" s="72"/>
      <c r="M48" s="67"/>
      <c r="N48" s="73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8"/>
      <c r="IV48" s="68"/>
      <c r="IW48" s="68"/>
      <c r="IX48" s="68"/>
      <c r="IY48" s="68"/>
    </row>
    <row r="49" spans="1:259" ht="19.899999999999999" customHeight="1">
      <c r="A49" s="74"/>
      <c r="B49" s="64"/>
      <c r="C49" s="67"/>
      <c r="D49" s="64"/>
      <c r="E49" s="86"/>
      <c r="F49" s="75"/>
      <c r="G49" s="86"/>
      <c r="H49" s="191"/>
      <c r="I49" s="75"/>
      <c r="J49" s="64"/>
      <c r="K49" s="76"/>
      <c r="L49" s="64"/>
      <c r="M49" s="67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  <c r="IR49" s="69"/>
      <c r="IS49" s="69"/>
      <c r="IT49" s="69"/>
      <c r="IU49" s="69"/>
      <c r="IV49" s="69"/>
      <c r="IW49" s="69"/>
      <c r="IX49" s="69"/>
      <c r="IY49" s="69"/>
    </row>
    <row r="50" spans="1:259" ht="19.899999999999999" customHeight="1">
      <c r="A50" s="74"/>
      <c r="B50" s="64"/>
      <c r="C50" s="67"/>
      <c r="D50" s="64"/>
      <c r="E50" s="63"/>
      <c r="F50" s="77"/>
      <c r="G50" s="63"/>
      <c r="H50" s="63"/>
      <c r="I50" s="189"/>
      <c r="J50" s="64"/>
      <c r="K50" s="76"/>
      <c r="L50" s="64"/>
      <c r="M50" s="67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70"/>
      <c r="IV50" s="70"/>
      <c r="IW50" s="70"/>
      <c r="IX50" s="70"/>
      <c r="IY50" s="70"/>
    </row>
    <row r="51" spans="1:259" s="2" customFormat="1" ht="19.899999999999999" customHeight="1">
      <c r="A51" s="74"/>
      <c r="B51" s="64"/>
      <c r="C51" s="67"/>
      <c r="D51" s="64"/>
      <c r="E51" s="63"/>
      <c r="F51" s="77"/>
      <c r="G51" s="63"/>
      <c r="H51" s="189"/>
      <c r="I51" s="77"/>
      <c r="J51" s="64"/>
      <c r="K51" s="76"/>
      <c r="L51" s="64"/>
      <c r="M51" s="67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70"/>
      <c r="IV51" s="70"/>
      <c r="IW51" s="70"/>
      <c r="IX51" s="70"/>
      <c r="IY51" s="70"/>
    </row>
    <row r="52" spans="1:259" ht="19.899999999999999" customHeight="1">
      <c r="A52" s="74"/>
      <c r="B52" s="64"/>
      <c r="C52" s="67"/>
      <c r="D52" s="64"/>
      <c r="E52" s="63"/>
      <c r="F52" s="77"/>
      <c r="G52" s="63"/>
      <c r="H52" s="189"/>
      <c r="I52" s="77"/>
      <c r="J52" s="64"/>
      <c r="K52" s="76"/>
      <c r="L52" s="64"/>
      <c r="M52" s="67"/>
    </row>
    <row r="53" spans="1:259" ht="19.899999999999999" customHeight="1">
      <c r="A53" s="74"/>
      <c r="B53" s="64"/>
      <c r="C53" s="67"/>
      <c r="D53" s="64"/>
      <c r="E53" s="63"/>
      <c r="F53" s="77"/>
      <c r="G53" s="63"/>
      <c r="H53" s="189"/>
      <c r="I53" s="77"/>
      <c r="J53" s="64"/>
      <c r="K53" s="76"/>
      <c r="L53" s="64"/>
      <c r="M53" s="67"/>
    </row>
    <row r="54" spans="1:259" s="2" customFormat="1" ht="19.899999999999999" customHeight="1">
      <c r="A54" s="77"/>
      <c r="B54" s="587"/>
      <c r="C54" s="67"/>
      <c r="D54" s="67"/>
      <c r="E54" s="75"/>
      <c r="F54" s="75"/>
      <c r="G54" s="75"/>
      <c r="H54" s="75"/>
      <c r="I54" s="75"/>
      <c r="J54" s="67"/>
      <c r="K54" s="67"/>
      <c r="L54" s="67"/>
      <c r="M54" s="67"/>
    </row>
    <row r="55" spans="1:259" s="2" customFormat="1" ht="19.899999999999999" customHeight="1">
      <c r="A55" s="77"/>
      <c r="B55" s="67"/>
      <c r="C55" s="67"/>
      <c r="D55" s="67"/>
      <c r="E55" s="77"/>
      <c r="F55" s="77"/>
      <c r="G55" s="77"/>
      <c r="H55" s="77"/>
      <c r="I55" s="77"/>
      <c r="J55" s="67"/>
      <c r="K55" s="67"/>
      <c r="L55" s="67"/>
      <c r="M55" s="67"/>
    </row>
    <row r="56" spans="1:259" s="2" customFormat="1" ht="19.899999999999999" customHeight="1">
      <c r="A56" s="77"/>
      <c r="B56" s="67"/>
      <c r="C56" s="67"/>
      <c r="D56" s="67"/>
      <c r="E56" s="77"/>
      <c r="F56" s="77"/>
      <c r="G56" s="77"/>
      <c r="H56" s="77"/>
      <c r="I56" s="77"/>
      <c r="J56" s="67"/>
      <c r="K56" s="67"/>
      <c r="L56" s="67"/>
      <c r="M56" s="67"/>
    </row>
    <row r="57" spans="1:259" s="67" customFormat="1" ht="19.899999999999999" customHeight="1">
      <c r="A57" s="77"/>
      <c r="E57" s="77"/>
      <c r="F57" s="77"/>
      <c r="G57" s="77"/>
      <c r="H57" s="77"/>
      <c r="I57" s="77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</row>
    <row r="58" spans="1:259" s="67" customFormat="1" ht="19.899999999999999" customHeight="1">
      <c r="A58" s="29"/>
      <c r="B58" s="2"/>
      <c r="C58" s="2"/>
      <c r="D58" s="2"/>
      <c r="E58" s="546"/>
      <c r="F58" s="546"/>
      <c r="G58" s="546"/>
      <c r="H58" s="546"/>
      <c r="I58" s="546"/>
      <c r="J58" s="2"/>
      <c r="K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</row>
    <row r="59" spans="1:259" s="67" customFormat="1" ht="19.899999999999999" customHeight="1">
      <c r="A59" s="77"/>
      <c r="E59" s="75"/>
      <c r="F59" s="75"/>
      <c r="G59" s="75"/>
      <c r="H59" s="75"/>
      <c r="I59" s="75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</row>
    <row r="60" spans="1:259" s="67" customFormat="1" ht="19.899999999999999" customHeight="1">
      <c r="A60" s="77"/>
      <c r="E60" s="77"/>
      <c r="F60" s="77"/>
      <c r="G60" s="77"/>
      <c r="H60" s="77"/>
      <c r="I60" s="77"/>
      <c r="N60" s="13"/>
    </row>
    <row r="61" spans="1:259" s="67" customFormat="1" ht="19.899999999999999" customHeight="1">
      <c r="A61" s="77"/>
      <c r="E61" s="77"/>
      <c r="F61" s="77"/>
      <c r="G61" s="77"/>
      <c r="H61" s="77"/>
      <c r="I61" s="77"/>
      <c r="N61" s="13"/>
    </row>
    <row r="62" spans="1:259" s="67" customFormat="1" ht="19.899999999999999" customHeight="1">
      <c r="A62" s="77"/>
      <c r="E62" s="77"/>
      <c r="F62" s="77"/>
      <c r="G62" s="77"/>
      <c r="H62" s="77"/>
      <c r="I62" s="77"/>
      <c r="N62" s="13"/>
    </row>
    <row r="63" spans="1:259" ht="19.899999999999999" customHeight="1">
      <c r="A63" s="266" t="s">
        <v>134</v>
      </c>
      <c r="C63" s="10"/>
      <c r="D63" s="10"/>
      <c r="E63" s="262"/>
      <c r="F63" s="262"/>
      <c r="G63" s="262"/>
      <c r="H63" s="262"/>
      <c r="I63" s="262"/>
      <c r="J63" s="262"/>
      <c r="K63" s="262"/>
      <c r="L63" s="262"/>
      <c r="M63" s="266"/>
    </row>
    <row r="64" spans="1:259" ht="19.899999999999999" customHeight="1">
      <c r="A64" s="266" t="s">
        <v>142</v>
      </c>
      <c r="C64" s="10"/>
      <c r="D64" s="216"/>
      <c r="E64" s="266"/>
      <c r="F64" s="266"/>
      <c r="G64" s="266"/>
      <c r="H64" s="266"/>
      <c r="I64" s="266"/>
      <c r="J64" s="266"/>
      <c r="K64" s="266"/>
      <c r="L64" s="266"/>
      <c r="M64" s="266"/>
    </row>
    <row r="65" spans="1:259" ht="19.899999999999999" customHeight="1">
      <c r="A65" s="266" t="s">
        <v>133</v>
      </c>
      <c r="C65" s="10"/>
      <c r="D65" s="266"/>
      <c r="E65" s="8"/>
      <c r="F65" s="6"/>
      <c r="G65" s="6"/>
      <c r="H65" s="6"/>
      <c r="I65" s="6"/>
      <c r="J65" s="266"/>
      <c r="K65" s="266"/>
      <c r="L65" s="266"/>
      <c r="M65" s="266"/>
    </row>
    <row r="66" spans="1:259" s="33" customFormat="1" ht="19.899999999999999" customHeight="1">
      <c r="A66" s="33" t="s">
        <v>28</v>
      </c>
      <c r="C66" s="220"/>
      <c r="D66" s="220"/>
      <c r="E66" s="207"/>
      <c r="F66" s="207"/>
      <c r="G66" s="207"/>
      <c r="H66" s="207"/>
      <c r="I66" s="207"/>
      <c r="J66" s="43"/>
      <c r="K66" s="43"/>
      <c r="L66" s="43"/>
      <c r="M66" s="205">
        <v>3</v>
      </c>
      <c r="N66" s="206">
        <f>E70+E75+E84</f>
        <v>0</v>
      </c>
      <c r="O66" s="205">
        <v>5</v>
      </c>
      <c r="P66" s="206" t="e">
        <f>G70+G75+G80+G84+#REF!</f>
        <v>#REF!</v>
      </c>
      <c r="Q66" s="205">
        <v>3</v>
      </c>
      <c r="R66" s="206">
        <f>H70+H75+H84</f>
        <v>0</v>
      </c>
      <c r="S66" s="205"/>
    </row>
    <row r="67" spans="1:259" s="6" customFormat="1" ht="19.899999999999999" customHeight="1">
      <c r="A67" s="263"/>
      <c r="B67" s="14"/>
      <c r="C67" s="14"/>
      <c r="D67" s="40" t="s">
        <v>104</v>
      </c>
      <c r="E67" s="15" t="s">
        <v>118</v>
      </c>
      <c r="F67" s="16"/>
      <c r="G67" s="16"/>
      <c r="H67" s="17"/>
      <c r="I67" s="19" t="s">
        <v>124</v>
      </c>
      <c r="J67" s="40" t="s">
        <v>106</v>
      </c>
      <c r="K67" s="18" t="s">
        <v>108</v>
      </c>
      <c r="L67" s="40" t="s">
        <v>111</v>
      </c>
      <c r="M67" s="29"/>
    </row>
    <row r="68" spans="1:259" s="45" customFormat="1" ht="19.899999999999999" customHeight="1">
      <c r="A68" s="264" t="s">
        <v>102</v>
      </c>
      <c r="B68" s="264" t="s">
        <v>20</v>
      </c>
      <c r="C68" s="264" t="s">
        <v>103</v>
      </c>
      <c r="D68" s="3" t="s">
        <v>105</v>
      </c>
      <c r="E68" s="19">
        <v>2559</v>
      </c>
      <c r="F68" s="19"/>
      <c r="G68" s="19">
        <v>2560</v>
      </c>
      <c r="H68" s="19">
        <v>2561</v>
      </c>
      <c r="I68" s="31" t="s">
        <v>125</v>
      </c>
      <c r="J68" s="3" t="s">
        <v>107</v>
      </c>
      <c r="K68" s="20" t="s">
        <v>109</v>
      </c>
      <c r="L68" s="3" t="s">
        <v>112</v>
      </c>
      <c r="M68" s="29"/>
      <c r="N68" s="6"/>
    </row>
    <row r="69" spans="1:259" s="45" customFormat="1" ht="19.899999999999999" customHeight="1">
      <c r="A69" s="265"/>
      <c r="B69" s="21"/>
      <c r="C69" s="21"/>
      <c r="D69" s="4"/>
      <c r="E69" s="22" t="s">
        <v>17</v>
      </c>
      <c r="F69" s="22"/>
      <c r="G69" s="22" t="s">
        <v>17</v>
      </c>
      <c r="H69" s="22" t="s">
        <v>17</v>
      </c>
      <c r="I69" s="188"/>
      <c r="J69" s="23"/>
      <c r="K69" s="23"/>
      <c r="L69" s="23"/>
      <c r="M69" s="2"/>
      <c r="N69" s="6"/>
    </row>
    <row r="70" spans="1:259" s="45" customFormat="1" ht="19.899999999999999" customHeight="1">
      <c r="A70" s="264"/>
      <c r="B70" s="10"/>
      <c r="C70" s="13"/>
      <c r="D70" s="20"/>
      <c r="E70" s="89"/>
      <c r="F70" s="194"/>
      <c r="G70" s="195"/>
      <c r="H70" s="89"/>
      <c r="I70" s="89"/>
      <c r="J70" s="10"/>
      <c r="K70" s="44"/>
      <c r="L70" s="18"/>
      <c r="M70" s="2"/>
      <c r="N70" s="6"/>
    </row>
    <row r="71" spans="1:259" s="45" customFormat="1" ht="19.899999999999999" customHeight="1">
      <c r="A71" s="264"/>
      <c r="B71" s="10"/>
      <c r="C71" s="13"/>
      <c r="D71" s="10"/>
      <c r="E71" s="3"/>
      <c r="F71" s="29"/>
      <c r="G71" s="3"/>
      <c r="H71" s="3"/>
      <c r="I71" s="3"/>
      <c r="J71" s="10"/>
      <c r="K71" s="44"/>
      <c r="L71" s="46"/>
      <c r="M71" s="2"/>
      <c r="N71" s="6"/>
    </row>
    <row r="72" spans="1:259" s="45" customFormat="1" ht="19.899999999999999" customHeight="1">
      <c r="A72" s="264"/>
      <c r="B72" s="10"/>
      <c r="C72" s="13"/>
      <c r="D72" s="10"/>
      <c r="E72" s="3"/>
      <c r="F72" s="29"/>
      <c r="G72" s="3"/>
      <c r="H72" s="3"/>
      <c r="I72" s="3"/>
      <c r="J72" s="10"/>
      <c r="K72" s="47"/>
      <c r="L72" s="20"/>
      <c r="M72" s="2"/>
      <c r="N72" s="6"/>
    </row>
    <row r="73" spans="1:259" s="45" customFormat="1" ht="19.899999999999999" customHeight="1">
      <c r="A73" s="264"/>
      <c r="B73" s="10"/>
      <c r="C73" s="13"/>
      <c r="D73" s="10"/>
      <c r="E73" s="3"/>
      <c r="F73" s="29"/>
      <c r="G73" s="3"/>
      <c r="H73" s="3"/>
      <c r="I73" s="3"/>
      <c r="J73" s="10"/>
      <c r="K73" s="44"/>
      <c r="L73" s="20"/>
      <c r="M73" s="2"/>
      <c r="N73" s="6"/>
    </row>
    <row r="74" spans="1:259" s="45" customFormat="1" ht="19.899999999999999" customHeight="1">
      <c r="A74" s="264"/>
      <c r="B74" s="10"/>
      <c r="C74" s="13"/>
      <c r="D74" s="10"/>
      <c r="E74" s="3"/>
      <c r="F74" s="29"/>
      <c r="G74" s="4"/>
      <c r="H74" s="3"/>
      <c r="I74" s="3"/>
      <c r="J74" s="10"/>
      <c r="K74" s="44"/>
      <c r="L74" s="4"/>
      <c r="M74" s="29"/>
      <c r="N74" s="6"/>
    </row>
    <row r="75" spans="1:259" s="45" customFormat="1" ht="19.899999999999999" customHeight="1">
      <c r="A75" s="40"/>
      <c r="B75" s="12"/>
      <c r="C75" s="12"/>
      <c r="D75" s="12"/>
      <c r="E75" s="38"/>
      <c r="F75" s="38"/>
      <c r="G75" s="38"/>
      <c r="H75" s="38"/>
      <c r="I75" s="38"/>
      <c r="J75" s="12"/>
      <c r="K75" s="53"/>
      <c r="L75" s="10"/>
      <c r="M75" s="13"/>
      <c r="N75" s="6"/>
    </row>
    <row r="76" spans="1:259" s="9" customFormat="1" ht="19.899999999999999" customHeight="1">
      <c r="A76" s="3"/>
      <c r="B76" s="10"/>
      <c r="C76" s="10"/>
      <c r="D76" s="10"/>
      <c r="E76" s="3"/>
      <c r="F76" s="3"/>
      <c r="G76" s="3"/>
      <c r="H76" s="3"/>
      <c r="I76" s="3"/>
      <c r="J76" s="10"/>
      <c r="K76" s="90"/>
      <c r="L76" s="91"/>
      <c r="M76" s="52"/>
      <c r="N76" s="6"/>
    </row>
    <row r="77" spans="1:259" s="9" customFormat="1" ht="19.899999999999999" customHeight="1">
      <c r="A77" s="3"/>
      <c r="B77" s="10"/>
      <c r="C77" s="10"/>
      <c r="D77" s="10"/>
      <c r="E77" s="3"/>
      <c r="F77" s="3"/>
      <c r="G77" s="3"/>
      <c r="H77" s="3"/>
      <c r="I77" s="3"/>
      <c r="J77" s="10"/>
      <c r="K77" s="90"/>
      <c r="L77" s="91"/>
      <c r="M77" s="52"/>
      <c r="N77" s="6"/>
    </row>
    <row r="78" spans="1:259" s="6" customFormat="1" ht="19.899999999999999" customHeight="1">
      <c r="A78" s="3"/>
      <c r="B78" s="10"/>
      <c r="C78" s="10"/>
      <c r="D78" s="10"/>
      <c r="E78" s="3"/>
      <c r="F78" s="3"/>
      <c r="G78" s="3"/>
      <c r="H78" s="3"/>
      <c r="I78" s="3"/>
      <c r="J78" s="10"/>
      <c r="K78" s="90"/>
      <c r="L78" s="92"/>
      <c r="M78" s="9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</row>
    <row r="79" spans="1:259" s="6" customFormat="1" ht="19.899999999999999" customHeight="1">
      <c r="A79" s="60"/>
      <c r="B79" s="94"/>
      <c r="C79" s="94"/>
      <c r="D79" s="94"/>
      <c r="E79" s="60"/>
      <c r="F79" s="60"/>
      <c r="G79" s="60"/>
      <c r="H79" s="60"/>
      <c r="I79" s="60"/>
      <c r="J79" s="94"/>
      <c r="K79" s="94"/>
      <c r="L79" s="95"/>
      <c r="M79" s="93"/>
    </row>
    <row r="80" spans="1:259" s="9" customFormat="1" ht="19.899999999999999" customHeight="1">
      <c r="A80" s="40"/>
      <c r="B80" s="12"/>
      <c r="C80" s="12"/>
      <c r="D80" s="12"/>
      <c r="E80" s="96"/>
      <c r="F80" s="96"/>
      <c r="G80" s="96"/>
      <c r="H80" s="96"/>
      <c r="I80" s="96"/>
      <c r="J80" s="12"/>
      <c r="K80" s="12"/>
      <c r="L80" s="10"/>
      <c r="M80" s="13"/>
      <c r="N80" s="6"/>
    </row>
    <row r="81" spans="1:259" s="9" customFormat="1" ht="19.899999999999999" customHeight="1">
      <c r="A81" s="3"/>
      <c r="B81" s="10"/>
      <c r="C81" s="20"/>
      <c r="D81" s="10"/>
      <c r="E81" s="3"/>
      <c r="F81" s="3"/>
      <c r="G81" s="3"/>
      <c r="H81" s="3"/>
      <c r="I81" s="3"/>
      <c r="J81" s="10"/>
      <c r="K81" s="10"/>
      <c r="L81" s="10"/>
      <c r="M81" s="13"/>
      <c r="N81" s="6"/>
    </row>
    <row r="82" spans="1:259" s="6" customFormat="1" ht="19.899999999999999" customHeight="1">
      <c r="A82" s="3"/>
      <c r="B82" s="10"/>
      <c r="C82" s="10"/>
      <c r="D82" s="10"/>
      <c r="E82" s="3"/>
      <c r="F82" s="3"/>
      <c r="G82" s="3"/>
      <c r="H82" s="3"/>
      <c r="I82" s="3"/>
      <c r="J82" s="10"/>
      <c r="K82" s="10"/>
      <c r="L82" s="92"/>
      <c r="M82" s="93"/>
    </row>
    <row r="83" spans="1:259" s="6" customFormat="1" ht="19.899999999999999" customHeight="1">
      <c r="A83" s="3"/>
      <c r="B83" s="10"/>
      <c r="C83" s="10"/>
      <c r="D83" s="10"/>
      <c r="E83" s="3"/>
      <c r="F83" s="3"/>
      <c r="G83" s="3"/>
      <c r="H83" s="3"/>
      <c r="I83" s="3"/>
      <c r="J83" s="10"/>
      <c r="K83" s="10"/>
      <c r="L83" s="92"/>
      <c r="M83" s="93"/>
    </row>
    <row r="84" spans="1:259" ht="19.899999999999999" customHeight="1">
      <c r="A84" s="97"/>
      <c r="B84" s="27"/>
      <c r="C84" s="27"/>
      <c r="D84" s="27"/>
      <c r="E84" s="98"/>
      <c r="F84" s="98"/>
      <c r="G84" s="98"/>
      <c r="H84" s="98"/>
      <c r="I84" s="98"/>
      <c r="J84" s="27"/>
      <c r="K84" s="27"/>
      <c r="L84" s="99"/>
      <c r="M84" s="100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</row>
    <row r="85" spans="1:259" ht="19.899999999999999" customHeight="1">
      <c r="A85" s="101"/>
      <c r="B85" s="102"/>
      <c r="C85" s="102"/>
      <c r="D85" s="102"/>
      <c r="E85" s="63"/>
      <c r="F85" s="63"/>
      <c r="G85" s="63"/>
      <c r="H85" s="63"/>
      <c r="I85" s="63"/>
      <c r="J85" s="102"/>
      <c r="K85" s="102"/>
      <c r="L85" s="102"/>
      <c r="M85" s="30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</row>
    <row r="86" spans="1:259" ht="19.899999999999999" customHeight="1">
      <c r="A86" s="103"/>
      <c r="B86" s="104"/>
      <c r="C86" s="104"/>
      <c r="D86" s="104"/>
      <c r="E86" s="104"/>
      <c r="F86" s="104"/>
      <c r="G86" s="104"/>
      <c r="H86" s="104"/>
      <c r="I86" s="104"/>
      <c r="J86" s="104"/>
      <c r="K86" s="102"/>
      <c r="L86" s="102"/>
      <c r="M86" s="30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</row>
    <row r="87" spans="1:259" ht="19.899999999999999" customHeight="1">
      <c r="A87" s="103"/>
      <c r="B87" s="104"/>
      <c r="C87" s="104"/>
      <c r="D87" s="104"/>
      <c r="E87" s="104"/>
      <c r="F87" s="104"/>
      <c r="G87" s="104"/>
      <c r="H87" s="104"/>
      <c r="I87" s="104"/>
      <c r="J87" s="104"/>
      <c r="K87" s="102"/>
      <c r="L87" s="102"/>
      <c r="M87" s="30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</row>
  </sheetData>
  <mergeCells count="7">
    <mergeCell ref="B1:L1"/>
    <mergeCell ref="B2:L2"/>
    <mergeCell ref="B3:L3"/>
    <mergeCell ref="A42:A44"/>
    <mergeCell ref="B42:B44"/>
    <mergeCell ref="C42:C44"/>
    <mergeCell ref="E42:H42"/>
  </mergeCells>
  <printOptions horizontalCentered="1"/>
  <pageMargins left="0.39370078740157483" right="0.39370078740157483" top="0.82677165354330717" bottom="0.59055118110236227" header="0" footer="0.19685039370078741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123"/>
  <sheetViews>
    <sheetView view="pageBreakPreview" zoomScaleSheetLayoutView="100" workbookViewId="0">
      <selection activeCell="E115" sqref="E115"/>
    </sheetView>
  </sheetViews>
  <sheetFormatPr defaultColWidth="9.140625" defaultRowHeight="21" customHeight="1"/>
  <cols>
    <col min="1" max="1" width="4" style="8" customWidth="1"/>
    <col min="2" max="4" width="20.7109375" style="1" customWidth="1"/>
    <col min="5" max="5" width="10.7109375" style="42" customWidth="1"/>
    <col min="6" max="6" width="1.7109375" style="42" customWidth="1"/>
    <col min="7" max="9" width="10.7109375" style="42" customWidth="1"/>
    <col min="10" max="10" width="20.7109375" style="1" customWidth="1"/>
    <col min="11" max="11" width="12.7109375" style="1" hidden="1" customWidth="1"/>
    <col min="12" max="12" width="10.7109375" style="1" customWidth="1"/>
    <col min="13" max="13" width="12.28515625" style="1" customWidth="1"/>
    <col min="14" max="14" width="11.85546875" style="1" customWidth="1"/>
    <col min="15" max="16" width="12.5703125" style="1" customWidth="1"/>
    <col min="17" max="17" width="9.140625" style="1"/>
    <col min="18" max="18" width="11" style="1" bestFit="1" customWidth="1"/>
    <col min="19" max="16384" width="9.140625" style="1"/>
  </cols>
  <sheetData>
    <row r="1" spans="1:15" s="41" customFormat="1" ht="21" customHeight="1">
      <c r="A1" s="41" t="s">
        <v>144</v>
      </c>
      <c r="C1" s="223"/>
      <c r="D1" s="223"/>
      <c r="E1" s="198"/>
      <c r="F1" s="198"/>
      <c r="G1" s="198"/>
      <c r="H1" s="198"/>
      <c r="I1" s="198"/>
      <c r="J1" s="198"/>
      <c r="K1" s="198"/>
      <c r="L1" s="198"/>
    </row>
    <row r="2" spans="1:15" s="41" customFormat="1" ht="21" customHeight="1">
      <c r="A2" s="41" t="s">
        <v>143</v>
      </c>
      <c r="C2" s="223"/>
      <c r="D2" s="223"/>
    </row>
    <row r="3" spans="1:15" s="41" customFormat="1" ht="21" customHeight="1">
      <c r="A3" s="32" t="s">
        <v>0</v>
      </c>
      <c r="E3" s="198"/>
      <c r="F3" s="32"/>
      <c r="G3" s="32"/>
      <c r="H3" s="32"/>
      <c r="I3" s="32"/>
    </row>
    <row r="4" spans="1:15" s="43" customFormat="1" ht="21" customHeight="1">
      <c r="A4" s="33" t="s">
        <v>1</v>
      </c>
      <c r="E4" s="204"/>
      <c r="F4" s="33"/>
      <c r="G4" s="33"/>
      <c r="H4" s="33"/>
      <c r="I4" s="33"/>
    </row>
    <row r="5" spans="1:15" s="33" customFormat="1" ht="21" customHeight="1">
      <c r="A5" s="33" t="s">
        <v>60</v>
      </c>
      <c r="I5" s="204"/>
      <c r="J5" s="204"/>
      <c r="K5" s="207"/>
      <c r="M5" s="222"/>
      <c r="O5" s="222"/>
    </row>
    <row r="6" spans="1:15" ht="21" customHeight="1">
      <c r="A6" s="199"/>
      <c r="B6" s="14"/>
      <c r="C6" s="14"/>
      <c r="D6" s="40" t="s">
        <v>104</v>
      </c>
      <c r="E6" s="15" t="s">
        <v>118</v>
      </c>
      <c r="F6" s="16"/>
      <c r="G6" s="16"/>
      <c r="H6" s="17"/>
      <c r="I6" s="19" t="s">
        <v>124</v>
      </c>
      <c r="J6" s="40" t="s">
        <v>106</v>
      </c>
      <c r="K6" s="18" t="s">
        <v>108</v>
      </c>
      <c r="L6" s="40" t="s">
        <v>111</v>
      </c>
      <c r="M6" s="29"/>
    </row>
    <row r="7" spans="1:15" ht="21" customHeight="1">
      <c r="A7" s="200" t="s">
        <v>102</v>
      </c>
      <c r="B7" s="200" t="s">
        <v>20</v>
      </c>
      <c r="C7" s="200" t="s">
        <v>103</v>
      </c>
      <c r="D7" s="3" t="s">
        <v>105</v>
      </c>
      <c r="E7" s="19">
        <v>2559</v>
      </c>
      <c r="F7" s="19"/>
      <c r="G7" s="19">
        <v>2560</v>
      </c>
      <c r="H7" s="19">
        <v>2561</v>
      </c>
      <c r="I7" s="31" t="s">
        <v>125</v>
      </c>
      <c r="J7" s="3" t="s">
        <v>107</v>
      </c>
      <c r="K7" s="20" t="s">
        <v>109</v>
      </c>
      <c r="L7" s="3" t="s">
        <v>112</v>
      </c>
      <c r="M7" s="29"/>
    </row>
    <row r="8" spans="1:15" ht="21" customHeight="1">
      <c r="A8" s="201"/>
      <c r="B8" s="21"/>
      <c r="C8" s="21"/>
      <c r="D8" s="4"/>
      <c r="E8" s="22" t="s">
        <v>17</v>
      </c>
      <c r="F8" s="22"/>
      <c r="G8" s="22" t="s">
        <v>17</v>
      </c>
      <c r="H8" s="22" t="s">
        <v>17</v>
      </c>
      <c r="I8" s="22"/>
      <c r="J8" s="23"/>
      <c r="K8" s="23"/>
      <c r="L8" s="23"/>
      <c r="M8" s="2"/>
    </row>
    <row r="9" spans="1:15" s="45" customFormat="1" ht="21" customHeight="1">
      <c r="A9" s="35">
        <v>1</v>
      </c>
      <c r="B9" s="39" t="s">
        <v>150</v>
      </c>
      <c r="C9" s="12" t="s">
        <v>146</v>
      </c>
      <c r="D9" s="46" t="s">
        <v>147</v>
      </c>
      <c r="E9" s="38">
        <v>200000</v>
      </c>
      <c r="F9" s="34"/>
      <c r="G9" s="34"/>
      <c r="H9" s="34"/>
      <c r="I9" s="34"/>
      <c r="J9" s="10" t="s">
        <v>152</v>
      </c>
      <c r="K9" s="28" t="s">
        <v>153</v>
      </c>
      <c r="L9" s="28" t="s">
        <v>153</v>
      </c>
      <c r="M9" s="2" t="s">
        <v>349</v>
      </c>
      <c r="N9" s="6"/>
    </row>
    <row r="10" spans="1:15" s="45" customFormat="1" ht="21" customHeight="1">
      <c r="A10" s="35"/>
      <c r="B10" s="39" t="s">
        <v>151</v>
      </c>
      <c r="C10" s="10" t="s">
        <v>156</v>
      </c>
      <c r="D10" s="46" t="s">
        <v>148</v>
      </c>
      <c r="E10" s="238" t="s">
        <v>149</v>
      </c>
      <c r="F10" s="34"/>
      <c r="G10" s="34"/>
      <c r="H10" s="34"/>
      <c r="I10" s="34"/>
      <c r="J10" s="10" t="s">
        <v>154</v>
      </c>
      <c r="K10" s="28" t="s">
        <v>155</v>
      </c>
      <c r="L10" s="28" t="s">
        <v>155</v>
      </c>
      <c r="M10" s="2"/>
      <c r="N10" s="6"/>
    </row>
    <row r="11" spans="1:15" s="45" customFormat="1" ht="21" customHeight="1">
      <c r="A11" s="35"/>
      <c r="B11" s="39"/>
      <c r="C11" s="10" t="s">
        <v>164</v>
      </c>
      <c r="D11" s="46"/>
      <c r="E11" s="3"/>
      <c r="F11" s="34"/>
      <c r="G11" s="34"/>
      <c r="H11" s="34"/>
      <c r="I11" s="34"/>
      <c r="J11" s="10"/>
      <c r="K11" s="44"/>
      <c r="L11" s="46"/>
      <c r="M11" s="2"/>
      <c r="N11" s="6"/>
    </row>
    <row r="12" spans="1:15" s="45" customFormat="1" ht="21" customHeight="1">
      <c r="A12" s="35"/>
      <c r="B12" s="39"/>
      <c r="C12" s="10" t="s">
        <v>157</v>
      </c>
      <c r="D12" s="46"/>
      <c r="E12" s="10"/>
      <c r="F12" s="34"/>
      <c r="G12" s="34"/>
      <c r="H12" s="34"/>
      <c r="I12" s="34"/>
      <c r="J12" s="10"/>
      <c r="K12" s="44"/>
      <c r="L12" s="46"/>
      <c r="M12" s="2"/>
      <c r="N12" s="6"/>
    </row>
    <row r="13" spans="1:15" s="45" customFormat="1" ht="21" customHeight="1">
      <c r="A13" s="35"/>
      <c r="B13" s="10"/>
      <c r="C13" s="13" t="s">
        <v>158</v>
      </c>
      <c r="D13" s="20"/>
      <c r="E13" s="34"/>
      <c r="F13" s="34"/>
      <c r="G13" s="34"/>
      <c r="H13" s="34"/>
      <c r="I13" s="34"/>
      <c r="J13" s="10"/>
      <c r="K13" s="44"/>
      <c r="L13" s="46"/>
      <c r="M13" s="2"/>
      <c r="N13" s="6"/>
    </row>
    <row r="14" spans="1:15" s="45" customFormat="1" ht="21" customHeight="1">
      <c r="A14" s="35"/>
      <c r="B14" s="10"/>
      <c r="C14" s="13"/>
      <c r="D14" s="20"/>
      <c r="E14" s="34"/>
      <c r="F14" s="34"/>
      <c r="G14" s="34"/>
      <c r="H14" s="34"/>
      <c r="I14" s="34"/>
      <c r="J14" s="10"/>
      <c r="K14" s="44"/>
      <c r="L14" s="46"/>
      <c r="M14" s="2"/>
      <c r="N14" s="6"/>
    </row>
    <row r="15" spans="1:15" s="45" customFormat="1" ht="21" customHeight="1">
      <c r="A15" s="35">
        <v>2</v>
      </c>
      <c r="B15" s="10" t="s">
        <v>159</v>
      </c>
      <c r="C15" s="13" t="s">
        <v>165</v>
      </c>
      <c r="D15" s="20" t="s">
        <v>160</v>
      </c>
      <c r="E15" s="34">
        <v>100000</v>
      </c>
      <c r="F15" s="34"/>
      <c r="G15" s="34"/>
      <c r="H15" s="34"/>
      <c r="I15" s="34"/>
      <c r="J15" s="10" t="s">
        <v>162</v>
      </c>
      <c r="K15" s="28" t="s">
        <v>153</v>
      </c>
      <c r="L15" s="28" t="s">
        <v>153</v>
      </c>
      <c r="M15" s="2"/>
      <c r="N15" s="6"/>
    </row>
    <row r="16" spans="1:15" s="45" customFormat="1" ht="21" customHeight="1">
      <c r="A16" s="35"/>
      <c r="B16" s="10" t="s">
        <v>161</v>
      </c>
      <c r="C16" s="13" t="s">
        <v>166</v>
      </c>
      <c r="D16" s="20"/>
      <c r="E16" s="238" t="s">
        <v>149</v>
      </c>
      <c r="F16" s="34"/>
      <c r="G16" s="34"/>
      <c r="H16" s="34"/>
      <c r="I16" s="34"/>
      <c r="J16" s="10" t="s">
        <v>163</v>
      </c>
      <c r="K16" s="28" t="s">
        <v>155</v>
      </c>
      <c r="L16" s="28" t="s">
        <v>155</v>
      </c>
      <c r="M16" s="2"/>
      <c r="N16" s="6"/>
    </row>
    <row r="17" spans="1:14" s="45" customFormat="1" ht="21" customHeight="1">
      <c r="A17" s="35"/>
      <c r="B17" s="10"/>
      <c r="C17" s="13" t="s">
        <v>167</v>
      </c>
      <c r="D17" s="20"/>
      <c r="E17" s="238"/>
      <c r="F17" s="34"/>
      <c r="G17" s="34"/>
      <c r="H17" s="34"/>
      <c r="I17" s="34"/>
      <c r="J17" s="10"/>
      <c r="K17" s="44"/>
      <c r="L17" s="46"/>
      <c r="M17" s="2"/>
      <c r="N17" s="6"/>
    </row>
    <row r="18" spans="1:14" s="45" customFormat="1" ht="21" customHeight="1">
      <c r="A18" s="35"/>
      <c r="B18" s="10"/>
      <c r="C18" s="13" t="s">
        <v>168</v>
      </c>
      <c r="D18" s="20"/>
      <c r="E18" s="238"/>
      <c r="F18" s="34"/>
      <c r="G18" s="34"/>
      <c r="H18" s="34"/>
      <c r="I18" s="34"/>
      <c r="J18" s="10"/>
      <c r="K18" s="44"/>
      <c r="L18" s="46"/>
      <c r="M18" s="2"/>
      <c r="N18" s="6"/>
    </row>
    <row r="19" spans="1:14" s="45" customFormat="1" ht="21" customHeight="1">
      <c r="A19" s="35"/>
      <c r="B19" s="10"/>
      <c r="C19" s="13" t="s">
        <v>169</v>
      </c>
      <c r="D19" s="20"/>
      <c r="E19" s="34"/>
      <c r="F19" s="34"/>
      <c r="G19" s="34"/>
      <c r="H19" s="34"/>
      <c r="I19" s="34"/>
      <c r="J19" s="10"/>
      <c r="K19" s="44"/>
      <c r="L19" s="46"/>
      <c r="M19" s="2"/>
      <c r="N19" s="6"/>
    </row>
    <row r="20" spans="1:14" s="45" customFormat="1" ht="21" customHeight="1">
      <c r="A20" s="39"/>
      <c r="B20" s="10"/>
      <c r="C20" s="13" t="s">
        <v>170</v>
      </c>
      <c r="D20" s="10"/>
      <c r="E20" s="238"/>
      <c r="F20" s="3"/>
      <c r="G20" s="29"/>
      <c r="H20" s="3"/>
      <c r="I20" s="3"/>
      <c r="J20" s="10"/>
      <c r="K20" s="48"/>
      <c r="L20" s="48"/>
      <c r="M20" s="49"/>
      <c r="N20" s="6"/>
    </row>
    <row r="21" spans="1:14" s="45" customFormat="1" ht="21" customHeight="1">
      <c r="A21" s="39"/>
      <c r="B21" s="10"/>
      <c r="C21" s="13"/>
      <c r="D21" s="10"/>
      <c r="E21" s="238"/>
      <c r="F21" s="3"/>
      <c r="G21" s="29"/>
      <c r="H21" s="3"/>
      <c r="I21" s="3"/>
      <c r="J21" s="10"/>
      <c r="K21" s="48"/>
      <c r="L21" s="48"/>
      <c r="M21" s="49"/>
      <c r="N21" s="6"/>
    </row>
    <row r="22" spans="1:14" ht="21" customHeight="1">
      <c r="A22" s="3">
        <v>3</v>
      </c>
      <c r="B22" s="10" t="s">
        <v>171</v>
      </c>
      <c r="C22" s="10" t="s">
        <v>272</v>
      </c>
      <c r="D22" s="20" t="s">
        <v>172</v>
      </c>
      <c r="E22" s="89">
        <v>900000</v>
      </c>
      <c r="F22" s="84"/>
      <c r="G22" s="84"/>
      <c r="H22" s="84"/>
      <c r="I22" s="84"/>
      <c r="J22" s="10" t="s">
        <v>176</v>
      </c>
      <c r="K22" s="20"/>
      <c r="L22" s="10" t="s">
        <v>153</v>
      </c>
    </row>
    <row r="23" spans="1:14" ht="21" customHeight="1">
      <c r="A23" s="3"/>
      <c r="B23" s="10" t="s">
        <v>173</v>
      </c>
      <c r="C23" s="10" t="s">
        <v>270</v>
      </c>
      <c r="D23" s="20" t="s">
        <v>174</v>
      </c>
      <c r="E23" s="238" t="s">
        <v>149</v>
      </c>
      <c r="F23" s="84"/>
      <c r="G23" s="84"/>
      <c r="H23" s="84"/>
      <c r="I23" s="84"/>
      <c r="J23" s="10" t="s">
        <v>177</v>
      </c>
      <c r="K23" s="20"/>
      <c r="L23" s="10" t="s">
        <v>155</v>
      </c>
    </row>
    <row r="24" spans="1:14" ht="21" customHeight="1">
      <c r="A24" s="3"/>
      <c r="B24" s="10"/>
      <c r="C24" s="10" t="s">
        <v>271</v>
      </c>
      <c r="D24" s="3"/>
      <c r="E24" s="3"/>
      <c r="F24" s="84"/>
      <c r="G24" s="84"/>
      <c r="H24" s="84"/>
      <c r="I24" s="84"/>
      <c r="J24" s="10" t="s">
        <v>178</v>
      </c>
      <c r="K24" s="20"/>
      <c r="L24" s="20"/>
    </row>
    <row r="25" spans="1:14" ht="21" customHeight="1">
      <c r="A25" s="3"/>
      <c r="B25" s="10"/>
      <c r="C25" s="10" t="s">
        <v>273</v>
      </c>
      <c r="D25" s="3"/>
      <c r="E25" s="3"/>
      <c r="F25" s="84"/>
      <c r="G25" s="84"/>
      <c r="H25" s="84"/>
      <c r="I25" s="84"/>
      <c r="J25" s="10" t="s">
        <v>179</v>
      </c>
      <c r="K25" s="20"/>
      <c r="L25" s="20"/>
    </row>
    <row r="26" spans="1:14" ht="21" customHeight="1">
      <c r="A26" s="3"/>
      <c r="B26" s="10"/>
      <c r="C26" s="10" t="s">
        <v>232</v>
      </c>
      <c r="D26" s="3"/>
      <c r="E26" s="3"/>
      <c r="F26" s="84"/>
      <c r="G26" s="84"/>
      <c r="H26" s="84"/>
      <c r="I26" s="84"/>
      <c r="J26" s="10" t="s">
        <v>180</v>
      </c>
      <c r="K26" s="20"/>
      <c r="L26" s="20"/>
    </row>
    <row r="27" spans="1:14" ht="21" customHeight="1">
      <c r="A27" s="3"/>
      <c r="B27" s="10"/>
      <c r="C27" s="10"/>
      <c r="D27" s="3"/>
      <c r="E27" s="3"/>
      <c r="F27" s="84"/>
      <c r="G27" s="84"/>
      <c r="H27" s="84"/>
      <c r="I27" s="84"/>
      <c r="J27" s="10"/>
      <c r="K27" s="20"/>
      <c r="L27" s="20"/>
    </row>
    <row r="28" spans="1:14" ht="21" customHeight="1">
      <c r="A28" s="3">
        <v>4</v>
      </c>
      <c r="B28" s="10" t="s">
        <v>181</v>
      </c>
      <c r="C28" s="10" t="s">
        <v>279</v>
      </c>
      <c r="D28" s="20" t="s">
        <v>182</v>
      </c>
      <c r="E28" s="34">
        <v>100000</v>
      </c>
      <c r="F28" s="239"/>
      <c r="G28" s="239"/>
      <c r="H28" s="84"/>
      <c r="I28" s="84"/>
      <c r="J28" s="10" t="s">
        <v>183</v>
      </c>
      <c r="K28" s="20"/>
      <c r="L28" s="10" t="s">
        <v>153</v>
      </c>
    </row>
    <row r="29" spans="1:14" ht="21" customHeight="1">
      <c r="A29" s="3"/>
      <c r="B29" s="10"/>
      <c r="C29" s="10" t="s">
        <v>280</v>
      </c>
      <c r="D29" s="20" t="s">
        <v>117</v>
      </c>
      <c r="E29" s="238" t="s">
        <v>149</v>
      </c>
      <c r="F29" s="3"/>
      <c r="G29" s="3"/>
      <c r="H29" s="84"/>
      <c r="I29" s="84"/>
      <c r="J29" s="10" t="s">
        <v>184</v>
      </c>
      <c r="K29" s="20"/>
      <c r="L29" s="10" t="s">
        <v>155</v>
      </c>
    </row>
    <row r="30" spans="1:14" ht="21" customHeight="1">
      <c r="A30" s="3"/>
      <c r="B30" s="10"/>
      <c r="C30" s="10" t="s">
        <v>281</v>
      </c>
      <c r="D30" s="20"/>
      <c r="E30" s="89"/>
      <c r="F30" s="31"/>
      <c r="G30" s="31"/>
      <c r="H30" s="10"/>
      <c r="I30" s="10"/>
      <c r="J30" s="20"/>
      <c r="K30" s="20"/>
      <c r="L30" s="20"/>
    </row>
    <row r="31" spans="1:14" ht="21" customHeight="1">
      <c r="A31" s="3"/>
      <c r="B31" s="10"/>
      <c r="C31" s="10"/>
      <c r="D31" s="20"/>
      <c r="E31" s="89"/>
      <c r="F31" s="31"/>
      <c r="G31" s="31"/>
      <c r="H31" s="10"/>
      <c r="I31" s="10"/>
      <c r="J31" s="20"/>
      <c r="K31" s="20"/>
      <c r="L31" s="20"/>
    </row>
    <row r="32" spans="1:14" ht="21" customHeight="1">
      <c r="A32" s="3">
        <v>5</v>
      </c>
      <c r="B32" s="10" t="s">
        <v>274</v>
      </c>
      <c r="C32" s="10" t="s">
        <v>282</v>
      </c>
      <c r="D32" s="20" t="s">
        <v>185</v>
      </c>
      <c r="E32" s="34">
        <v>50000</v>
      </c>
      <c r="F32" s="239"/>
      <c r="G32" s="239"/>
      <c r="H32" s="84"/>
      <c r="I32" s="84"/>
      <c r="J32" s="10" t="s">
        <v>186</v>
      </c>
      <c r="K32" s="20"/>
      <c r="L32" s="10" t="s">
        <v>153</v>
      </c>
    </row>
    <row r="33" spans="1:12" ht="21" customHeight="1">
      <c r="A33" s="3"/>
      <c r="B33" s="10" t="s">
        <v>275</v>
      </c>
      <c r="C33" s="10" t="s">
        <v>283</v>
      </c>
      <c r="D33" s="20"/>
      <c r="E33" s="238" t="s">
        <v>149</v>
      </c>
      <c r="F33" s="3"/>
      <c r="G33" s="3"/>
      <c r="H33" s="84"/>
      <c r="I33" s="84"/>
      <c r="J33" s="10" t="s">
        <v>187</v>
      </c>
      <c r="K33" s="20"/>
      <c r="L33" s="10" t="s">
        <v>155</v>
      </c>
    </row>
    <row r="34" spans="1:12" ht="21" customHeight="1">
      <c r="A34" s="3"/>
      <c r="B34" s="20" t="s">
        <v>276</v>
      </c>
      <c r="C34" s="20" t="s">
        <v>284</v>
      </c>
      <c r="D34" s="20"/>
      <c r="E34" s="89"/>
      <c r="F34" s="84"/>
      <c r="G34" s="84"/>
      <c r="H34" s="84"/>
      <c r="I34" s="84"/>
      <c r="J34" s="20"/>
      <c r="K34" s="20"/>
      <c r="L34" s="20"/>
    </row>
    <row r="35" spans="1:12" ht="21" customHeight="1">
      <c r="A35" s="3"/>
      <c r="B35" s="20"/>
      <c r="C35" s="20"/>
      <c r="D35" s="20"/>
      <c r="E35" s="89"/>
      <c r="F35" s="84"/>
      <c r="G35" s="84"/>
      <c r="H35" s="84"/>
      <c r="I35" s="84"/>
      <c r="J35" s="20"/>
      <c r="K35" s="20"/>
      <c r="L35" s="20"/>
    </row>
    <row r="36" spans="1:12" ht="21" customHeight="1">
      <c r="A36" s="3">
        <v>6</v>
      </c>
      <c r="B36" s="10" t="s">
        <v>277</v>
      </c>
      <c r="C36" s="10" t="s">
        <v>282</v>
      </c>
      <c r="D36" s="20" t="s">
        <v>185</v>
      </c>
      <c r="E36" s="34">
        <v>100000</v>
      </c>
      <c r="F36" s="239"/>
      <c r="G36" s="239"/>
      <c r="H36" s="84"/>
      <c r="I36" s="84"/>
      <c r="J36" s="10" t="s">
        <v>188</v>
      </c>
      <c r="K36" s="20"/>
      <c r="L36" s="10" t="s">
        <v>153</v>
      </c>
    </row>
    <row r="37" spans="1:12" ht="21" customHeight="1">
      <c r="A37" s="3"/>
      <c r="B37" s="10" t="s">
        <v>278</v>
      </c>
      <c r="C37" s="10" t="s">
        <v>285</v>
      </c>
      <c r="D37" s="20"/>
      <c r="E37" s="34"/>
      <c r="F37" s="239"/>
      <c r="G37" s="239"/>
      <c r="H37" s="84"/>
      <c r="I37" s="84"/>
      <c r="J37" s="10" t="s">
        <v>189</v>
      </c>
      <c r="K37" s="20"/>
      <c r="L37" s="10" t="s">
        <v>155</v>
      </c>
    </row>
    <row r="38" spans="1:12" ht="21" customHeight="1">
      <c r="A38" s="3"/>
      <c r="B38" s="10"/>
      <c r="C38" s="10" t="s">
        <v>286</v>
      </c>
      <c r="D38" s="3"/>
      <c r="E38" s="238" t="s">
        <v>149</v>
      </c>
      <c r="F38" s="3"/>
      <c r="G38" s="3"/>
      <c r="H38" s="84"/>
      <c r="I38" s="84"/>
      <c r="J38" s="10" t="s">
        <v>190</v>
      </c>
      <c r="K38" s="20"/>
      <c r="L38" s="10"/>
    </row>
    <row r="39" spans="1:12" ht="21" customHeight="1">
      <c r="A39" s="3"/>
      <c r="B39" s="20"/>
      <c r="C39" s="20"/>
      <c r="D39" s="20"/>
      <c r="E39" s="84"/>
      <c r="F39" s="84"/>
      <c r="G39" s="84"/>
      <c r="H39" s="84"/>
      <c r="I39" s="84"/>
      <c r="J39" s="20"/>
      <c r="K39" s="20"/>
      <c r="L39" s="20"/>
    </row>
    <row r="40" spans="1:12" ht="21" customHeight="1">
      <c r="A40" s="3">
        <v>7</v>
      </c>
      <c r="B40" s="243" t="s">
        <v>287</v>
      </c>
      <c r="C40" s="10" t="s">
        <v>291</v>
      </c>
      <c r="D40" s="20" t="s">
        <v>191</v>
      </c>
      <c r="E40" s="34">
        <v>300000</v>
      </c>
      <c r="F40" s="239"/>
      <c r="G40" s="239"/>
      <c r="H40" s="84"/>
      <c r="I40" s="84"/>
      <c r="J40" s="10" t="s">
        <v>192</v>
      </c>
      <c r="K40" s="20"/>
      <c r="L40" s="10" t="s">
        <v>153</v>
      </c>
    </row>
    <row r="41" spans="1:12" ht="21" customHeight="1">
      <c r="A41" s="3"/>
      <c r="B41" s="10" t="s">
        <v>288</v>
      </c>
      <c r="C41" s="10" t="s">
        <v>290</v>
      </c>
      <c r="D41" s="20" t="s">
        <v>193</v>
      </c>
      <c r="E41" s="238" t="s">
        <v>149</v>
      </c>
      <c r="F41" s="3"/>
      <c r="G41" s="3"/>
      <c r="H41" s="84"/>
      <c r="I41" s="84"/>
      <c r="J41" s="10" t="s">
        <v>194</v>
      </c>
      <c r="K41" s="20"/>
      <c r="L41" s="10" t="s">
        <v>155</v>
      </c>
    </row>
    <row r="42" spans="1:12" ht="21" customHeight="1">
      <c r="A42" s="3"/>
      <c r="B42" s="10" t="s">
        <v>289</v>
      </c>
      <c r="C42" s="10" t="s">
        <v>292</v>
      </c>
      <c r="D42" s="20" t="s">
        <v>195</v>
      </c>
      <c r="E42" s="238"/>
      <c r="F42" s="3"/>
      <c r="G42" s="3"/>
      <c r="H42" s="84"/>
      <c r="I42" s="84"/>
      <c r="J42" s="10" t="s">
        <v>175</v>
      </c>
      <c r="K42" s="20"/>
      <c r="L42" s="10"/>
    </row>
    <row r="43" spans="1:12" ht="21" customHeight="1">
      <c r="A43" s="3"/>
      <c r="B43" s="10" t="s">
        <v>155</v>
      </c>
      <c r="C43" s="10" t="s">
        <v>196</v>
      </c>
      <c r="D43" s="20" t="s">
        <v>197</v>
      </c>
      <c r="E43" s="238"/>
      <c r="F43" s="3"/>
      <c r="G43" s="3"/>
      <c r="H43" s="84"/>
      <c r="I43" s="84"/>
      <c r="J43" s="10"/>
      <c r="K43" s="20"/>
      <c r="L43" s="10"/>
    </row>
    <row r="44" spans="1:12" ht="21" customHeight="1">
      <c r="A44" s="3"/>
      <c r="B44" s="20"/>
      <c r="C44" s="20"/>
      <c r="D44" s="20"/>
      <c r="E44" s="89"/>
      <c r="F44" s="84"/>
      <c r="G44" s="84"/>
      <c r="H44" s="84"/>
      <c r="I44" s="84"/>
      <c r="J44" s="20"/>
      <c r="K44" s="20"/>
      <c r="L44" s="20"/>
    </row>
    <row r="45" spans="1:12" ht="21" customHeight="1">
      <c r="A45" s="3">
        <v>8</v>
      </c>
      <c r="B45" s="243" t="s">
        <v>287</v>
      </c>
      <c r="C45" s="10" t="s">
        <v>198</v>
      </c>
      <c r="D45" s="20" t="s">
        <v>191</v>
      </c>
      <c r="E45" s="34">
        <v>100000</v>
      </c>
      <c r="F45" s="239"/>
      <c r="G45" s="239"/>
      <c r="H45" s="84"/>
      <c r="I45" s="84"/>
      <c r="J45" s="10" t="s">
        <v>199</v>
      </c>
      <c r="K45" s="20"/>
      <c r="L45" s="10" t="s">
        <v>153</v>
      </c>
    </row>
    <row r="46" spans="1:12" ht="21" customHeight="1">
      <c r="A46" s="3"/>
      <c r="B46" s="10" t="s">
        <v>862</v>
      </c>
      <c r="C46" s="10" t="s">
        <v>200</v>
      </c>
      <c r="D46" s="20" t="s">
        <v>193</v>
      </c>
      <c r="E46" s="238" t="s">
        <v>149</v>
      </c>
      <c r="F46" s="3"/>
      <c r="G46" s="3"/>
      <c r="H46" s="84"/>
      <c r="I46" s="84"/>
      <c r="J46" s="10" t="s">
        <v>194</v>
      </c>
      <c r="K46" s="20"/>
      <c r="L46" s="10" t="s">
        <v>155</v>
      </c>
    </row>
    <row r="47" spans="1:12" ht="21" customHeight="1">
      <c r="A47" s="3"/>
      <c r="B47" s="10" t="s">
        <v>863</v>
      </c>
      <c r="C47" s="10" t="s">
        <v>201</v>
      </c>
      <c r="D47" s="20" t="s">
        <v>195</v>
      </c>
      <c r="E47" s="238"/>
      <c r="F47" s="3"/>
      <c r="G47" s="3"/>
      <c r="H47" s="84"/>
      <c r="I47" s="84"/>
      <c r="J47" s="10" t="s">
        <v>175</v>
      </c>
      <c r="K47" s="20"/>
      <c r="L47" s="10"/>
    </row>
    <row r="48" spans="1:12" ht="21" customHeight="1">
      <c r="A48" s="3"/>
      <c r="B48" s="10" t="s">
        <v>155</v>
      </c>
      <c r="C48" s="10"/>
      <c r="D48" s="20" t="s">
        <v>197</v>
      </c>
      <c r="E48" s="238"/>
      <c r="F48" s="3"/>
      <c r="G48" s="3"/>
      <c r="H48" s="10"/>
      <c r="I48" s="10"/>
      <c r="J48" s="20"/>
      <c r="K48" s="20"/>
      <c r="L48" s="20"/>
    </row>
    <row r="49" spans="1:12" ht="21" customHeight="1">
      <c r="A49" s="3"/>
      <c r="B49" s="20"/>
      <c r="C49" s="20"/>
      <c r="D49" s="20"/>
      <c r="E49" s="89"/>
      <c r="F49" s="84"/>
      <c r="G49" s="84"/>
      <c r="H49" s="84"/>
      <c r="I49" s="84"/>
      <c r="J49" s="20"/>
      <c r="K49" s="20"/>
      <c r="L49" s="20"/>
    </row>
    <row r="50" spans="1:12" ht="21" customHeight="1">
      <c r="A50" s="3">
        <v>9</v>
      </c>
      <c r="B50" s="10" t="s">
        <v>293</v>
      </c>
      <c r="C50" s="10" t="s">
        <v>298</v>
      </c>
      <c r="D50" s="20" t="s">
        <v>202</v>
      </c>
      <c r="E50" s="34">
        <v>500000</v>
      </c>
      <c r="F50" s="239"/>
      <c r="G50" s="239"/>
      <c r="H50" s="84"/>
      <c r="I50" s="84"/>
      <c r="J50" s="10" t="s">
        <v>203</v>
      </c>
      <c r="K50" s="20"/>
      <c r="L50" s="10" t="s">
        <v>153</v>
      </c>
    </row>
    <row r="51" spans="1:12" ht="21" customHeight="1">
      <c r="A51" s="3"/>
      <c r="B51" s="10" t="s">
        <v>294</v>
      </c>
      <c r="C51" s="10" t="s">
        <v>299</v>
      </c>
      <c r="D51" s="20" t="s">
        <v>204</v>
      </c>
      <c r="E51" s="238" t="s">
        <v>149</v>
      </c>
      <c r="F51" s="3"/>
      <c r="G51" s="3"/>
      <c r="H51" s="84"/>
      <c r="I51" s="84"/>
      <c r="J51" s="10" t="s">
        <v>205</v>
      </c>
      <c r="K51" s="20"/>
      <c r="L51" s="10" t="s">
        <v>155</v>
      </c>
    </row>
    <row r="52" spans="1:12" ht="21" customHeight="1">
      <c r="A52" s="3"/>
      <c r="B52" s="10" t="s">
        <v>295</v>
      </c>
      <c r="C52" s="10" t="s">
        <v>864</v>
      </c>
      <c r="D52" s="20" t="s">
        <v>206</v>
      </c>
      <c r="E52" s="3"/>
      <c r="F52" s="3"/>
      <c r="G52" s="3"/>
      <c r="H52" s="84"/>
      <c r="I52" s="84"/>
      <c r="J52" s="10" t="s">
        <v>190</v>
      </c>
      <c r="K52" s="20"/>
      <c r="L52" s="10"/>
    </row>
    <row r="53" spans="1:12" ht="21" customHeight="1">
      <c r="A53" s="3"/>
      <c r="B53" s="10" t="s">
        <v>296</v>
      </c>
      <c r="C53" s="10" t="s">
        <v>219</v>
      </c>
      <c r="D53" s="20" t="s">
        <v>207</v>
      </c>
      <c r="E53" s="3"/>
      <c r="F53" s="3"/>
      <c r="G53" s="3"/>
      <c r="H53" s="10"/>
      <c r="I53" s="10"/>
      <c r="J53" s="20"/>
      <c r="K53" s="20"/>
      <c r="L53" s="20"/>
    </row>
    <row r="54" spans="1:12" ht="21" customHeight="1">
      <c r="A54" s="3"/>
      <c r="B54" s="20" t="s">
        <v>297</v>
      </c>
      <c r="C54" s="20"/>
      <c r="D54" s="20"/>
      <c r="E54" s="84"/>
      <c r="F54" s="84"/>
      <c r="G54" s="84"/>
      <c r="H54" s="84"/>
      <c r="I54" s="84"/>
      <c r="J54" s="20"/>
      <c r="K54" s="20"/>
      <c r="L54" s="20"/>
    </row>
    <row r="55" spans="1:12" ht="21" customHeight="1">
      <c r="A55" s="3"/>
      <c r="B55" s="20"/>
      <c r="C55" s="20"/>
      <c r="D55" s="20"/>
      <c r="E55" s="84"/>
      <c r="F55" s="84"/>
      <c r="G55" s="84"/>
      <c r="H55" s="84"/>
      <c r="I55" s="84"/>
      <c r="J55" s="20"/>
      <c r="K55" s="20"/>
      <c r="L55" s="20"/>
    </row>
    <row r="56" spans="1:12" ht="21" customHeight="1">
      <c r="A56" s="3">
        <v>10</v>
      </c>
      <c r="B56" s="10" t="s">
        <v>300</v>
      </c>
      <c r="C56" s="10" t="s">
        <v>306</v>
      </c>
      <c r="D56" s="20" t="s">
        <v>208</v>
      </c>
      <c r="E56" s="34">
        <v>70000</v>
      </c>
      <c r="F56" s="239"/>
      <c r="G56" s="239"/>
      <c r="H56" s="84"/>
      <c r="I56" s="84"/>
      <c r="J56" s="10" t="s">
        <v>209</v>
      </c>
      <c r="K56" s="20"/>
      <c r="L56" s="10" t="s">
        <v>153</v>
      </c>
    </row>
    <row r="57" spans="1:12" ht="21" customHeight="1">
      <c r="A57" s="3"/>
      <c r="B57" s="10" t="s">
        <v>301</v>
      </c>
      <c r="C57" s="10" t="s">
        <v>865</v>
      </c>
      <c r="D57" s="20" t="s">
        <v>207</v>
      </c>
      <c r="E57" s="238" t="s">
        <v>149</v>
      </c>
      <c r="F57" s="3"/>
      <c r="G57" s="3"/>
      <c r="H57" s="84"/>
      <c r="I57" s="84"/>
      <c r="J57" s="10" t="s">
        <v>194</v>
      </c>
      <c r="K57" s="20"/>
      <c r="L57" s="10" t="s">
        <v>155</v>
      </c>
    </row>
    <row r="58" spans="1:12" ht="21" customHeight="1">
      <c r="A58" s="3"/>
      <c r="B58" s="10" t="s">
        <v>302</v>
      </c>
      <c r="C58" s="10" t="s">
        <v>866</v>
      </c>
      <c r="D58" s="3"/>
      <c r="E58" s="238"/>
      <c r="F58" s="3"/>
      <c r="G58" s="3"/>
      <c r="H58" s="84"/>
      <c r="I58" s="84"/>
      <c r="J58" s="10" t="s">
        <v>175</v>
      </c>
      <c r="K58" s="20"/>
      <c r="L58" s="10"/>
    </row>
    <row r="59" spans="1:12" ht="21" customHeight="1">
      <c r="A59" s="3"/>
      <c r="B59" s="10" t="s">
        <v>303</v>
      </c>
      <c r="C59" s="10"/>
      <c r="D59" s="3"/>
      <c r="E59" s="238"/>
      <c r="F59" s="3"/>
      <c r="G59" s="3"/>
      <c r="H59" s="10"/>
      <c r="I59" s="10"/>
      <c r="J59" s="20"/>
      <c r="K59" s="20"/>
      <c r="L59" s="20"/>
    </row>
    <row r="60" spans="1:12" ht="21" customHeight="1">
      <c r="A60" s="3"/>
      <c r="B60" s="20" t="s">
        <v>304</v>
      </c>
      <c r="C60" s="20"/>
      <c r="D60" s="20"/>
      <c r="E60" s="89"/>
      <c r="F60" s="84"/>
      <c r="G60" s="84"/>
      <c r="H60" s="84"/>
      <c r="I60" s="84"/>
      <c r="J60" s="20"/>
      <c r="K60" s="20"/>
      <c r="L60" s="20"/>
    </row>
    <row r="61" spans="1:12" ht="21" customHeight="1">
      <c r="A61" s="3"/>
      <c r="B61" s="20"/>
      <c r="C61" s="20"/>
      <c r="D61" s="20"/>
      <c r="E61" s="89"/>
      <c r="F61" s="84"/>
      <c r="G61" s="84"/>
      <c r="H61" s="84"/>
      <c r="I61" s="84"/>
      <c r="J61" s="20"/>
      <c r="K61" s="20"/>
      <c r="L61" s="20"/>
    </row>
    <row r="62" spans="1:12" ht="21" customHeight="1">
      <c r="A62" s="3">
        <v>11</v>
      </c>
      <c r="B62" s="10" t="s">
        <v>309</v>
      </c>
      <c r="C62" s="10" t="s">
        <v>347</v>
      </c>
      <c r="D62" s="20" t="s">
        <v>210</v>
      </c>
      <c r="E62" s="34">
        <v>300000</v>
      </c>
      <c r="F62" s="239"/>
      <c r="G62" s="239"/>
      <c r="H62" s="84"/>
      <c r="I62" s="84"/>
      <c r="J62" s="20" t="s">
        <v>211</v>
      </c>
      <c r="K62" s="20"/>
      <c r="L62" s="10" t="s">
        <v>153</v>
      </c>
    </row>
    <row r="63" spans="1:12" ht="21" customHeight="1">
      <c r="A63" s="3"/>
      <c r="B63" s="10" t="s">
        <v>305</v>
      </c>
      <c r="C63" s="10" t="s">
        <v>348</v>
      </c>
      <c r="D63" s="20" t="s">
        <v>212</v>
      </c>
      <c r="E63" s="238" t="s">
        <v>149</v>
      </c>
      <c r="F63" s="3"/>
      <c r="G63" s="3"/>
      <c r="H63" s="84"/>
      <c r="I63" s="84"/>
      <c r="J63" s="20" t="s">
        <v>213</v>
      </c>
      <c r="K63" s="20"/>
      <c r="L63" s="10" t="s">
        <v>155</v>
      </c>
    </row>
    <row r="64" spans="1:12" ht="21" customHeight="1">
      <c r="A64" s="3"/>
      <c r="B64" s="10" t="s">
        <v>214</v>
      </c>
      <c r="C64" s="10" t="s">
        <v>345</v>
      </c>
      <c r="D64" s="20"/>
      <c r="E64" s="3"/>
      <c r="F64" s="3"/>
      <c r="G64" s="3"/>
      <c r="H64" s="84"/>
      <c r="I64" s="84"/>
      <c r="J64" s="10" t="s">
        <v>215</v>
      </c>
      <c r="K64" s="20"/>
      <c r="L64" s="10"/>
    </row>
    <row r="65" spans="1:12" ht="21" customHeight="1">
      <c r="A65" s="3"/>
      <c r="B65" s="10"/>
      <c r="C65" s="10" t="s">
        <v>346</v>
      </c>
      <c r="D65" s="20"/>
      <c r="E65" s="3"/>
      <c r="F65" s="3"/>
      <c r="G65" s="3"/>
      <c r="H65" s="10"/>
      <c r="I65" s="10"/>
      <c r="J65" s="20"/>
      <c r="K65" s="20"/>
      <c r="L65" s="20"/>
    </row>
    <row r="66" spans="1:12" ht="21" customHeight="1">
      <c r="A66" s="3"/>
      <c r="B66" s="20"/>
      <c r="C66" s="20"/>
      <c r="D66" s="20"/>
      <c r="E66" s="84"/>
      <c r="F66" s="84"/>
      <c r="G66" s="84"/>
      <c r="H66" s="84"/>
      <c r="I66" s="84"/>
      <c r="J66" s="20"/>
      <c r="K66" s="20"/>
      <c r="L66" s="20"/>
    </row>
    <row r="67" spans="1:12" ht="21" customHeight="1">
      <c r="A67" s="3">
        <v>12</v>
      </c>
      <c r="B67" s="10" t="s">
        <v>310</v>
      </c>
      <c r="C67" s="10" t="s">
        <v>307</v>
      </c>
      <c r="D67" s="20" t="s">
        <v>216</v>
      </c>
      <c r="E67" s="34">
        <v>130000</v>
      </c>
      <c r="F67" s="239"/>
      <c r="G67" s="239"/>
      <c r="H67" s="84"/>
      <c r="I67" s="84"/>
      <c r="J67" s="10" t="s">
        <v>152</v>
      </c>
      <c r="K67" s="20"/>
      <c r="L67" s="10" t="s">
        <v>153</v>
      </c>
    </row>
    <row r="68" spans="1:12" ht="21" customHeight="1">
      <c r="A68" s="3"/>
      <c r="B68" s="10" t="s">
        <v>311</v>
      </c>
      <c r="C68" s="10" t="s">
        <v>308</v>
      </c>
      <c r="D68" s="10"/>
      <c r="E68" s="238" t="s">
        <v>149</v>
      </c>
      <c r="F68" s="3"/>
      <c r="G68" s="3"/>
      <c r="H68" s="84"/>
      <c r="I68" s="84"/>
      <c r="J68" s="10" t="s">
        <v>154</v>
      </c>
      <c r="K68" s="20"/>
      <c r="L68" s="10" t="s">
        <v>155</v>
      </c>
    </row>
    <row r="69" spans="1:12" ht="21" customHeight="1">
      <c r="A69" s="10"/>
      <c r="B69" s="10" t="s">
        <v>312</v>
      </c>
      <c r="C69" s="10"/>
      <c r="D69" s="64"/>
      <c r="E69" s="89"/>
      <c r="F69" s="31"/>
      <c r="G69" s="31"/>
      <c r="H69" s="10"/>
      <c r="I69" s="64"/>
      <c r="J69" s="20"/>
      <c r="K69" s="20"/>
      <c r="L69" s="20"/>
    </row>
    <row r="70" spans="1:12" ht="21" customHeight="1">
      <c r="A70" s="3"/>
      <c r="B70" s="20"/>
      <c r="C70" s="20"/>
      <c r="D70" s="20"/>
      <c r="E70" s="89"/>
      <c r="F70" s="84"/>
      <c r="G70" s="84"/>
      <c r="H70" s="84"/>
      <c r="I70" s="84"/>
      <c r="J70" s="20"/>
      <c r="K70" s="20"/>
      <c r="L70" s="20"/>
    </row>
    <row r="71" spans="1:12" ht="21" customHeight="1">
      <c r="A71" s="63">
        <v>13</v>
      </c>
      <c r="B71" s="64" t="s">
        <v>313</v>
      </c>
      <c r="C71" s="64" t="s">
        <v>315</v>
      </c>
      <c r="D71" s="64" t="s">
        <v>217</v>
      </c>
      <c r="E71" s="108">
        <v>70000</v>
      </c>
      <c r="F71" s="241"/>
      <c r="G71" s="241"/>
      <c r="H71" s="84"/>
      <c r="I71" s="84"/>
      <c r="J71" s="64" t="s">
        <v>218</v>
      </c>
      <c r="K71" s="20"/>
      <c r="L71" s="10" t="s">
        <v>153</v>
      </c>
    </row>
    <row r="72" spans="1:12" ht="21" customHeight="1">
      <c r="A72" s="63"/>
      <c r="B72" s="64" t="s">
        <v>314</v>
      </c>
      <c r="C72" s="64" t="s">
        <v>316</v>
      </c>
      <c r="D72" s="64" t="s">
        <v>219</v>
      </c>
      <c r="E72" s="238" t="s">
        <v>149</v>
      </c>
      <c r="F72" s="3"/>
      <c r="G72" s="3"/>
      <c r="H72" s="84"/>
      <c r="I72" s="84"/>
      <c r="J72" s="64" t="s">
        <v>220</v>
      </c>
      <c r="K72" s="20"/>
      <c r="L72" s="10" t="s">
        <v>155</v>
      </c>
    </row>
    <row r="73" spans="1:12" ht="21" customHeight="1">
      <c r="A73" s="63"/>
      <c r="B73" s="64"/>
      <c r="C73" s="64" t="s">
        <v>317</v>
      </c>
      <c r="D73" s="64"/>
      <c r="E73" s="106"/>
      <c r="F73" s="64"/>
      <c r="G73" s="64"/>
      <c r="H73" s="64"/>
      <c r="I73" s="64"/>
      <c r="J73" s="20"/>
      <c r="K73" s="20"/>
      <c r="L73" s="20"/>
    </row>
    <row r="74" spans="1:12" ht="21" customHeight="1">
      <c r="A74" s="63"/>
      <c r="B74" s="64"/>
      <c r="C74" s="64"/>
      <c r="D74" s="20"/>
      <c r="E74" s="106"/>
      <c r="F74" s="64"/>
      <c r="G74" s="64"/>
      <c r="H74" s="64"/>
      <c r="I74" s="64"/>
      <c r="J74" s="20"/>
      <c r="K74" s="20"/>
      <c r="L74" s="20"/>
    </row>
    <row r="75" spans="1:12" ht="21" customHeight="1">
      <c r="A75" s="3">
        <v>14</v>
      </c>
      <c r="B75" s="10" t="s">
        <v>221</v>
      </c>
      <c r="C75" s="10" t="s">
        <v>222</v>
      </c>
      <c r="D75" s="20" t="s">
        <v>223</v>
      </c>
      <c r="E75" s="34">
        <v>50000</v>
      </c>
      <c r="F75" s="239"/>
      <c r="G75" s="239"/>
      <c r="H75" s="84"/>
      <c r="I75" s="84"/>
      <c r="J75" s="10" t="s">
        <v>224</v>
      </c>
      <c r="K75" s="20"/>
      <c r="L75" s="10" t="s">
        <v>153</v>
      </c>
    </row>
    <row r="76" spans="1:12" ht="21" customHeight="1">
      <c r="A76" s="3"/>
      <c r="B76" s="10" t="s">
        <v>214</v>
      </c>
      <c r="C76" s="10" t="s">
        <v>225</v>
      </c>
      <c r="D76" s="20" t="s">
        <v>226</v>
      </c>
      <c r="E76" s="238" t="s">
        <v>149</v>
      </c>
      <c r="F76" s="3"/>
      <c r="G76" s="3"/>
      <c r="H76" s="84"/>
      <c r="I76" s="84"/>
      <c r="J76" s="10" t="s">
        <v>227</v>
      </c>
      <c r="K76" s="20"/>
      <c r="L76" s="10" t="s">
        <v>155</v>
      </c>
    </row>
    <row r="77" spans="1:12" ht="21" customHeight="1">
      <c r="A77" s="3"/>
      <c r="B77" s="10"/>
      <c r="C77" s="10" t="s">
        <v>223</v>
      </c>
      <c r="D77" s="20"/>
      <c r="E77" s="238"/>
      <c r="F77" s="3"/>
      <c r="G77" s="3"/>
      <c r="H77" s="84"/>
      <c r="I77" s="84"/>
      <c r="J77" s="10" t="s">
        <v>228</v>
      </c>
      <c r="K77" s="20"/>
      <c r="L77" s="10"/>
    </row>
    <row r="78" spans="1:12" ht="21" customHeight="1">
      <c r="A78" s="3"/>
      <c r="B78" s="10"/>
      <c r="C78" s="10"/>
      <c r="D78" s="20"/>
      <c r="E78" s="238"/>
      <c r="F78" s="3"/>
      <c r="G78" s="3"/>
      <c r="H78" s="84"/>
      <c r="I78" s="84"/>
      <c r="J78" s="10"/>
      <c r="K78" s="20"/>
      <c r="L78" s="10"/>
    </row>
    <row r="79" spans="1:12" ht="21" customHeight="1">
      <c r="A79" s="3">
        <v>15</v>
      </c>
      <c r="B79" s="10" t="s">
        <v>310</v>
      </c>
      <c r="C79" s="10" t="s">
        <v>318</v>
      </c>
      <c r="D79" s="20" t="s">
        <v>230</v>
      </c>
      <c r="E79" s="34">
        <v>50000</v>
      </c>
      <c r="F79" s="239"/>
      <c r="G79" s="239"/>
      <c r="H79" s="84"/>
      <c r="I79" s="84"/>
      <c r="J79" s="10" t="s">
        <v>229</v>
      </c>
      <c r="K79" s="20"/>
      <c r="L79" s="10" t="s">
        <v>153</v>
      </c>
    </row>
    <row r="80" spans="1:12" ht="21" customHeight="1">
      <c r="A80" s="3"/>
      <c r="B80" s="10" t="s">
        <v>320</v>
      </c>
      <c r="C80" s="10" t="s">
        <v>319</v>
      </c>
      <c r="E80" s="238" t="s">
        <v>149</v>
      </c>
      <c r="F80" s="3"/>
      <c r="G80" s="3"/>
      <c r="H80" s="84"/>
      <c r="I80" s="84"/>
      <c r="J80" s="10" t="s">
        <v>231</v>
      </c>
      <c r="K80" s="20"/>
      <c r="L80" s="10" t="s">
        <v>155</v>
      </c>
    </row>
    <row r="81" spans="1:12" ht="21" customHeight="1">
      <c r="A81" s="10"/>
      <c r="B81" s="10" t="s">
        <v>868</v>
      </c>
      <c r="C81" s="10"/>
      <c r="D81" s="20"/>
      <c r="E81" s="89"/>
      <c r="F81" s="31"/>
      <c r="G81" s="31"/>
      <c r="H81" s="84"/>
      <c r="I81" s="84"/>
      <c r="J81" s="10" t="s">
        <v>232</v>
      </c>
      <c r="K81" s="20"/>
      <c r="L81" s="64"/>
    </row>
    <row r="82" spans="1:12" ht="21" customHeight="1">
      <c r="A82" s="3"/>
      <c r="B82" s="20" t="s">
        <v>867</v>
      </c>
      <c r="C82" s="20"/>
      <c r="D82" s="20"/>
      <c r="E82" s="89"/>
      <c r="F82" s="84"/>
      <c r="G82" s="84"/>
      <c r="H82" s="84"/>
      <c r="I82" s="84"/>
      <c r="J82" s="20"/>
      <c r="K82" s="20"/>
      <c r="L82" s="20"/>
    </row>
    <row r="83" spans="1:12" ht="21" customHeight="1">
      <c r="A83" s="3"/>
      <c r="B83" s="20"/>
      <c r="C83" s="20"/>
      <c r="D83" s="20"/>
      <c r="E83" s="89"/>
      <c r="F83" s="84"/>
      <c r="G83" s="84"/>
      <c r="H83" s="84"/>
      <c r="I83" s="84"/>
      <c r="J83" s="20"/>
      <c r="K83" s="20"/>
      <c r="L83" s="20"/>
    </row>
    <row r="84" spans="1:12" ht="21" customHeight="1">
      <c r="A84" s="3">
        <v>16</v>
      </c>
      <c r="B84" s="10" t="s">
        <v>233</v>
      </c>
      <c r="C84" s="10" t="s">
        <v>321</v>
      </c>
      <c r="D84" s="20" t="s">
        <v>338</v>
      </c>
      <c r="E84" s="34">
        <v>100000</v>
      </c>
      <c r="F84" s="239"/>
      <c r="G84" s="239"/>
      <c r="H84" s="84"/>
      <c r="I84" s="84"/>
      <c r="J84" s="10" t="s">
        <v>234</v>
      </c>
      <c r="K84" s="20"/>
      <c r="L84" s="10" t="s">
        <v>153</v>
      </c>
    </row>
    <row r="85" spans="1:12" ht="21" customHeight="1">
      <c r="A85" s="10"/>
      <c r="B85" s="10" t="s">
        <v>235</v>
      </c>
      <c r="C85" s="10" t="s">
        <v>322</v>
      </c>
      <c r="D85" s="20" t="s">
        <v>340</v>
      </c>
      <c r="E85" s="238" t="s">
        <v>149</v>
      </c>
      <c r="F85" s="3"/>
      <c r="G85" s="3"/>
      <c r="H85" s="84"/>
      <c r="I85" s="84"/>
      <c r="J85" s="10" t="s">
        <v>236</v>
      </c>
      <c r="K85" s="20"/>
      <c r="L85" s="10" t="s">
        <v>155</v>
      </c>
    </row>
    <row r="86" spans="1:12" ht="21" customHeight="1">
      <c r="A86" s="3"/>
      <c r="B86" s="10"/>
      <c r="C86" s="10" t="s">
        <v>323</v>
      </c>
      <c r="D86" s="20" t="s">
        <v>339</v>
      </c>
      <c r="E86" s="89"/>
      <c r="F86" s="31"/>
      <c r="G86" s="31"/>
      <c r="H86" s="84"/>
      <c r="I86" s="84"/>
      <c r="J86" s="10" t="s">
        <v>341</v>
      </c>
      <c r="K86" s="20"/>
      <c r="L86" s="64"/>
    </row>
    <row r="87" spans="1:12" ht="21" customHeight="1">
      <c r="A87" s="3"/>
      <c r="B87" s="10"/>
      <c r="C87" s="10" t="s">
        <v>324</v>
      </c>
      <c r="D87" s="20"/>
      <c r="E87" s="89"/>
      <c r="F87" s="31"/>
      <c r="G87" s="31"/>
      <c r="H87" s="84"/>
      <c r="I87" s="84"/>
      <c r="J87" s="10" t="s">
        <v>342</v>
      </c>
      <c r="K87" s="20"/>
      <c r="L87" s="64"/>
    </row>
    <row r="88" spans="1:12" ht="21" customHeight="1">
      <c r="A88" s="3"/>
      <c r="B88" s="10"/>
      <c r="C88" s="10"/>
      <c r="D88" s="20"/>
      <c r="E88" s="89"/>
      <c r="F88" s="31"/>
      <c r="G88" s="31"/>
      <c r="H88" s="84"/>
      <c r="I88" s="84"/>
      <c r="J88" s="10"/>
      <c r="K88" s="20"/>
      <c r="L88" s="64"/>
    </row>
    <row r="89" spans="1:12" ht="21" customHeight="1">
      <c r="A89" s="3">
        <v>17</v>
      </c>
      <c r="B89" s="10" t="s">
        <v>237</v>
      </c>
      <c r="C89" s="10" t="s">
        <v>325</v>
      </c>
      <c r="D89" s="20" t="s">
        <v>238</v>
      </c>
      <c r="E89" s="34">
        <v>70000</v>
      </c>
      <c r="F89" s="239"/>
      <c r="G89" s="239"/>
      <c r="H89" s="84"/>
      <c r="I89" s="84"/>
      <c r="J89" s="10" t="s">
        <v>239</v>
      </c>
      <c r="K89" s="20"/>
      <c r="L89" s="10" t="s">
        <v>153</v>
      </c>
    </row>
    <row r="90" spans="1:12" ht="21" customHeight="1">
      <c r="A90" s="10"/>
      <c r="B90" s="10"/>
      <c r="C90" s="10" t="s">
        <v>326</v>
      </c>
      <c r="D90" s="20"/>
      <c r="E90" s="238" t="s">
        <v>149</v>
      </c>
      <c r="F90" s="3"/>
      <c r="G90" s="3"/>
      <c r="H90" s="84"/>
      <c r="I90" s="84"/>
      <c r="J90" s="10" t="s">
        <v>240</v>
      </c>
      <c r="K90" s="20"/>
      <c r="L90" s="10" t="s">
        <v>155</v>
      </c>
    </row>
    <row r="91" spans="1:12" ht="21" customHeight="1">
      <c r="A91" s="64"/>
      <c r="B91" s="10"/>
      <c r="C91" s="10" t="s">
        <v>327</v>
      </c>
      <c r="D91" s="20"/>
      <c r="E91" s="89"/>
      <c r="F91" s="31"/>
      <c r="G91" s="31"/>
      <c r="H91" s="84"/>
      <c r="I91" s="84"/>
      <c r="J91" s="10" t="s">
        <v>242</v>
      </c>
      <c r="K91" s="20"/>
      <c r="L91" s="64"/>
    </row>
    <row r="92" spans="1:12" ht="21" customHeight="1">
      <c r="A92" s="64"/>
      <c r="B92" s="10"/>
      <c r="C92" s="10" t="s">
        <v>241</v>
      </c>
      <c r="D92" s="20"/>
      <c r="E92" s="31"/>
      <c r="F92" s="31"/>
      <c r="G92" s="31"/>
      <c r="H92" s="84"/>
      <c r="I92" s="84"/>
      <c r="J92" s="10"/>
      <c r="K92" s="20"/>
      <c r="L92" s="64"/>
    </row>
    <row r="93" spans="1:12" ht="21" customHeight="1">
      <c r="A93" s="64"/>
      <c r="B93" s="10"/>
      <c r="C93" s="10"/>
      <c r="D93" s="20"/>
      <c r="E93" s="31"/>
      <c r="F93" s="31"/>
      <c r="G93" s="31"/>
      <c r="H93" s="84"/>
      <c r="I93" s="84"/>
      <c r="J93" s="10"/>
      <c r="K93" s="20"/>
      <c r="L93" s="64"/>
    </row>
    <row r="94" spans="1:12" ht="21" customHeight="1">
      <c r="A94" s="64">
        <v>18</v>
      </c>
      <c r="B94" s="64" t="s">
        <v>328</v>
      </c>
      <c r="C94" s="10" t="s">
        <v>243</v>
      </c>
      <c r="D94" s="20" t="s">
        <v>244</v>
      </c>
      <c r="E94" s="34">
        <v>50000</v>
      </c>
      <c r="F94" s="239"/>
      <c r="G94" s="239"/>
      <c r="H94" s="84"/>
      <c r="I94" s="84"/>
      <c r="J94" s="10" t="s">
        <v>245</v>
      </c>
      <c r="K94" s="20"/>
      <c r="L94" s="10" t="s">
        <v>153</v>
      </c>
    </row>
    <row r="95" spans="1:12" ht="21" customHeight="1">
      <c r="A95" s="64"/>
      <c r="B95" s="64" t="s">
        <v>329</v>
      </c>
      <c r="C95" s="10" t="s">
        <v>246</v>
      </c>
      <c r="D95" s="20" t="s">
        <v>117</v>
      </c>
      <c r="E95" s="238" t="s">
        <v>149</v>
      </c>
      <c r="F95" s="3"/>
      <c r="G95" s="3"/>
      <c r="H95" s="84"/>
      <c r="I95" s="84"/>
      <c r="J95" s="10" t="s">
        <v>343</v>
      </c>
      <c r="K95" s="20"/>
      <c r="L95" s="10" t="s">
        <v>155</v>
      </c>
    </row>
    <row r="96" spans="1:12" ht="21" customHeight="1">
      <c r="A96" s="64"/>
      <c r="B96" s="64"/>
      <c r="C96" s="10"/>
      <c r="D96" s="20"/>
      <c r="E96" s="89"/>
      <c r="F96" s="31"/>
      <c r="G96" s="31"/>
      <c r="H96" s="84"/>
      <c r="I96" s="84"/>
      <c r="J96" s="10" t="s">
        <v>344</v>
      </c>
      <c r="K96" s="20"/>
      <c r="L96" s="10"/>
    </row>
    <row r="97" spans="1:12" ht="21" customHeight="1">
      <c r="A97" s="64"/>
      <c r="B97" s="64"/>
      <c r="C97" s="10"/>
      <c r="D97" s="20"/>
      <c r="E97" s="89"/>
      <c r="F97" s="31"/>
      <c r="G97" s="31"/>
      <c r="H97" s="84"/>
      <c r="I97" s="84"/>
      <c r="J97" s="10" t="s">
        <v>247</v>
      </c>
      <c r="K97" s="20"/>
      <c r="L97" s="10"/>
    </row>
    <row r="98" spans="1:12" ht="21" customHeight="1">
      <c r="A98" s="64"/>
      <c r="B98" s="64"/>
      <c r="C98" s="10"/>
      <c r="D98" s="20"/>
      <c r="E98" s="89"/>
      <c r="F98" s="31"/>
      <c r="G98" s="31"/>
      <c r="H98" s="84"/>
      <c r="I98" s="84"/>
      <c r="J98" s="10"/>
      <c r="K98" s="20"/>
      <c r="L98" s="10"/>
    </row>
    <row r="99" spans="1:12" ht="21" customHeight="1">
      <c r="A99" s="64">
        <v>19</v>
      </c>
      <c r="B99" s="64" t="s">
        <v>328</v>
      </c>
      <c r="C99" s="64" t="s">
        <v>336</v>
      </c>
      <c r="D99" s="64" t="s">
        <v>235</v>
      </c>
      <c r="E99" s="34">
        <v>50000</v>
      </c>
      <c r="F99" s="239"/>
      <c r="G99" s="239"/>
      <c r="H99" s="84"/>
      <c r="I99" s="84"/>
      <c r="J99" s="64" t="s">
        <v>248</v>
      </c>
      <c r="K99" s="20"/>
      <c r="L99" s="10" t="s">
        <v>153</v>
      </c>
    </row>
    <row r="100" spans="1:12" ht="21" customHeight="1">
      <c r="A100" s="64"/>
      <c r="B100" s="64" t="s">
        <v>869</v>
      </c>
      <c r="C100" s="64" t="s">
        <v>337</v>
      </c>
      <c r="D100" s="64"/>
      <c r="E100" s="238" t="s">
        <v>149</v>
      </c>
      <c r="F100" s="3"/>
      <c r="G100" s="3"/>
      <c r="H100" s="84"/>
      <c r="I100" s="84"/>
      <c r="J100" s="64" t="s">
        <v>249</v>
      </c>
      <c r="K100" s="20"/>
      <c r="L100" s="10" t="s">
        <v>155</v>
      </c>
    </row>
    <row r="101" spans="1:12" ht="21" customHeight="1">
      <c r="A101" s="64"/>
      <c r="B101" s="64"/>
      <c r="C101" s="64"/>
      <c r="D101" s="64"/>
      <c r="E101" s="106"/>
      <c r="F101" s="64"/>
      <c r="G101" s="64"/>
      <c r="H101" s="84"/>
      <c r="I101" s="84"/>
      <c r="J101" s="64" t="s">
        <v>250</v>
      </c>
      <c r="K101" s="20"/>
      <c r="L101" s="64"/>
    </row>
    <row r="102" spans="1:12" ht="21" customHeight="1">
      <c r="A102" s="64"/>
      <c r="B102" s="64"/>
      <c r="C102" s="64"/>
      <c r="D102" s="64"/>
      <c r="E102" s="106"/>
      <c r="F102" s="64"/>
      <c r="G102" s="64"/>
      <c r="H102" s="84"/>
      <c r="I102" s="84"/>
      <c r="J102" s="64"/>
      <c r="K102" s="20"/>
      <c r="L102" s="64"/>
    </row>
    <row r="103" spans="1:12" ht="21" customHeight="1">
      <c r="A103" s="64">
        <v>20</v>
      </c>
      <c r="B103" s="64" t="s">
        <v>251</v>
      </c>
      <c r="C103" s="64" t="s">
        <v>252</v>
      </c>
      <c r="D103" s="64" t="s">
        <v>235</v>
      </c>
      <c r="E103" s="108">
        <v>10000</v>
      </c>
      <c r="F103" s="134"/>
      <c r="G103" s="134"/>
      <c r="H103" s="84"/>
      <c r="I103" s="64"/>
      <c r="J103" s="64" t="s">
        <v>253</v>
      </c>
      <c r="K103" s="20"/>
      <c r="L103" s="10" t="s">
        <v>153</v>
      </c>
    </row>
    <row r="104" spans="1:12" ht="21" customHeight="1">
      <c r="A104" s="64"/>
      <c r="B104" s="64"/>
      <c r="C104" s="64" t="s">
        <v>330</v>
      </c>
      <c r="D104" s="64"/>
      <c r="E104" s="238" t="s">
        <v>149</v>
      </c>
      <c r="F104" s="3"/>
      <c r="G104" s="3"/>
      <c r="H104" s="84"/>
      <c r="I104" s="64"/>
      <c r="J104" s="64" t="s">
        <v>254</v>
      </c>
      <c r="K104" s="20"/>
      <c r="L104" s="10" t="s">
        <v>155</v>
      </c>
    </row>
    <row r="105" spans="1:12" ht="21" customHeight="1">
      <c r="A105" s="64"/>
      <c r="B105" s="64"/>
      <c r="C105" s="64" t="s">
        <v>331</v>
      </c>
      <c r="D105" s="64"/>
      <c r="E105" s="106"/>
      <c r="F105" s="64"/>
      <c r="G105" s="64"/>
      <c r="H105" s="84"/>
      <c r="I105" s="64"/>
      <c r="J105" s="64" t="s">
        <v>255</v>
      </c>
      <c r="K105" s="20"/>
      <c r="L105" s="20"/>
    </row>
    <row r="106" spans="1:12" ht="21" customHeight="1">
      <c r="A106" s="64"/>
      <c r="B106" s="64"/>
      <c r="C106" s="64"/>
      <c r="D106" s="64"/>
      <c r="E106" s="106"/>
      <c r="F106" s="64"/>
      <c r="G106" s="64"/>
      <c r="H106" s="84"/>
      <c r="I106" s="64"/>
      <c r="J106" s="64"/>
      <c r="K106" s="20"/>
      <c r="L106" s="20"/>
    </row>
    <row r="107" spans="1:12" ht="21" customHeight="1">
      <c r="A107" s="64">
        <v>21</v>
      </c>
      <c r="B107" s="64" t="s">
        <v>870</v>
      </c>
      <c r="C107" s="64" t="s">
        <v>252</v>
      </c>
      <c r="D107" s="64" t="s">
        <v>235</v>
      </c>
      <c r="E107" s="108">
        <v>10000</v>
      </c>
      <c r="F107" s="134"/>
      <c r="G107" s="134"/>
      <c r="H107" s="84"/>
      <c r="I107" s="64"/>
      <c r="J107" s="64" t="s">
        <v>253</v>
      </c>
      <c r="K107" s="20"/>
      <c r="L107" s="10" t="s">
        <v>153</v>
      </c>
    </row>
    <row r="108" spans="1:12" ht="21" customHeight="1">
      <c r="A108" s="64"/>
      <c r="B108" s="64" t="s">
        <v>871</v>
      </c>
      <c r="C108" s="64" t="s">
        <v>332</v>
      </c>
      <c r="D108" s="64"/>
      <c r="E108" s="238" t="s">
        <v>149</v>
      </c>
      <c r="F108" s="3"/>
      <c r="G108" s="3"/>
      <c r="H108" s="84"/>
      <c r="I108" s="64"/>
      <c r="J108" s="64" t="s">
        <v>257</v>
      </c>
      <c r="K108" s="20"/>
      <c r="L108" s="10" t="s">
        <v>155</v>
      </c>
    </row>
    <row r="109" spans="1:12" ht="21" customHeight="1">
      <c r="A109" s="64"/>
      <c r="B109" s="64"/>
      <c r="C109" s="64" t="s">
        <v>235</v>
      </c>
      <c r="D109" s="64"/>
      <c r="E109" s="106"/>
      <c r="F109" s="64"/>
      <c r="G109" s="64"/>
      <c r="H109" s="84"/>
      <c r="I109" s="64"/>
      <c r="J109" s="64" t="s">
        <v>255</v>
      </c>
      <c r="K109" s="20"/>
      <c r="L109" s="20"/>
    </row>
    <row r="110" spans="1:12" ht="21" customHeight="1">
      <c r="A110" s="64"/>
      <c r="B110" s="64"/>
      <c r="C110" s="64"/>
      <c r="D110" s="64"/>
      <c r="E110" s="106"/>
      <c r="F110" s="64"/>
      <c r="G110" s="64"/>
      <c r="H110" s="84"/>
      <c r="I110" s="64"/>
      <c r="J110" s="64"/>
      <c r="K110" s="20"/>
      <c r="L110" s="20"/>
    </row>
    <row r="111" spans="1:12" ht="21" customHeight="1">
      <c r="A111" s="64">
        <v>22</v>
      </c>
      <c r="B111" s="64" t="s">
        <v>870</v>
      </c>
      <c r="C111" s="64" t="s">
        <v>333</v>
      </c>
      <c r="D111" s="244" t="s">
        <v>235</v>
      </c>
      <c r="E111" s="108">
        <v>30000</v>
      </c>
      <c r="F111" s="134"/>
      <c r="G111" s="134"/>
      <c r="H111" s="84"/>
      <c r="I111" s="84"/>
      <c r="J111" s="64" t="s">
        <v>253</v>
      </c>
      <c r="K111" s="20"/>
      <c r="L111" s="10" t="s">
        <v>153</v>
      </c>
    </row>
    <row r="112" spans="1:12" ht="21" customHeight="1">
      <c r="A112" s="64"/>
      <c r="B112" s="64" t="s">
        <v>872</v>
      </c>
      <c r="C112" s="64" t="s">
        <v>334</v>
      </c>
      <c r="D112" s="244"/>
      <c r="E112" s="238" t="s">
        <v>149</v>
      </c>
      <c r="F112" s="3"/>
      <c r="G112" s="3"/>
      <c r="H112" s="84"/>
      <c r="I112" s="84"/>
      <c r="J112" s="64" t="s">
        <v>258</v>
      </c>
      <c r="K112" s="20"/>
      <c r="L112" s="10" t="s">
        <v>155</v>
      </c>
    </row>
    <row r="113" spans="1:12" ht="21" customHeight="1">
      <c r="A113" s="64"/>
      <c r="B113" s="64"/>
      <c r="C113" s="64" t="s">
        <v>335</v>
      </c>
      <c r="D113" s="244"/>
      <c r="E113" s="106"/>
      <c r="F113" s="64"/>
      <c r="G113" s="64"/>
      <c r="H113" s="84"/>
      <c r="I113" s="84"/>
      <c r="J113" s="64" t="s">
        <v>259</v>
      </c>
      <c r="K113" s="20"/>
      <c r="L113" s="20"/>
    </row>
    <row r="114" spans="1:12" ht="21" customHeight="1">
      <c r="A114" s="64"/>
      <c r="B114" s="64"/>
      <c r="C114" s="64"/>
      <c r="D114" s="244"/>
      <c r="E114" s="106"/>
      <c r="F114" s="64"/>
      <c r="G114" s="64"/>
      <c r="H114" s="84"/>
      <c r="I114" s="84"/>
      <c r="J114" s="64"/>
      <c r="K114" s="20"/>
      <c r="L114" s="20"/>
    </row>
    <row r="115" spans="1:12" ht="21" customHeight="1">
      <c r="A115" s="64">
        <v>23</v>
      </c>
      <c r="B115" s="64" t="s">
        <v>873</v>
      </c>
      <c r="C115" s="64" t="s">
        <v>333</v>
      </c>
      <c r="D115" s="244" t="s">
        <v>235</v>
      </c>
      <c r="E115" s="108">
        <v>10000</v>
      </c>
      <c r="F115" s="134"/>
      <c r="G115" s="134"/>
      <c r="H115" s="84"/>
      <c r="I115" s="84"/>
      <c r="J115" s="64" t="s">
        <v>253</v>
      </c>
      <c r="K115" s="20"/>
      <c r="L115" s="10" t="s">
        <v>153</v>
      </c>
    </row>
    <row r="116" spans="1:12" ht="21" customHeight="1">
      <c r="A116" s="64"/>
      <c r="B116" s="64" t="s">
        <v>874</v>
      </c>
      <c r="C116" s="64" t="s">
        <v>875</v>
      </c>
      <c r="D116" s="244"/>
      <c r="E116" s="238" t="s">
        <v>149</v>
      </c>
      <c r="F116" s="3"/>
      <c r="G116" s="3"/>
      <c r="H116" s="84"/>
      <c r="I116" s="84"/>
      <c r="J116" s="64" t="s">
        <v>260</v>
      </c>
      <c r="K116" s="20"/>
      <c r="L116" s="10" t="s">
        <v>155</v>
      </c>
    </row>
    <row r="117" spans="1:12" ht="21" customHeight="1">
      <c r="A117" s="240"/>
      <c r="B117" s="240"/>
      <c r="C117" s="64" t="s">
        <v>876</v>
      </c>
      <c r="D117" s="240"/>
      <c r="E117" s="242"/>
      <c r="F117" s="240"/>
      <c r="G117" s="240"/>
      <c r="H117" s="84"/>
      <c r="I117" s="84"/>
      <c r="J117" s="64" t="s">
        <v>259</v>
      </c>
      <c r="K117" s="20"/>
      <c r="L117" s="20"/>
    </row>
    <row r="118" spans="1:12" ht="21" customHeight="1">
      <c r="A118" s="240"/>
      <c r="B118" s="240"/>
      <c r="C118" s="64"/>
      <c r="D118" s="240"/>
      <c r="E118" s="242"/>
      <c r="F118" s="240"/>
      <c r="G118" s="240"/>
      <c r="H118" s="84"/>
      <c r="I118" s="84"/>
      <c r="J118" s="64"/>
      <c r="K118" s="20"/>
      <c r="L118" s="20"/>
    </row>
    <row r="119" spans="1:12" ht="21" customHeight="1">
      <c r="A119" s="64">
        <v>24</v>
      </c>
      <c r="B119" s="64" t="s">
        <v>261</v>
      </c>
      <c r="C119" s="64" t="s">
        <v>262</v>
      </c>
      <c r="D119" s="64" t="s">
        <v>263</v>
      </c>
      <c r="E119" s="108">
        <v>150000</v>
      </c>
      <c r="F119" s="134"/>
      <c r="G119" s="134"/>
      <c r="H119" s="84"/>
      <c r="I119" s="84"/>
      <c r="J119" s="64" t="s">
        <v>264</v>
      </c>
      <c r="K119" s="20"/>
      <c r="L119" s="10" t="s">
        <v>153</v>
      </c>
    </row>
    <row r="120" spans="1:12" ht="21" customHeight="1">
      <c r="A120" s="64"/>
      <c r="B120" s="64" t="s">
        <v>265</v>
      </c>
      <c r="C120" s="64" t="s">
        <v>266</v>
      </c>
      <c r="D120" s="64" t="s">
        <v>267</v>
      </c>
      <c r="E120" s="238" t="s">
        <v>149</v>
      </c>
      <c r="F120" s="3"/>
      <c r="G120" s="3"/>
      <c r="H120" s="84"/>
      <c r="I120" s="84"/>
      <c r="J120" s="64" t="s">
        <v>268</v>
      </c>
      <c r="K120" s="20"/>
      <c r="L120" s="10" t="s">
        <v>155</v>
      </c>
    </row>
    <row r="121" spans="1:12" ht="21" customHeight="1">
      <c r="A121" s="64"/>
      <c r="B121" s="64"/>
      <c r="C121" s="64"/>
      <c r="D121" s="64"/>
      <c r="E121" s="238"/>
      <c r="F121" s="3"/>
      <c r="G121" s="3"/>
      <c r="H121" s="84"/>
      <c r="I121" s="84"/>
      <c r="J121" s="64" t="s">
        <v>269</v>
      </c>
      <c r="K121" s="20"/>
      <c r="L121" s="10"/>
    </row>
    <row r="122" spans="1:12" ht="21" customHeight="1">
      <c r="A122" s="64"/>
      <c r="B122" s="64"/>
      <c r="C122" s="64"/>
      <c r="D122" s="64"/>
      <c r="E122" s="238"/>
      <c r="F122" s="3"/>
      <c r="G122" s="3"/>
      <c r="H122" s="84"/>
      <c r="I122" s="84"/>
      <c r="J122" s="64"/>
      <c r="K122" s="20"/>
      <c r="L122" s="10"/>
    </row>
    <row r="123" spans="1:12" ht="21" customHeight="1">
      <c r="A123" s="64"/>
      <c r="B123" s="64"/>
      <c r="C123" s="64"/>
      <c r="D123" s="64"/>
      <c r="E123" s="106"/>
      <c r="F123" s="64"/>
      <c r="G123" s="64"/>
      <c r="H123" s="84"/>
      <c r="I123" s="84"/>
      <c r="J123" s="64"/>
      <c r="K123" s="20"/>
      <c r="L123" s="20"/>
    </row>
  </sheetData>
  <printOptions horizontalCentered="1"/>
  <pageMargins left="0.39370078740157483" right="0.31" top="0.82677165354330717" bottom="0.59055118110236227" header="0" footer="0.19685039370078741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6"/>
  <sheetViews>
    <sheetView view="pageBreakPreview" zoomScaleNormal="100" zoomScaleSheetLayoutView="100" workbookViewId="0">
      <selection activeCell="K12" sqref="K12"/>
    </sheetView>
  </sheetViews>
  <sheetFormatPr defaultColWidth="9.140625" defaultRowHeight="19.899999999999999" customHeight="1"/>
  <cols>
    <col min="1" max="1" width="52.85546875" style="83" customWidth="1"/>
    <col min="2" max="2" width="9.42578125" style="766" customWidth="1"/>
    <col min="3" max="3" width="14.7109375" style="722" customWidth="1"/>
    <col min="4" max="4" width="9.42578125" style="766" customWidth="1"/>
    <col min="5" max="5" width="14.7109375" style="722" customWidth="1"/>
    <col min="6" max="6" width="9.42578125" style="766" customWidth="1"/>
    <col min="7" max="7" width="14.7109375" style="722" customWidth="1"/>
    <col min="8" max="8" width="9.42578125" style="766" customWidth="1"/>
    <col min="9" max="9" width="13.7109375" style="722" customWidth="1"/>
    <col min="10" max="16384" width="9.140625" style="83"/>
  </cols>
  <sheetData>
    <row r="1" spans="1:11" ht="19.899999999999999" customHeight="1">
      <c r="A1" s="691" t="s">
        <v>1963</v>
      </c>
      <c r="B1" s="692" t="s">
        <v>139</v>
      </c>
      <c r="C1" s="693"/>
      <c r="D1" s="694"/>
      <c r="E1" s="693"/>
      <c r="F1" s="694"/>
      <c r="G1" s="693"/>
      <c r="H1" s="694"/>
      <c r="I1" s="693"/>
    </row>
    <row r="2" spans="1:11" ht="19.899999999999999" customHeight="1">
      <c r="A2" s="203" t="s">
        <v>1961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9.899999999999999" customHeight="1">
      <c r="A3" s="767" t="s">
        <v>1962</v>
      </c>
      <c r="B3" s="767"/>
      <c r="C3" s="767"/>
      <c r="D3" s="767"/>
      <c r="E3" s="767"/>
      <c r="F3" s="767"/>
      <c r="G3" s="767"/>
      <c r="H3" s="767"/>
      <c r="I3" s="767"/>
    </row>
    <row r="4" spans="1:11" ht="19.899999999999999" customHeight="1">
      <c r="A4" s="895"/>
      <c r="B4" s="895"/>
      <c r="C4" s="895"/>
      <c r="D4" s="895"/>
      <c r="E4" s="895"/>
      <c r="F4" s="895"/>
      <c r="G4" s="895"/>
      <c r="H4" s="895"/>
      <c r="I4" s="895"/>
    </row>
    <row r="5" spans="1:11" ht="19.899999999999999" customHeight="1">
      <c r="A5" s="695"/>
      <c r="B5" s="896" t="s">
        <v>114</v>
      </c>
      <c r="C5" s="897"/>
      <c r="D5" s="898" t="s">
        <v>115</v>
      </c>
      <c r="E5" s="897"/>
      <c r="F5" s="898" t="s">
        <v>116</v>
      </c>
      <c r="G5" s="897"/>
      <c r="H5" s="898" t="s">
        <v>18</v>
      </c>
      <c r="I5" s="897"/>
    </row>
    <row r="6" spans="1:11" ht="19.899999999999999" customHeight="1">
      <c r="A6" s="696" t="s">
        <v>15</v>
      </c>
      <c r="B6" s="697" t="s">
        <v>19</v>
      </c>
      <c r="C6" s="698" t="s">
        <v>16</v>
      </c>
      <c r="D6" s="697" t="s">
        <v>19</v>
      </c>
      <c r="E6" s="698" t="s">
        <v>16</v>
      </c>
      <c r="F6" s="697" t="s">
        <v>19</v>
      </c>
      <c r="G6" s="698" t="s">
        <v>16</v>
      </c>
      <c r="H6" s="697" t="s">
        <v>19</v>
      </c>
      <c r="I6" s="698" t="s">
        <v>16</v>
      </c>
    </row>
    <row r="7" spans="1:11" ht="19.899999999999999" customHeight="1">
      <c r="A7" s="699"/>
      <c r="B7" s="700" t="s">
        <v>20</v>
      </c>
      <c r="C7" s="701" t="s">
        <v>17</v>
      </c>
      <c r="D7" s="700" t="s">
        <v>20</v>
      </c>
      <c r="E7" s="701" t="s">
        <v>17</v>
      </c>
      <c r="F7" s="700" t="s">
        <v>20</v>
      </c>
      <c r="G7" s="701" t="s">
        <v>17</v>
      </c>
      <c r="H7" s="700" t="s">
        <v>20</v>
      </c>
      <c r="I7" s="701" t="s">
        <v>17</v>
      </c>
    </row>
    <row r="8" spans="1:11" ht="19.899999999999999" customHeight="1">
      <c r="A8" s="702" t="s">
        <v>31</v>
      </c>
      <c r="B8" s="269"/>
      <c r="C8" s="703"/>
      <c r="D8" s="269"/>
      <c r="E8" s="703"/>
      <c r="F8" s="269"/>
      <c r="G8" s="703"/>
      <c r="H8" s="269"/>
      <c r="I8" s="704"/>
    </row>
    <row r="9" spans="1:11" ht="19.899999999999999" customHeight="1">
      <c r="A9" s="391" t="s">
        <v>46</v>
      </c>
      <c r="B9" s="281">
        <f>ยุทธศาสตร์1!M8</f>
        <v>5</v>
      </c>
      <c r="C9" s="705" t="e">
        <f>ยุทธศาสตร์1!N8</f>
        <v>#REF!</v>
      </c>
      <c r="D9" s="662" t="e">
        <f>ยุทธศาสตร์1!#REF!</f>
        <v>#REF!</v>
      </c>
      <c r="E9" s="705" t="e">
        <f>ยุทธศาสตร์1!#REF!</f>
        <v>#REF!</v>
      </c>
      <c r="F9" s="662" t="e">
        <f>ยุทธศาสตร์1!#REF!</f>
        <v>#REF!</v>
      </c>
      <c r="G9" s="706" t="e">
        <f>ยุทธศาสตร์1!#REF!</f>
        <v>#REF!</v>
      </c>
      <c r="H9" s="662" t="e">
        <f>B9+D9+F9</f>
        <v>#REF!</v>
      </c>
      <c r="I9" s="705" t="e">
        <f>C9+E9+G9</f>
        <v>#REF!</v>
      </c>
    </row>
    <row r="10" spans="1:11" ht="19.899999999999999" customHeight="1">
      <c r="A10" s="707" t="s">
        <v>47</v>
      </c>
      <c r="B10" s="768"/>
      <c r="C10" s="709"/>
      <c r="D10" s="708"/>
      <c r="E10" s="709"/>
      <c r="F10" s="708"/>
      <c r="G10" s="710"/>
      <c r="H10" s="662"/>
      <c r="I10" s="705"/>
    </row>
    <row r="11" spans="1:11" ht="19.899999999999999" customHeight="1">
      <c r="A11" s="711" t="s">
        <v>48</v>
      </c>
      <c r="B11" s="769">
        <f>ยุทธศาสตร์1!M45</f>
        <v>1</v>
      </c>
      <c r="C11" s="713">
        <f>ยุทธศาสตร์1!N45</f>
        <v>10000</v>
      </c>
      <c r="D11" s="712" t="e">
        <f>ยุทธศาสตร์1!#REF!</f>
        <v>#REF!</v>
      </c>
      <c r="E11" s="713" t="e">
        <f>ยุทธศาสตร์1!#REF!</f>
        <v>#REF!</v>
      </c>
      <c r="F11" s="712" t="e">
        <f>ยุทธศาสตร์1!#REF!</f>
        <v>#REF!</v>
      </c>
      <c r="G11" s="713" t="e">
        <f>ยุทธศาสตร์1!#REF!</f>
        <v>#REF!</v>
      </c>
      <c r="H11" s="662" t="e">
        <f t="shared" ref="H11" si="0">B11+D11+F11</f>
        <v>#REF!</v>
      </c>
      <c r="I11" s="705" t="e">
        <f t="shared" ref="I11" si="1">C11+E11+G11</f>
        <v>#REF!</v>
      </c>
    </row>
    <row r="12" spans="1:11" ht="19.899999999999999" customHeight="1">
      <c r="A12" s="707" t="s">
        <v>49</v>
      </c>
      <c r="B12" s="768"/>
      <c r="C12" s="715"/>
      <c r="D12" s="714"/>
      <c r="E12" s="715"/>
      <c r="F12" s="714"/>
      <c r="G12" s="715"/>
      <c r="H12" s="662"/>
      <c r="I12" s="705"/>
    </row>
    <row r="13" spans="1:11" ht="19.899999999999999" customHeight="1">
      <c r="A13" s="716" t="s">
        <v>66</v>
      </c>
      <c r="B13" s="770">
        <f>ยุทธศาสตร์1!M92</f>
        <v>3</v>
      </c>
      <c r="C13" s="717">
        <f>ยุทธศาสตร์1!N92</f>
        <v>100000</v>
      </c>
      <c r="D13" s="718" t="e">
        <f>ยุทธศาสตร์1!#REF!</f>
        <v>#REF!</v>
      </c>
      <c r="E13" s="718" t="e">
        <f>ยุทธศาสตร์1!#REF!</f>
        <v>#REF!</v>
      </c>
      <c r="F13" s="718" t="e">
        <f>ยุทธศาสตร์1!#REF!</f>
        <v>#REF!</v>
      </c>
      <c r="G13" s="718" t="e">
        <f>ยุทธศาสตร์1!#REF!</f>
        <v>#REF!</v>
      </c>
      <c r="H13" s="662" t="e">
        <f t="shared" ref="H13:H30" si="2">B13+D13+F13</f>
        <v>#REF!</v>
      </c>
      <c r="I13" s="705" t="e">
        <f t="shared" ref="I13:I30" si="3">C13+E13+G13</f>
        <v>#REF!</v>
      </c>
    </row>
    <row r="14" spans="1:11" ht="19.899999999999999" customHeight="1">
      <c r="A14" s="711" t="s">
        <v>36</v>
      </c>
      <c r="B14" s="769">
        <f>ยุทธศาสตร์1!M117</f>
        <v>2</v>
      </c>
      <c r="C14" s="713" t="e">
        <f>ยุทธศาสตร์1!N117</f>
        <v>#REF!</v>
      </c>
      <c r="D14" s="712" t="e">
        <f>ยุทธศาสตร์1!#REF!</f>
        <v>#REF!</v>
      </c>
      <c r="E14" s="713" t="e">
        <f>ยุทธศาสตร์1!#REF!</f>
        <v>#REF!</v>
      </c>
      <c r="F14" s="712" t="e">
        <f>ยุทธศาสตร์1!#REF!</f>
        <v>#REF!</v>
      </c>
      <c r="G14" s="713" t="e">
        <f>ยุทธศาสตร์1!#REF!</f>
        <v>#REF!</v>
      </c>
      <c r="H14" s="662" t="e">
        <f t="shared" si="2"/>
        <v>#REF!</v>
      </c>
      <c r="I14" s="705" t="e">
        <f t="shared" si="3"/>
        <v>#REF!</v>
      </c>
    </row>
    <row r="15" spans="1:11" ht="19.899999999999999" customHeight="1">
      <c r="A15" s="391" t="s">
        <v>50</v>
      </c>
      <c r="B15" s="281"/>
      <c r="C15" s="705"/>
      <c r="D15" s="662"/>
      <c r="E15" s="705"/>
      <c r="F15" s="662"/>
      <c r="G15" s="705"/>
      <c r="H15" s="662"/>
      <c r="I15" s="705"/>
    </row>
    <row r="16" spans="1:11" ht="19.899999999999999" customHeight="1">
      <c r="A16" s="707" t="s">
        <v>51</v>
      </c>
      <c r="B16" s="768"/>
      <c r="C16" s="709"/>
      <c r="D16" s="708"/>
      <c r="E16" s="709"/>
      <c r="F16" s="708"/>
      <c r="G16" s="709"/>
      <c r="H16" s="662"/>
      <c r="I16" s="705"/>
    </row>
    <row r="17" spans="1:12" ht="19.899999999999999" customHeight="1">
      <c r="A17" s="711" t="s">
        <v>37</v>
      </c>
      <c r="B17" s="769">
        <f>ยุทธศาสตร์1!M133</f>
        <v>37</v>
      </c>
      <c r="C17" s="713" t="e">
        <f>ยุทธศาสตร์1!N133</f>
        <v>#REF!</v>
      </c>
      <c r="D17" s="712" t="e">
        <f>ยุทธศาสตร์1!#REF!</f>
        <v>#REF!</v>
      </c>
      <c r="E17" s="713" t="e">
        <f>ยุทธศาสตร์1!#REF!</f>
        <v>#REF!</v>
      </c>
      <c r="F17" s="712" t="e">
        <f>ยุทธศาสตร์1!#REF!</f>
        <v>#REF!</v>
      </c>
      <c r="G17" s="713" t="e">
        <f>ยุทธศาสตร์1!#REF!</f>
        <v>#REF!</v>
      </c>
      <c r="H17" s="662" t="e">
        <f t="shared" si="2"/>
        <v>#REF!</v>
      </c>
      <c r="I17" s="705" t="e">
        <f t="shared" si="3"/>
        <v>#REF!</v>
      </c>
    </row>
    <row r="18" spans="1:12" ht="19.899999999999999" customHeight="1">
      <c r="A18" s="391" t="s">
        <v>52</v>
      </c>
      <c r="B18" s="281"/>
      <c r="C18" s="705"/>
      <c r="D18" s="662"/>
      <c r="E18" s="705"/>
      <c r="F18" s="662"/>
      <c r="G18" s="705"/>
      <c r="H18" s="662"/>
      <c r="I18" s="705"/>
    </row>
    <row r="19" spans="1:12" ht="19.899999999999999" customHeight="1">
      <c r="A19" s="391" t="s">
        <v>53</v>
      </c>
      <c r="B19" s="281"/>
      <c r="C19" s="705"/>
      <c r="D19" s="662"/>
      <c r="E19" s="705"/>
      <c r="F19" s="662"/>
      <c r="G19" s="705"/>
      <c r="H19" s="662"/>
      <c r="I19" s="705"/>
    </row>
    <row r="20" spans="1:12" ht="19.899999999999999" customHeight="1">
      <c r="A20" s="391" t="s">
        <v>38</v>
      </c>
      <c r="B20" s="281">
        <f>ยุทธศาสตร์1!M426</f>
        <v>7</v>
      </c>
      <c r="C20" s="705" t="e">
        <f>ยุทธศาสตร์1!N426</f>
        <v>#VALUE!</v>
      </c>
      <c r="D20" s="662" t="e">
        <f>ยุทธศาสตร์1!#REF!</f>
        <v>#REF!</v>
      </c>
      <c r="E20" s="705" t="e">
        <f>ยุทธศาสตร์1!#REF!</f>
        <v>#REF!</v>
      </c>
      <c r="F20" s="662" t="e">
        <f>ยุทธศาสตร์1!#REF!</f>
        <v>#REF!</v>
      </c>
      <c r="G20" s="705" t="e">
        <f>ยุทธศาสตร์1!#REF!</f>
        <v>#REF!</v>
      </c>
      <c r="H20" s="662" t="e">
        <f t="shared" si="2"/>
        <v>#REF!</v>
      </c>
      <c r="I20" s="705" t="e">
        <f t="shared" si="3"/>
        <v>#VALUE!</v>
      </c>
    </row>
    <row r="21" spans="1:12" s="67" customFormat="1" ht="19.899999999999999" customHeight="1">
      <c r="A21" s="391" t="s">
        <v>39</v>
      </c>
      <c r="B21" s="281"/>
      <c r="C21" s="705"/>
      <c r="D21" s="662"/>
      <c r="E21" s="705"/>
      <c r="F21" s="662"/>
      <c r="G21" s="705"/>
      <c r="H21" s="662"/>
      <c r="I21" s="705"/>
    </row>
    <row r="22" spans="1:12" ht="19.899999999999999" customHeight="1">
      <c r="A22" s="391" t="s">
        <v>40</v>
      </c>
      <c r="B22" s="281">
        <f>ยุทธศาสตร์1!M456</f>
        <v>7</v>
      </c>
      <c r="C22" s="706" t="e">
        <f>ยุทธศาสตร์1!N456</f>
        <v>#REF!</v>
      </c>
      <c r="D22" s="662" t="e">
        <f>ยุทธศาสตร์1!#REF!</f>
        <v>#REF!</v>
      </c>
      <c r="E22" s="705" t="e">
        <f>ยุทธศาสตร์1!#REF!</f>
        <v>#REF!</v>
      </c>
      <c r="F22" s="662" t="e">
        <f>ยุทธศาสตร์1!#REF!</f>
        <v>#REF!</v>
      </c>
      <c r="G22" s="705" t="e">
        <f>ยุทธศาสตร์1!#REF!</f>
        <v>#REF!</v>
      </c>
      <c r="H22" s="662" t="e">
        <f t="shared" si="2"/>
        <v>#REF!</v>
      </c>
      <c r="I22" s="705" t="e">
        <f t="shared" si="3"/>
        <v>#REF!</v>
      </c>
    </row>
    <row r="23" spans="1:12" ht="19.899999999999999" customHeight="1">
      <c r="A23" s="707" t="s">
        <v>41</v>
      </c>
      <c r="B23" s="768"/>
      <c r="C23" s="710"/>
      <c r="D23" s="708"/>
      <c r="E23" s="709"/>
      <c r="F23" s="708"/>
      <c r="G23" s="709"/>
      <c r="H23" s="662"/>
      <c r="I23" s="705"/>
    </row>
    <row r="24" spans="1:12" ht="19.899999999999999" customHeight="1">
      <c r="A24" s="391" t="s">
        <v>42</v>
      </c>
      <c r="B24" s="769">
        <f>ยุทธศาสตร์1!M475</f>
        <v>1</v>
      </c>
      <c r="C24" s="713" t="e">
        <f>ยุทธศาสตร์1!N475</f>
        <v>#REF!</v>
      </c>
      <c r="D24" s="712" t="e">
        <f>ยุทธศาสตร์1!#REF!</f>
        <v>#REF!</v>
      </c>
      <c r="E24" s="713" t="e">
        <f>ยุทธศาสตร์1!#REF!</f>
        <v>#REF!</v>
      </c>
      <c r="F24" s="712" t="e">
        <f>ยุทธศาสตร์1!#REF!</f>
        <v>#REF!</v>
      </c>
      <c r="G24" s="713" t="e">
        <f>ยุทธศาสตร์1!#REF!</f>
        <v>#REF!</v>
      </c>
      <c r="H24" s="662" t="e">
        <f t="shared" si="2"/>
        <v>#REF!</v>
      </c>
      <c r="I24" s="705" t="e">
        <f t="shared" si="3"/>
        <v>#REF!</v>
      </c>
    </row>
    <row r="25" spans="1:12" ht="19.899999999999999" customHeight="1">
      <c r="A25" s="391" t="s">
        <v>54</v>
      </c>
      <c r="B25" s="281"/>
      <c r="C25" s="705"/>
      <c r="D25" s="662"/>
      <c r="E25" s="705"/>
      <c r="F25" s="662"/>
      <c r="G25" s="705"/>
      <c r="H25" s="662"/>
      <c r="I25" s="705"/>
      <c r="L25" s="83" t="s">
        <v>117</v>
      </c>
    </row>
    <row r="26" spans="1:12" ht="19.899999999999999" customHeight="1">
      <c r="A26" s="707" t="s">
        <v>55</v>
      </c>
      <c r="B26" s="768"/>
      <c r="C26" s="709"/>
      <c r="D26" s="708"/>
      <c r="E26" s="709"/>
      <c r="F26" s="708"/>
      <c r="G26" s="709"/>
      <c r="H26" s="662"/>
      <c r="I26" s="705"/>
    </row>
    <row r="27" spans="1:12" ht="19.899999999999999" customHeight="1">
      <c r="A27" s="719" t="s">
        <v>43</v>
      </c>
      <c r="B27" s="771">
        <f>ยุทธศาสตร์1!M497</f>
        <v>15</v>
      </c>
      <c r="C27" s="721" t="e">
        <f>ยุทธศาสตร์1!N497</f>
        <v>#REF!</v>
      </c>
      <c r="D27" s="720" t="e">
        <f>ยุทธศาสตร์1!#REF!</f>
        <v>#REF!</v>
      </c>
      <c r="E27" s="721" t="e">
        <f>ยุทธศาสตร์1!#REF!</f>
        <v>#REF!</v>
      </c>
      <c r="F27" s="720" t="e">
        <f>ยุทธศาสตร์1!#REF!</f>
        <v>#REF!</v>
      </c>
      <c r="G27" s="722" t="e">
        <f>ยุทธศาสตร์1!#REF!</f>
        <v>#REF!</v>
      </c>
      <c r="H27" s="393" t="e">
        <f t="shared" si="2"/>
        <v>#REF!</v>
      </c>
      <c r="I27" s="705" t="e">
        <f t="shared" si="3"/>
        <v>#REF!</v>
      </c>
    </row>
    <row r="28" spans="1:12" ht="19.899999999999999" customHeight="1">
      <c r="A28" s="391" t="s">
        <v>44</v>
      </c>
      <c r="B28" s="281"/>
      <c r="C28" s="705"/>
      <c r="D28" s="662"/>
      <c r="E28" s="705"/>
      <c r="F28" s="662"/>
      <c r="G28" s="705"/>
      <c r="H28" s="662"/>
      <c r="I28" s="705"/>
    </row>
    <row r="29" spans="1:12" ht="19.899999999999999" customHeight="1">
      <c r="A29" s="707" t="s">
        <v>45</v>
      </c>
      <c r="B29" s="768"/>
      <c r="C29" s="709"/>
      <c r="D29" s="708"/>
      <c r="E29" s="709"/>
      <c r="F29" s="708"/>
      <c r="G29" s="709"/>
      <c r="H29" s="662"/>
      <c r="I29" s="705"/>
    </row>
    <row r="30" spans="1:12" ht="19.899999999999999" customHeight="1">
      <c r="A30" s="711" t="s">
        <v>23</v>
      </c>
      <c r="B30" s="769">
        <f>ยุทธศาสตร์1!M558</f>
        <v>10</v>
      </c>
      <c r="C30" s="713" t="e">
        <f>ยุทธศาสตร์1!N558</f>
        <v>#VALUE!</v>
      </c>
      <c r="D30" s="712" t="e">
        <f>ยุทธศาสตร์1!#REF!</f>
        <v>#REF!</v>
      </c>
      <c r="E30" s="713" t="e">
        <f>ยุทธศาสตร์1!#REF!</f>
        <v>#REF!</v>
      </c>
      <c r="F30" s="712" t="e">
        <f>ยุทธศาสตร์1!#REF!</f>
        <v>#REF!</v>
      </c>
      <c r="G30" s="713" t="e">
        <f>ยุทธศาสตร์1!#REF!</f>
        <v>#REF!</v>
      </c>
      <c r="H30" s="662" t="e">
        <f t="shared" si="2"/>
        <v>#REF!</v>
      </c>
      <c r="I30" s="705" t="e">
        <f t="shared" si="3"/>
        <v>#VALUE!</v>
      </c>
    </row>
    <row r="31" spans="1:12" ht="19.899999999999999" customHeight="1">
      <c r="A31" s="550" t="s">
        <v>24</v>
      </c>
      <c r="B31" s="285"/>
      <c r="C31" s="724"/>
      <c r="D31" s="723"/>
      <c r="E31" s="724"/>
      <c r="F31" s="723"/>
      <c r="G31" s="724"/>
      <c r="H31" s="723"/>
      <c r="I31" s="724"/>
    </row>
    <row r="32" spans="1:12" s="691" customFormat="1" ht="19.899999999999999" customHeight="1" thickBot="1">
      <c r="A32" s="725" t="s">
        <v>21</v>
      </c>
      <c r="B32" s="725">
        <f>SUM(B8:B31)</f>
        <v>88</v>
      </c>
      <c r="C32" s="727" t="e">
        <f>SUM(C8:C31)</f>
        <v>#REF!</v>
      </c>
      <c r="D32" s="726" t="e">
        <f t="shared" ref="D32:H32" si="4">SUM(D8:D31)</f>
        <v>#REF!</v>
      </c>
      <c r="E32" s="727" t="e">
        <f>SUM(E8:E31)</f>
        <v>#REF!</v>
      </c>
      <c r="F32" s="726" t="e">
        <f t="shared" si="4"/>
        <v>#REF!</v>
      </c>
      <c r="G32" s="727" t="e">
        <f>SUM(G8:G31)</f>
        <v>#REF!</v>
      </c>
      <c r="H32" s="726" t="e">
        <f t="shared" si="4"/>
        <v>#REF!</v>
      </c>
      <c r="I32" s="727" t="e">
        <f>SUM(I8:I31)</f>
        <v>#REF!</v>
      </c>
    </row>
    <row r="33" spans="1:9" ht="19.899999999999999" customHeight="1" thickTop="1">
      <c r="A33" s="728" t="s">
        <v>32</v>
      </c>
      <c r="B33" s="63"/>
      <c r="C33" s="729"/>
      <c r="D33" s="63"/>
      <c r="E33" s="729"/>
      <c r="F33" s="63"/>
      <c r="G33" s="729"/>
      <c r="H33" s="63"/>
      <c r="I33" s="730"/>
    </row>
    <row r="34" spans="1:9" ht="19.899999999999999" customHeight="1">
      <c r="A34" s="707" t="s">
        <v>1973</v>
      </c>
      <c r="B34" s="731" t="e">
        <f>#REF!</f>
        <v>#REF!</v>
      </c>
      <c r="C34" s="732" t="e">
        <f>#REF!</f>
        <v>#REF!</v>
      </c>
      <c r="D34" s="733" t="e">
        <f>#REF!</f>
        <v>#REF!</v>
      </c>
      <c r="E34" s="732" t="e">
        <f>#REF!</f>
        <v>#REF!</v>
      </c>
      <c r="F34" s="733" t="e">
        <f>#REF!</f>
        <v>#REF!</v>
      </c>
      <c r="G34" s="732" t="e">
        <f>ยุทธศาสตร์1!#REF!</f>
        <v>#REF!</v>
      </c>
      <c r="H34" s="662" t="e">
        <f>B34+D34+F34</f>
        <v>#REF!</v>
      </c>
      <c r="I34" s="705" t="e">
        <f t="shared" ref="I34" si="5">C34+E34+G34</f>
        <v>#REF!</v>
      </c>
    </row>
    <row r="35" spans="1:9" ht="19.899999999999999" customHeight="1">
      <c r="A35" s="711" t="s">
        <v>67</v>
      </c>
      <c r="B35" s="713" t="e">
        <f>#REF!</f>
        <v>#REF!</v>
      </c>
      <c r="C35" s="713" t="e">
        <f>#REF!</f>
        <v>#REF!</v>
      </c>
      <c r="D35" s="712" t="e">
        <f>#REF!</f>
        <v>#REF!</v>
      </c>
      <c r="E35" s="713" t="e">
        <f>#REF!</f>
        <v>#REF!</v>
      </c>
      <c r="F35" s="712" t="e">
        <f>#REF!</f>
        <v>#REF!</v>
      </c>
      <c r="G35" s="713" t="e">
        <f>#REF!</f>
        <v>#REF!</v>
      </c>
      <c r="H35" s="662" t="e">
        <f t="shared" ref="H35:H39" si="6">B35+D35+F35</f>
        <v>#REF!</v>
      </c>
      <c r="I35" s="705" t="e">
        <f t="shared" ref="I35:I39" si="7">C35+E35+G35</f>
        <v>#REF!</v>
      </c>
    </row>
    <row r="36" spans="1:9" s="67" customFormat="1" ht="19.899999999999999" customHeight="1">
      <c r="A36" s="391" t="s">
        <v>68</v>
      </c>
      <c r="B36" s="662"/>
      <c r="C36" s="705"/>
      <c r="D36" s="662"/>
      <c r="E36" s="705"/>
      <c r="F36" s="662"/>
      <c r="G36" s="705"/>
      <c r="H36" s="662"/>
      <c r="I36" s="705"/>
    </row>
    <row r="37" spans="1:9" ht="19.899999999999999" customHeight="1">
      <c r="A37" s="391" t="s">
        <v>69</v>
      </c>
      <c r="B37" s="709" t="e">
        <f>#REF!</f>
        <v>#REF!</v>
      </c>
      <c r="C37" s="715" t="e">
        <f>#REF!</f>
        <v>#REF!</v>
      </c>
      <c r="D37" s="734" t="e">
        <f>#REF!</f>
        <v>#REF!</v>
      </c>
      <c r="E37" s="715" t="e">
        <f>#REF!</f>
        <v>#REF!</v>
      </c>
      <c r="F37" s="734" t="e">
        <f>#REF!</f>
        <v>#REF!</v>
      </c>
      <c r="G37" s="715" t="e">
        <f>#REF!</f>
        <v>#REF!</v>
      </c>
      <c r="H37" s="662" t="e">
        <f t="shared" si="6"/>
        <v>#REF!</v>
      </c>
      <c r="I37" s="705" t="e">
        <f t="shared" si="7"/>
        <v>#REF!</v>
      </c>
    </row>
    <row r="38" spans="1:9" ht="19.899999999999999" customHeight="1">
      <c r="A38" s="707" t="s">
        <v>70</v>
      </c>
      <c r="B38" s="735"/>
      <c r="C38" s="718"/>
      <c r="D38" s="718"/>
      <c r="E38" s="718"/>
      <c r="F38" s="718"/>
      <c r="G38" s="718"/>
      <c r="H38" s="662"/>
      <c r="I38" s="705"/>
    </row>
    <row r="39" spans="1:9" ht="19.899999999999999" customHeight="1">
      <c r="A39" s="391" t="s">
        <v>71</v>
      </c>
      <c r="B39" s="713" t="e">
        <f>#REF!</f>
        <v>#REF!</v>
      </c>
      <c r="C39" s="736" t="e">
        <f>#REF!</f>
        <v>#REF!</v>
      </c>
      <c r="D39" s="737" t="e">
        <f>#REF!</f>
        <v>#REF!</v>
      </c>
      <c r="E39" s="736" t="e">
        <f>#REF!</f>
        <v>#REF!</v>
      </c>
      <c r="F39" s="737" t="e">
        <f>#REF!</f>
        <v>#REF!</v>
      </c>
      <c r="G39" s="736" t="e">
        <f>#REF!</f>
        <v>#REF!</v>
      </c>
      <c r="H39" s="662" t="e">
        <f t="shared" si="6"/>
        <v>#REF!</v>
      </c>
      <c r="I39" s="705" t="e">
        <f t="shared" si="7"/>
        <v>#REF!</v>
      </c>
    </row>
    <row r="40" spans="1:9" ht="19.899999999999999" customHeight="1">
      <c r="A40" s="391" t="s">
        <v>72</v>
      </c>
      <c r="B40" s="662"/>
      <c r="C40" s="636"/>
      <c r="D40" s="393"/>
      <c r="E40" s="636"/>
      <c r="F40" s="393"/>
      <c r="G40" s="636"/>
      <c r="H40" s="662"/>
      <c r="I40" s="705"/>
    </row>
    <row r="41" spans="1:9" ht="19.899999999999999" customHeight="1">
      <c r="A41" s="550" t="s">
        <v>57</v>
      </c>
      <c r="B41" s="723"/>
      <c r="C41" s="724"/>
      <c r="D41" s="723"/>
      <c r="E41" s="724"/>
      <c r="F41" s="723"/>
      <c r="G41" s="724"/>
      <c r="H41" s="723"/>
      <c r="I41" s="724"/>
    </row>
    <row r="42" spans="1:9" s="691" customFormat="1" ht="19.899999999999999" customHeight="1" thickBot="1">
      <c r="A42" s="725" t="s">
        <v>21</v>
      </c>
      <c r="B42" s="738" t="e">
        <f>SUM(B34:B41)</f>
        <v>#REF!</v>
      </c>
      <c r="C42" s="739" t="e">
        <f>SUM(C34:C41)</f>
        <v>#REF!</v>
      </c>
      <c r="D42" s="738" t="e">
        <f t="shared" ref="D42:H42" si="8">SUM(D34:D41)</f>
        <v>#REF!</v>
      </c>
      <c r="E42" s="739" t="e">
        <f>SUM(E34:E41)</f>
        <v>#REF!</v>
      </c>
      <c r="F42" s="738" t="e">
        <f t="shared" si="8"/>
        <v>#REF!</v>
      </c>
      <c r="G42" s="739" t="e">
        <f>SUM(G34:G41)</f>
        <v>#REF!</v>
      </c>
      <c r="H42" s="738" t="e">
        <f t="shared" si="8"/>
        <v>#REF!</v>
      </c>
      <c r="I42" s="739" t="e">
        <f>SUM(I34:I41)</f>
        <v>#REF!</v>
      </c>
    </row>
    <row r="43" spans="1:9" ht="19.899999999999999" customHeight="1" thickTop="1">
      <c r="A43" s="702" t="s">
        <v>33</v>
      </c>
      <c r="B43" s="269"/>
      <c r="C43" s="740"/>
      <c r="D43" s="269"/>
      <c r="E43" s="740"/>
      <c r="F43" s="269"/>
      <c r="G43" s="740"/>
      <c r="H43" s="269"/>
      <c r="I43" s="741"/>
    </row>
    <row r="44" spans="1:9" ht="19.899999999999999" customHeight="1">
      <c r="A44" s="391" t="s">
        <v>73</v>
      </c>
      <c r="B44" s="393" t="e">
        <f>#REF!</f>
        <v>#REF!</v>
      </c>
      <c r="C44" s="705" t="e">
        <f>#REF!</f>
        <v>#REF!</v>
      </c>
      <c r="D44" s="662" t="e">
        <f>#REF!</f>
        <v>#REF!</v>
      </c>
      <c r="E44" s="705" t="e">
        <f>#REF!</f>
        <v>#REF!</v>
      </c>
      <c r="F44" s="662" t="e">
        <f>#REF!</f>
        <v>#REF!</v>
      </c>
      <c r="G44" s="705" t="e">
        <f>#REF!</f>
        <v>#REF!</v>
      </c>
      <c r="H44" s="662" t="e">
        <f>B44+D44+F44</f>
        <v>#REF!</v>
      </c>
      <c r="I44" s="705" t="e">
        <f>C44+E44+G44</f>
        <v>#REF!</v>
      </c>
    </row>
    <row r="45" spans="1:9" ht="19.899999999999999" customHeight="1">
      <c r="A45" s="391" t="s">
        <v>74</v>
      </c>
      <c r="B45" s="393"/>
      <c r="C45" s="705"/>
      <c r="D45" s="662"/>
      <c r="E45" s="705"/>
      <c r="F45" s="662"/>
      <c r="G45" s="705"/>
      <c r="H45" s="662"/>
      <c r="I45" s="705"/>
    </row>
    <row r="46" spans="1:9" ht="19.899999999999999" customHeight="1">
      <c r="A46" s="742" t="s">
        <v>75</v>
      </c>
      <c r="B46" s="743"/>
      <c r="C46" s="744"/>
      <c r="D46" s="745"/>
      <c r="E46" s="744"/>
      <c r="F46" s="745"/>
      <c r="G46" s="744"/>
      <c r="H46" s="745"/>
      <c r="I46" s="744"/>
    </row>
    <row r="47" spans="1:9" ht="19.899999999999999" customHeight="1">
      <c r="A47" s="391" t="s">
        <v>76</v>
      </c>
      <c r="B47" s="746" t="e">
        <f>#REF!</f>
        <v>#REF!</v>
      </c>
      <c r="C47" s="747" t="e">
        <f>#REF!</f>
        <v>#REF!</v>
      </c>
      <c r="D47" s="748" t="e">
        <f>#REF!</f>
        <v>#REF!</v>
      </c>
      <c r="E47" s="747" t="e">
        <f>#REF!</f>
        <v>#REF!</v>
      </c>
      <c r="F47" s="748" t="e">
        <f>#REF!</f>
        <v>#REF!</v>
      </c>
      <c r="G47" s="747" t="e">
        <f>#REF!</f>
        <v>#REF!</v>
      </c>
      <c r="H47" s="662" t="e">
        <f>B47+D47+F47</f>
        <v>#REF!</v>
      </c>
      <c r="I47" s="705" t="e">
        <f>C47+E47+G47</f>
        <v>#REF!</v>
      </c>
    </row>
    <row r="48" spans="1:9" ht="19.899999999999999" customHeight="1">
      <c r="A48" s="707" t="s">
        <v>77</v>
      </c>
      <c r="B48" s="714"/>
      <c r="C48" s="709"/>
      <c r="D48" s="708"/>
      <c r="E48" s="709"/>
      <c r="F48" s="708"/>
      <c r="G48" s="709"/>
      <c r="H48" s="708"/>
      <c r="I48" s="709"/>
    </row>
    <row r="49" spans="1:9" ht="19.899999999999999" customHeight="1">
      <c r="A49" s="711" t="s">
        <v>78</v>
      </c>
      <c r="B49" s="737" t="e">
        <f>#REF!</f>
        <v>#REF!</v>
      </c>
      <c r="C49" s="713" t="e">
        <f>#REF!</f>
        <v>#REF!</v>
      </c>
      <c r="D49" s="712" t="e">
        <f>#REF!</f>
        <v>#REF!</v>
      </c>
      <c r="E49" s="713" t="e">
        <f>#REF!</f>
        <v>#REF!</v>
      </c>
      <c r="F49" s="712" t="e">
        <f>#REF!</f>
        <v>#REF!</v>
      </c>
      <c r="G49" s="713" t="e">
        <f>#REF!</f>
        <v>#REF!</v>
      </c>
      <c r="H49" s="662" t="e">
        <f>B49+D49+F49</f>
        <v>#REF!</v>
      </c>
      <c r="I49" s="705" t="e">
        <f>C49+E49+G49</f>
        <v>#REF!</v>
      </c>
    </row>
    <row r="50" spans="1:9" ht="19.899999999999999" customHeight="1">
      <c r="A50" s="550" t="s">
        <v>79</v>
      </c>
      <c r="B50" s="394"/>
      <c r="C50" s="724"/>
      <c r="D50" s="723"/>
      <c r="E50" s="724"/>
      <c r="F50" s="723"/>
      <c r="G50" s="724"/>
      <c r="H50" s="723"/>
      <c r="I50" s="724"/>
    </row>
    <row r="51" spans="1:9" ht="19.899999999999999" customHeight="1" thickBot="1">
      <c r="A51" s="749" t="s">
        <v>21</v>
      </c>
      <c r="B51" s="726" t="e">
        <f>SUM(B44:B50)</f>
        <v>#REF!</v>
      </c>
      <c r="C51" s="727" t="e">
        <f>SUM(C44:C50)</f>
        <v>#REF!</v>
      </c>
      <c r="D51" s="726" t="e">
        <f t="shared" ref="D51:H51" si="9">SUM(D44:D50)</f>
        <v>#REF!</v>
      </c>
      <c r="E51" s="727" t="e">
        <f>SUM(E44:E50)</f>
        <v>#REF!</v>
      </c>
      <c r="F51" s="726" t="e">
        <f t="shared" si="9"/>
        <v>#REF!</v>
      </c>
      <c r="G51" s="727" t="e">
        <f>SUM(G44:G50)</f>
        <v>#REF!</v>
      </c>
      <c r="H51" s="726" t="e">
        <f t="shared" si="9"/>
        <v>#REF!</v>
      </c>
      <c r="I51" s="727" t="e">
        <f>SUM(I44:I50)</f>
        <v>#REF!</v>
      </c>
    </row>
    <row r="52" spans="1:9" ht="19.899999999999999" customHeight="1" thickTop="1">
      <c r="A52" s="893"/>
      <c r="B52" s="893"/>
      <c r="C52" s="893"/>
      <c r="D52" s="893"/>
      <c r="E52" s="893"/>
      <c r="F52" s="893"/>
      <c r="G52" s="893"/>
      <c r="H52" s="893"/>
      <c r="I52" s="893"/>
    </row>
    <row r="53" spans="1:9" ht="19.899999999999999" customHeight="1">
      <c r="A53" s="702" t="s">
        <v>34</v>
      </c>
      <c r="B53" s="269"/>
      <c r="C53" s="740"/>
      <c r="D53" s="269"/>
      <c r="E53" s="740"/>
      <c r="F53" s="269"/>
      <c r="G53" s="740"/>
      <c r="H53" s="269"/>
      <c r="I53" s="750"/>
    </row>
    <row r="54" spans="1:9" ht="19.899999999999999" customHeight="1">
      <c r="A54" s="391" t="s">
        <v>80</v>
      </c>
      <c r="B54" s="393" t="e">
        <f>#REF!</f>
        <v>#REF!</v>
      </c>
      <c r="C54" s="705" t="e">
        <f>#REF!</f>
        <v>#REF!</v>
      </c>
      <c r="D54" s="662" t="e">
        <f>#REF!</f>
        <v>#REF!</v>
      </c>
      <c r="E54" s="705" t="e">
        <f>#REF!</f>
        <v>#REF!</v>
      </c>
      <c r="F54" s="662" t="e">
        <f>#REF!</f>
        <v>#REF!</v>
      </c>
      <c r="G54" s="705" t="e">
        <f>#REF!</f>
        <v>#REF!</v>
      </c>
      <c r="H54" s="662" t="e">
        <f>B54+D54+F54</f>
        <v>#REF!</v>
      </c>
      <c r="I54" s="705" t="e">
        <f>C54+E54+G54</f>
        <v>#REF!</v>
      </c>
    </row>
    <row r="55" spans="1:9" ht="19.899999999999999" customHeight="1">
      <c r="A55" s="707" t="s">
        <v>81</v>
      </c>
      <c r="B55" s="714"/>
      <c r="C55" s="709"/>
      <c r="D55" s="708"/>
      <c r="E55" s="709"/>
      <c r="F55" s="708"/>
      <c r="G55" s="709"/>
      <c r="H55" s="708"/>
      <c r="I55" s="709"/>
    </row>
    <row r="56" spans="1:9" ht="19.899999999999999" customHeight="1">
      <c r="A56" s="711" t="s">
        <v>82</v>
      </c>
      <c r="B56" s="737" t="e">
        <f>#REF!</f>
        <v>#REF!</v>
      </c>
      <c r="C56" s="713" t="e">
        <f>#REF!</f>
        <v>#REF!</v>
      </c>
      <c r="D56" s="712" t="e">
        <f>#REF!</f>
        <v>#REF!</v>
      </c>
      <c r="E56" s="713" t="e">
        <f>#REF!</f>
        <v>#REF!</v>
      </c>
      <c r="F56" s="712" t="e">
        <f>#REF!</f>
        <v>#REF!</v>
      </c>
      <c r="G56" s="713" t="e">
        <f>#REF!</f>
        <v>#REF!</v>
      </c>
      <c r="H56" s="662" t="e">
        <f>B56+D56+F56</f>
        <v>#REF!</v>
      </c>
      <c r="I56" s="705" t="e">
        <f>C56+E56+G56</f>
        <v>#REF!</v>
      </c>
    </row>
    <row r="57" spans="1:9" ht="19.899999999999999" customHeight="1">
      <c r="A57" s="707" t="s">
        <v>83</v>
      </c>
      <c r="B57" s="714"/>
      <c r="C57" s="709"/>
      <c r="D57" s="708"/>
      <c r="E57" s="709"/>
      <c r="F57" s="708"/>
      <c r="G57" s="709"/>
      <c r="H57" s="708"/>
      <c r="I57" s="709"/>
    </row>
    <row r="58" spans="1:9" ht="19.899999999999999" customHeight="1">
      <c r="A58" s="391" t="s">
        <v>84</v>
      </c>
      <c r="B58" s="751">
        <v>0</v>
      </c>
      <c r="C58" s="752">
        <v>0</v>
      </c>
      <c r="D58" s="752">
        <v>0</v>
      </c>
      <c r="E58" s="752">
        <v>0</v>
      </c>
      <c r="F58" s="752">
        <v>0</v>
      </c>
      <c r="G58" s="752">
        <v>0</v>
      </c>
      <c r="H58" s="752">
        <v>0</v>
      </c>
      <c r="I58" s="752">
        <v>0</v>
      </c>
    </row>
    <row r="59" spans="1:9" ht="19.899999999999999" customHeight="1">
      <c r="A59" s="707" t="s">
        <v>85</v>
      </c>
      <c r="B59" s="734"/>
      <c r="C59" s="753"/>
      <c r="D59" s="753"/>
      <c r="E59" s="753"/>
      <c r="F59" s="753"/>
      <c r="G59" s="753"/>
      <c r="H59" s="753"/>
      <c r="I59" s="753"/>
    </row>
    <row r="60" spans="1:9" ht="19.899999999999999" customHeight="1">
      <c r="A60" s="711" t="s">
        <v>86</v>
      </c>
      <c r="B60" s="737" t="e">
        <f>#REF!</f>
        <v>#REF!</v>
      </c>
      <c r="C60" s="713" t="e">
        <f>#REF!</f>
        <v>#REF!</v>
      </c>
      <c r="D60" s="712" t="e">
        <f>#REF!</f>
        <v>#REF!</v>
      </c>
      <c r="E60" s="713" t="e">
        <f>#REF!</f>
        <v>#REF!</v>
      </c>
      <c r="F60" s="712" t="e">
        <f>#REF!</f>
        <v>#REF!</v>
      </c>
      <c r="G60" s="713" t="e">
        <f>#REF!</f>
        <v>#REF!</v>
      </c>
      <c r="H60" s="662" t="e">
        <f>B60+D60+F60</f>
        <v>#REF!</v>
      </c>
      <c r="I60" s="705" t="e">
        <f>C60+E60+G60</f>
        <v>#REF!</v>
      </c>
    </row>
    <row r="61" spans="1:9" ht="19.899999999999999" customHeight="1">
      <c r="A61" s="707" t="s">
        <v>87</v>
      </c>
      <c r="B61" s="714"/>
      <c r="C61" s="709"/>
      <c r="D61" s="708"/>
      <c r="E61" s="709"/>
      <c r="F61" s="708"/>
      <c r="G61" s="709"/>
      <c r="H61" s="708"/>
      <c r="I61" s="709"/>
    </row>
    <row r="62" spans="1:9" ht="19.899999999999999" customHeight="1">
      <c r="A62" s="711" t="s">
        <v>88</v>
      </c>
      <c r="B62" s="737" t="e">
        <f>#REF!</f>
        <v>#REF!</v>
      </c>
      <c r="C62" s="713" t="e">
        <f>#REF!</f>
        <v>#REF!</v>
      </c>
      <c r="D62" s="712" t="e">
        <f>#REF!</f>
        <v>#REF!</v>
      </c>
      <c r="E62" s="713" t="e">
        <f>#REF!</f>
        <v>#REF!</v>
      </c>
      <c r="F62" s="712" t="e">
        <f>#REF!</f>
        <v>#REF!</v>
      </c>
      <c r="G62" s="713" t="e">
        <f>#REF!</f>
        <v>#REF!</v>
      </c>
      <c r="H62" s="662" t="e">
        <f>B62+D62+F62</f>
        <v>#REF!</v>
      </c>
      <c r="I62" s="705" t="e">
        <f>C62+E62+G62</f>
        <v>#REF!</v>
      </c>
    </row>
    <row r="63" spans="1:9" ht="19.899999999999999" customHeight="1">
      <c r="A63" s="707" t="s">
        <v>89</v>
      </c>
      <c r="B63" s="714"/>
      <c r="C63" s="709"/>
      <c r="D63" s="708"/>
      <c r="E63" s="709"/>
      <c r="F63" s="708"/>
      <c r="G63" s="709"/>
      <c r="H63" s="708"/>
      <c r="I63" s="709"/>
    </row>
    <row r="64" spans="1:9" ht="19.899999999999999" customHeight="1">
      <c r="A64" s="707" t="s">
        <v>1972</v>
      </c>
      <c r="B64" s="733" t="e">
        <f>#REF!</f>
        <v>#REF!</v>
      </c>
      <c r="C64" s="732" t="e">
        <f>#REF!</f>
        <v>#REF!</v>
      </c>
      <c r="D64" s="733" t="e">
        <f>#REF!</f>
        <v>#REF!</v>
      </c>
      <c r="E64" s="732" t="e">
        <f>#REF!</f>
        <v>#REF!</v>
      </c>
      <c r="F64" s="733" t="e">
        <f>#REF!</f>
        <v>#REF!</v>
      </c>
      <c r="G64" s="732" t="e">
        <f>#REF!</f>
        <v>#REF!</v>
      </c>
      <c r="H64" s="662" t="e">
        <f>B64+D64+F64</f>
        <v>#REF!</v>
      </c>
      <c r="I64" s="705" t="e">
        <f>C64+E64+G64</f>
        <v>#REF!</v>
      </c>
    </row>
    <row r="65" spans="1:9" ht="19.899999999999999" customHeight="1">
      <c r="A65" s="711" t="s">
        <v>90</v>
      </c>
      <c r="B65" s="754" t="e">
        <f>#REF!</f>
        <v>#REF!</v>
      </c>
      <c r="C65" s="713" t="e">
        <f>#REF!</f>
        <v>#REF!</v>
      </c>
      <c r="D65" s="712">
        <v>0</v>
      </c>
      <c r="E65" s="713">
        <v>0</v>
      </c>
      <c r="F65" s="755">
        <v>0</v>
      </c>
      <c r="G65" s="755">
        <v>0</v>
      </c>
      <c r="H65" s="662" t="e">
        <f>B65+D65+F65</f>
        <v>#REF!</v>
      </c>
      <c r="I65" s="705" t="e">
        <f>C65+E65+G65</f>
        <v>#REF!</v>
      </c>
    </row>
    <row r="66" spans="1:9" ht="19.899999999999999" customHeight="1">
      <c r="A66" s="707" t="s">
        <v>91</v>
      </c>
      <c r="B66" s="734"/>
      <c r="C66" s="753"/>
      <c r="D66" s="708"/>
      <c r="E66" s="709"/>
      <c r="F66" s="753"/>
      <c r="G66" s="753"/>
      <c r="H66" s="708"/>
      <c r="I66" s="709"/>
    </row>
    <row r="67" spans="1:9" ht="19.899999999999999" customHeight="1">
      <c r="A67" s="711" t="s">
        <v>92</v>
      </c>
      <c r="B67" s="737" t="e">
        <f>#REF!</f>
        <v>#REF!</v>
      </c>
      <c r="C67" s="713" t="e">
        <f>#REF!</f>
        <v>#REF!</v>
      </c>
      <c r="D67" s="712" t="e">
        <f>#REF!</f>
        <v>#REF!</v>
      </c>
      <c r="E67" s="713" t="e">
        <f>#REF!</f>
        <v>#REF!</v>
      </c>
      <c r="F67" s="712" t="e">
        <f>#REF!</f>
        <v>#REF!</v>
      </c>
      <c r="G67" s="713" t="e">
        <f>#REF!</f>
        <v>#REF!</v>
      </c>
      <c r="H67" s="662" t="e">
        <f>B67+D67+F67</f>
        <v>#REF!</v>
      </c>
      <c r="I67" s="705" t="e">
        <f>C67+E67+G67</f>
        <v>#REF!</v>
      </c>
    </row>
    <row r="68" spans="1:9" ht="19.899999999999999" customHeight="1">
      <c r="A68" s="707" t="s">
        <v>93</v>
      </c>
      <c r="B68" s="714"/>
      <c r="C68" s="709"/>
      <c r="D68" s="708"/>
      <c r="E68" s="709"/>
      <c r="F68" s="708"/>
      <c r="G68" s="709"/>
      <c r="H68" s="708"/>
      <c r="I68" s="709"/>
    </row>
    <row r="69" spans="1:9" ht="19.899999999999999" customHeight="1">
      <c r="A69" s="756" t="s">
        <v>94</v>
      </c>
      <c r="B69" s="757" t="e">
        <f>#REF!</f>
        <v>#REF!</v>
      </c>
      <c r="C69" s="758" t="e">
        <f>#REF!</f>
        <v>#REF!</v>
      </c>
      <c r="D69" s="757" t="e">
        <f>#REF!</f>
        <v>#REF!</v>
      </c>
      <c r="E69" s="758" t="e">
        <f>#REF!</f>
        <v>#REF!</v>
      </c>
      <c r="F69" s="759" t="e">
        <f>#REF!</f>
        <v>#REF!</v>
      </c>
      <c r="G69" s="758" t="e">
        <f>#REF!</f>
        <v>#REF!</v>
      </c>
      <c r="H69" s="662" t="e">
        <f>B69+D69+F69</f>
        <v>#REF!</v>
      </c>
      <c r="I69" s="705" t="e">
        <f>C69+E69+G69</f>
        <v>#REF!</v>
      </c>
    </row>
    <row r="70" spans="1:9" ht="19.899999999999999" customHeight="1" thickBot="1">
      <c r="A70" s="749" t="s">
        <v>21</v>
      </c>
      <c r="B70" s="726" t="e">
        <f>SUM(B54:B69)</f>
        <v>#REF!</v>
      </c>
      <c r="C70" s="727" t="e">
        <f>SUM(C54:C69)</f>
        <v>#REF!</v>
      </c>
      <c r="D70" s="726" t="e">
        <f t="shared" ref="D70:H70" si="10">SUM(D54:D69)</f>
        <v>#REF!</v>
      </c>
      <c r="E70" s="727" t="e">
        <f>SUM(E54:E69)</f>
        <v>#REF!</v>
      </c>
      <c r="F70" s="726" t="e">
        <f t="shared" si="10"/>
        <v>#REF!</v>
      </c>
      <c r="G70" s="727" t="e">
        <f>SUM(G54:G69)</f>
        <v>#REF!</v>
      </c>
      <c r="H70" s="726" t="e">
        <f t="shared" si="10"/>
        <v>#REF!</v>
      </c>
      <c r="I70" s="727" t="e">
        <f>SUM(I54:I69)</f>
        <v>#REF!</v>
      </c>
    </row>
    <row r="71" spans="1:9" s="67" customFormat="1" ht="19.899999999999999" customHeight="1" thickTop="1">
      <c r="A71" s="894"/>
      <c r="B71" s="894"/>
      <c r="C71" s="894"/>
      <c r="D71" s="894"/>
      <c r="E71" s="894"/>
      <c r="F71" s="894"/>
      <c r="G71" s="894"/>
      <c r="H71" s="894"/>
      <c r="I71" s="894"/>
    </row>
    <row r="72" spans="1:9" ht="19.899999999999999" customHeight="1">
      <c r="A72" s="695" t="s">
        <v>95</v>
      </c>
      <c r="B72" s="269"/>
      <c r="C72" s="400"/>
      <c r="D72" s="269"/>
      <c r="E72" s="400"/>
      <c r="F72" s="269"/>
      <c r="G72" s="400"/>
      <c r="H72" s="760"/>
      <c r="I72" s="750"/>
    </row>
    <row r="73" spans="1:9" ht="19.899999999999999" customHeight="1">
      <c r="A73" s="391" t="s">
        <v>97</v>
      </c>
      <c r="B73" s="244" t="e">
        <f>#REF!</f>
        <v>#REF!</v>
      </c>
      <c r="C73" s="729" t="e">
        <f>#REF!</f>
        <v>#REF!</v>
      </c>
      <c r="D73" s="106" t="e">
        <f>#REF!</f>
        <v>#REF!</v>
      </c>
      <c r="E73" s="729" t="e">
        <f>#REF!</f>
        <v>#REF!</v>
      </c>
      <c r="F73" s="106" t="e">
        <f>#REF!</f>
        <v>#REF!</v>
      </c>
      <c r="G73" s="729" t="e">
        <f>#REF!</f>
        <v>#REF!</v>
      </c>
      <c r="H73" s="662" t="e">
        <f>B73+D73+F73</f>
        <v>#REF!</v>
      </c>
      <c r="I73" s="705" t="e">
        <f>C73+E73+G73</f>
        <v>#REF!</v>
      </c>
    </row>
    <row r="74" spans="1:9" ht="19.899999999999999" customHeight="1">
      <c r="A74" s="707" t="s">
        <v>98</v>
      </c>
      <c r="B74" s="708"/>
      <c r="C74" s="715"/>
      <c r="D74" s="714"/>
      <c r="E74" s="715"/>
      <c r="F74" s="714"/>
      <c r="G74" s="715"/>
      <c r="H74" s="708"/>
      <c r="I74" s="709"/>
    </row>
    <row r="75" spans="1:9" ht="19.899999999999999" customHeight="1">
      <c r="A75" s="711" t="s">
        <v>5</v>
      </c>
      <c r="B75" s="712" t="e">
        <f>#REF!</f>
        <v>#REF!</v>
      </c>
      <c r="C75" s="736" t="e">
        <f>#REF!</f>
        <v>#REF!</v>
      </c>
      <c r="D75" s="737" t="e">
        <f>#REF!</f>
        <v>#REF!</v>
      </c>
      <c r="E75" s="736" t="e">
        <f>#REF!</f>
        <v>#REF!</v>
      </c>
      <c r="F75" s="737" t="e">
        <f>#REF!</f>
        <v>#REF!</v>
      </c>
      <c r="G75" s="736" t="e">
        <f>#REF!</f>
        <v>#REF!</v>
      </c>
      <c r="H75" s="662" t="e">
        <f>B75+D75+F75</f>
        <v>#REF!</v>
      </c>
      <c r="I75" s="705" t="e">
        <f>C75+E75+G75</f>
        <v>#REF!</v>
      </c>
    </row>
    <row r="76" spans="1:9" ht="19.899999999999999" customHeight="1">
      <c r="A76" s="707" t="s">
        <v>6</v>
      </c>
      <c r="B76" s="708"/>
      <c r="C76" s="709"/>
      <c r="D76" s="708"/>
      <c r="E76" s="709"/>
      <c r="F76" s="708"/>
      <c r="G76" s="709"/>
      <c r="H76" s="708"/>
      <c r="I76" s="709"/>
    </row>
    <row r="77" spans="1:9" ht="19.899999999999999" customHeight="1">
      <c r="A77" s="391" t="s">
        <v>7</v>
      </c>
      <c r="B77" s="712" t="e">
        <f>#REF!</f>
        <v>#REF!</v>
      </c>
      <c r="C77" s="713" t="e">
        <f>#REF!</f>
        <v>#REF!</v>
      </c>
      <c r="D77" s="712" t="e">
        <f>#REF!</f>
        <v>#REF!</v>
      </c>
      <c r="E77" s="713" t="e">
        <f>#REF!</f>
        <v>#REF!</v>
      </c>
      <c r="F77" s="712" t="e">
        <f>#REF!</f>
        <v>#REF!</v>
      </c>
      <c r="G77" s="713" t="e">
        <f>#REF!</f>
        <v>#REF!</v>
      </c>
      <c r="H77" s="662" t="e">
        <f>B77+D77+F77</f>
        <v>#REF!</v>
      </c>
      <c r="I77" s="705" t="e">
        <f>C77+E77+G77</f>
        <v>#REF!</v>
      </c>
    </row>
    <row r="78" spans="1:9" ht="19.899999999999999" customHeight="1">
      <c r="A78" s="550" t="s">
        <v>8</v>
      </c>
      <c r="B78" s="723"/>
      <c r="C78" s="724"/>
      <c r="D78" s="723"/>
      <c r="E78" s="724"/>
      <c r="F78" s="723"/>
      <c r="G78" s="724"/>
      <c r="H78" s="723"/>
      <c r="I78" s="724"/>
    </row>
    <row r="79" spans="1:9" ht="19.899999999999999" customHeight="1" thickBot="1">
      <c r="A79" s="749" t="s">
        <v>21</v>
      </c>
      <c r="B79" s="738" t="e">
        <f>SUM(B73:B78)</f>
        <v>#REF!</v>
      </c>
      <c r="C79" s="739" t="e">
        <f>SUM(C73:C78)</f>
        <v>#REF!</v>
      </c>
      <c r="D79" s="738" t="e">
        <f t="shared" ref="D79:H79" si="11">SUM(D73:D78)</f>
        <v>#REF!</v>
      </c>
      <c r="E79" s="739" t="e">
        <f>SUM(E73:E78)</f>
        <v>#REF!</v>
      </c>
      <c r="F79" s="738" t="e">
        <f t="shared" si="11"/>
        <v>#REF!</v>
      </c>
      <c r="G79" s="739" t="e">
        <f>SUM(G73:G78)</f>
        <v>#REF!</v>
      </c>
      <c r="H79" s="738" t="e">
        <f t="shared" si="11"/>
        <v>#REF!</v>
      </c>
      <c r="I79" s="739" t="e">
        <f>SUM(I73:I78)</f>
        <v>#REF!</v>
      </c>
    </row>
    <row r="80" spans="1:9" ht="19.899999999999999" customHeight="1" thickTop="1">
      <c r="A80" s="728" t="s">
        <v>9</v>
      </c>
      <c r="B80" s="63"/>
      <c r="C80" s="729"/>
      <c r="D80" s="65"/>
      <c r="E80" s="729"/>
      <c r="F80" s="65"/>
      <c r="G80" s="729"/>
      <c r="H80" s="63"/>
      <c r="I80" s="761"/>
    </row>
    <row r="81" spans="1:9" ht="19.899999999999999" customHeight="1">
      <c r="A81" s="728" t="s">
        <v>10</v>
      </c>
      <c r="B81" s="63"/>
      <c r="C81" s="729"/>
      <c r="D81" s="63"/>
      <c r="E81" s="729"/>
      <c r="F81" s="63"/>
      <c r="G81" s="729"/>
      <c r="H81" s="63"/>
      <c r="I81" s="761"/>
    </row>
    <row r="82" spans="1:9" ht="19.899999999999999" customHeight="1">
      <c r="A82" s="391" t="s">
        <v>11</v>
      </c>
      <c r="B82" s="393" t="e">
        <f>#REF!</f>
        <v>#REF!</v>
      </c>
      <c r="C82" s="705" t="e">
        <f>#REF!</f>
        <v>#REF!</v>
      </c>
      <c r="D82" s="662" t="e">
        <f>#REF!</f>
        <v>#REF!</v>
      </c>
      <c r="E82" s="662" t="e">
        <f>#REF!</f>
        <v>#REF!</v>
      </c>
      <c r="F82" s="662" t="e">
        <f>#REF!</f>
        <v>#REF!</v>
      </c>
      <c r="G82" s="705" t="e">
        <f>#REF!</f>
        <v>#REF!</v>
      </c>
      <c r="H82" s="662" t="e">
        <f>B82+D82+F82</f>
        <v>#REF!</v>
      </c>
      <c r="I82" s="705" t="e">
        <f>C82+E82+G82</f>
        <v>#REF!</v>
      </c>
    </row>
    <row r="83" spans="1:9" ht="19.899999999999999" customHeight="1">
      <c r="A83" s="391" t="s">
        <v>12</v>
      </c>
      <c r="B83" s="393"/>
      <c r="C83" s="705"/>
      <c r="D83" s="662"/>
      <c r="E83" s="662"/>
      <c r="F83" s="662"/>
      <c r="G83" s="705"/>
      <c r="H83" s="662"/>
      <c r="I83" s="705"/>
    </row>
    <row r="84" spans="1:9" ht="19.899999999999999" customHeight="1">
      <c r="A84" s="391" t="s">
        <v>13</v>
      </c>
      <c r="B84" s="393"/>
      <c r="C84" s="705"/>
      <c r="D84" s="662"/>
      <c r="E84" s="662"/>
      <c r="F84" s="662"/>
      <c r="G84" s="705"/>
      <c r="H84" s="662"/>
      <c r="I84" s="705"/>
    </row>
    <row r="85" spans="1:9" ht="19.899999999999999" customHeight="1">
      <c r="A85" s="550" t="s">
        <v>14</v>
      </c>
      <c r="B85" s="394"/>
      <c r="C85" s="724"/>
      <c r="D85" s="723"/>
      <c r="E85" s="723"/>
      <c r="F85" s="723"/>
      <c r="G85" s="724"/>
      <c r="H85" s="723"/>
      <c r="I85" s="724"/>
    </row>
    <row r="86" spans="1:9" ht="19.899999999999999" customHeight="1">
      <c r="A86" s="762" t="s">
        <v>21</v>
      </c>
      <c r="B86" s="763" t="e">
        <f>SUM(B82:B85)</f>
        <v>#REF!</v>
      </c>
      <c r="C86" s="764" t="e">
        <f>SUM(C82:C85)</f>
        <v>#REF!</v>
      </c>
      <c r="D86" s="763" t="e">
        <f>SUM(D82:D85)</f>
        <v>#REF!</v>
      </c>
      <c r="E86" s="763" t="e">
        <f>SUM(E82:E85)</f>
        <v>#REF!</v>
      </c>
      <c r="F86" s="763" t="e">
        <f t="shared" ref="F86" si="12">SUM(F82:F85)</f>
        <v>#REF!</v>
      </c>
      <c r="G86" s="764" t="e">
        <f>SUM(G82:G85)</f>
        <v>#REF!</v>
      </c>
      <c r="H86" s="763" t="e">
        <f t="shared" ref="H86" si="13">SUM(H82:H85)</f>
        <v>#REF!</v>
      </c>
      <c r="I86" s="764" t="e">
        <f>SUM(I82:I85)</f>
        <v>#REF!</v>
      </c>
    </row>
    <row r="87" spans="1:9" ht="19.899999999999999" customHeight="1" thickBot="1">
      <c r="A87" s="749" t="s">
        <v>101</v>
      </c>
      <c r="B87" s="726" t="e">
        <f>B32+B42+B51+B70+B79</f>
        <v>#REF!</v>
      </c>
      <c r="C87" s="727" t="e">
        <f>C32+C42+C51+C70+C79</f>
        <v>#REF!</v>
      </c>
      <c r="D87" s="726" t="e">
        <f>D32+D42+D51+D70+D79</f>
        <v>#REF!</v>
      </c>
      <c r="E87" s="727" t="e">
        <f>E32+E42+E51+E70+E79</f>
        <v>#REF!</v>
      </c>
      <c r="F87" s="726" t="e">
        <f t="shared" ref="F87:H87" si="14">F32+F42+F51+F70+F79</f>
        <v>#REF!</v>
      </c>
      <c r="G87" s="727" t="e">
        <f>G32+G42+G51+G70+G79</f>
        <v>#REF!</v>
      </c>
      <c r="H87" s="726" t="e">
        <f t="shared" si="14"/>
        <v>#REF!</v>
      </c>
      <c r="I87" s="727" t="e">
        <f>I32+I42+I51+I70+I79</f>
        <v>#REF!</v>
      </c>
    </row>
    <row r="88" spans="1:9" ht="19.899999999999999" customHeight="1" thickTop="1">
      <c r="A88" s="893"/>
      <c r="B88" s="893"/>
      <c r="C88" s="893"/>
      <c r="D88" s="893"/>
      <c r="E88" s="893"/>
      <c r="F88" s="893"/>
      <c r="G88" s="893"/>
      <c r="H88" s="893"/>
      <c r="I88" s="893"/>
    </row>
    <row r="96" spans="1:9" ht="19.899999999999999" customHeight="1">
      <c r="A96" s="77"/>
      <c r="B96" s="77"/>
      <c r="C96" s="729"/>
      <c r="D96" s="77"/>
      <c r="E96" s="729"/>
      <c r="F96" s="77"/>
      <c r="G96" s="729"/>
      <c r="H96" s="77"/>
      <c r="I96" s="729"/>
    </row>
    <row r="97" spans="1:9" ht="19.899999999999999" customHeight="1">
      <c r="A97" s="67"/>
      <c r="B97" s="77"/>
      <c r="C97" s="729"/>
      <c r="D97" s="77"/>
      <c r="E97" s="729"/>
      <c r="F97" s="77"/>
      <c r="G97" s="729"/>
      <c r="H97" s="77"/>
      <c r="I97" s="729"/>
    </row>
    <row r="98" spans="1:9" ht="19.899999999999999" customHeight="1">
      <c r="A98" s="67"/>
      <c r="B98" s="77"/>
      <c r="C98" s="729"/>
      <c r="D98" s="77"/>
      <c r="E98" s="729"/>
      <c r="F98" s="77"/>
      <c r="G98" s="729"/>
      <c r="H98" s="77"/>
      <c r="I98" s="729"/>
    </row>
    <row r="99" spans="1:9" ht="19.899999999999999" customHeight="1">
      <c r="A99" s="67"/>
      <c r="B99" s="77"/>
      <c r="C99" s="729"/>
      <c r="D99" s="77"/>
      <c r="E99" s="729"/>
      <c r="F99" s="77"/>
      <c r="G99" s="729"/>
      <c r="H99" s="77"/>
      <c r="I99" s="729"/>
    </row>
    <row r="100" spans="1:9" ht="19.899999999999999" customHeight="1">
      <c r="A100" s="67"/>
      <c r="B100" s="77"/>
      <c r="C100" s="729"/>
      <c r="D100" s="75"/>
      <c r="E100" s="729"/>
      <c r="F100" s="75"/>
      <c r="G100" s="729"/>
      <c r="H100" s="75"/>
      <c r="I100" s="729"/>
    </row>
    <row r="101" spans="1:9" ht="19.899999999999999" customHeight="1">
      <c r="A101" s="67"/>
      <c r="B101" s="77"/>
      <c r="C101" s="729"/>
      <c r="D101" s="77"/>
      <c r="E101" s="729"/>
      <c r="F101" s="77"/>
      <c r="G101" s="729"/>
      <c r="H101" s="77"/>
      <c r="I101" s="729"/>
    </row>
    <row r="102" spans="1:9" ht="19.899999999999999" customHeight="1">
      <c r="A102" s="67"/>
      <c r="B102" s="77"/>
      <c r="C102" s="729"/>
      <c r="D102" s="77"/>
      <c r="E102" s="729"/>
      <c r="F102" s="77"/>
      <c r="G102" s="729"/>
      <c r="H102" s="77"/>
      <c r="I102" s="729"/>
    </row>
    <row r="103" spans="1:9" ht="19.899999999999999" customHeight="1">
      <c r="A103" s="67"/>
      <c r="B103" s="77"/>
      <c r="C103" s="729"/>
      <c r="D103" s="75"/>
      <c r="E103" s="729"/>
      <c r="F103" s="75"/>
      <c r="G103" s="729"/>
      <c r="H103" s="75"/>
      <c r="I103" s="729"/>
    </row>
    <row r="104" spans="1:9" ht="19.899999999999999" customHeight="1">
      <c r="A104" s="67"/>
      <c r="B104" s="77"/>
      <c r="C104" s="729"/>
      <c r="D104" s="77"/>
      <c r="E104" s="729"/>
      <c r="F104" s="77"/>
      <c r="G104" s="729"/>
      <c r="H104" s="77"/>
      <c r="I104" s="729"/>
    </row>
    <row r="105" spans="1:9" ht="19.899999999999999" customHeight="1">
      <c r="A105" s="67"/>
      <c r="B105" s="77"/>
      <c r="C105" s="765"/>
      <c r="D105" s="77"/>
      <c r="E105" s="765"/>
      <c r="F105" s="77"/>
      <c r="G105" s="765"/>
      <c r="H105" s="77"/>
      <c r="I105" s="765"/>
    </row>
    <row r="106" spans="1:9" ht="19.899999999999999" customHeight="1">
      <c r="A106" s="67"/>
      <c r="B106" s="77"/>
      <c r="C106" s="729"/>
      <c r="D106" s="77"/>
      <c r="E106" s="729"/>
      <c r="F106" s="77"/>
      <c r="G106" s="729"/>
      <c r="H106" s="77"/>
      <c r="I106" s="729"/>
    </row>
    <row r="107" spans="1:9" ht="19.899999999999999" customHeight="1">
      <c r="A107" s="67"/>
      <c r="B107" s="77"/>
      <c r="C107" s="765"/>
      <c r="D107" s="77"/>
      <c r="E107" s="765"/>
      <c r="F107" s="77"/>
      <c r="G107" s="765"/>
      <c r="H107" s="77"/>
      <c r="I107" s="765"/>
    </row>
    <row r="108" spans="1:9" ht="19.899999999999999" customHeight="1">
      <c r="A108" s="67"/>
      <c r="B108" s="77"/>
      <c r="C108" s="729"/>
      <c r="D108" s="77"/>
      <c r="E108" s="729"/>
      <c r="F108" s="77"/>
      <c r="G108" s="729"/>
      <c r="H108" s="77"/>
      <c r="I108" s="729"/>
    </row>
    <row r="109" spans="1:9" ht="19.899999999999999" customHeight="1">
      <c r="A109" s="67"/>
      <c r="B109" s="77"/>
      <c r="C109" s="729"/>
      <c r="D109" s="77"/>
      <c r="E109" s="729"/>
      <c r="F109" s="77"/>
      <c r="G109" s="729"/>
      <c r="H109" s="77"/>
      <c r="I109" s="729"/>
    </row>
    <row r="110" spans="1:9" ht="19.899999999999999" customHeight="1">
      <c r="A110" s="77"/>
      <c r="B110" s="77"/>
      <c r="C110" s="729"/>
      <c r="D110" s="77"/>
      <c r="E110" s="729"/>
      <c r="F110" s="77"/>
      <c r="G110" s="729"/>
      <c r="H110" s="77"/>
      <c r="I110" s="729"/>
    </row>
    <row r="111" spans="1:9" ht="19.899999999999999" customHeight="1">
      <c r="A111" s="67"/>
      <c r="B111" s="77"/>
      <c r="C111" s="729"/>
      <c r="D111" s="77"/>
      <c r="E111" s="729"/>
      <c r="F111" s="77"/>
      <c r="G111" s="729"/>
      <c r="H111" s="77"/>
      <c r="I111" s="729"/>
    </row>
    <row r="112" spans="1:9" ht="19.899999999999999" customHeight="1">
      <c r="A112" s="67"/>
      <c r="B112" s="77"/>
      <c r="C112" s="729"/>
      <c r="D112" s="77"/>
      <c r="E112" s="729"/>
      <c r="F112" s="77"/>
      <c r="G112" s="729"/>
      <c r="H112" s="77"/>
      <c r="I112" s="729"/>
    </row>
    <row r="113" spans="1:9" ht="19.899999999999999" customHeight="1">
      <c r="A113" s="67"/>
      <c r="B113" s="77"/>
      <c r="C113" s="729"/>
      <c r="D113" s="77"/>
      <c r="E113" s="729"/>
      <c r="F113" s="77"/>
      <c r="G113" s="729"/>
      <c r="H113" s="77"/>
      <c r="I113" s="729"/>
    </row>
    <row r="114" spans="1:9" ht="19.899999999999999" customHeight="1">
      <c r="A114" s="67"/>
      <c r="B114" s="77"/>
      <c r="C114" s="729"/>
      <c r="D114" s="77"/>
      <c r="E114" s="729"/>
      <c r="F114" s="77"/>
      <c r="G114" s="729"/>
      <c r="H114" s="77"/>
      <c r="I114" s="729"/>
    </row>
    <row r="115" spans="1:9" ht="19.899999999999999" customHeight="1">
      <c r="A115" s="67"/>
      <c r="B115" s="77"/>
      <c r="C115" s="729"/>
      <c r="D115" s="77"/>
      <c r="E115" s="729"/>
      <c r="F115" s="77"/>
      <c r="G115" s="729"/>
      <c r="H115" s="77"/>
      <c r="I115" s="729"/>
    </row>
    <row r="116" spans="1:9" ht="19.899999999999999" customHeight="1">
      <c r="A116" s="67"/>
      <c r="B116" s="77"/>
      <c r="C116" s="729"/>
      <c r="D116" s="77"/>
      <c r="E116" s="729"/>
      <c r="F116" s="77"/>
      <c r="G116" s="729"/>
      <c r="H116" s="77"/>
      <c r="I116" s="729"/>
    </row>
    <row r="117" spans="1:9" ht="19.899999999999999" customHeight="1">
      <c r="A117" s="67"/>
      <c r="B117" s="77"/>
      <c r="C117" s="729"/>
      <c r="D117" s="77"/>
      <c r="E117" s="729"/>
      <c r="F117" s="77"/>
      <c r="G117" s="729"/>
      <c r="H117" s="77"/>
      <c r="I117" s="729"/>
    </row>
    <row r="118" spans="1:9" ht="19.899999999999999" customHeight="1">
      <c r="A118" s="67"/>
      <c r="B118" s="77"/>
      <c r="C118" s="729"/>
      <c r="D118" s="77"/>
      <c r="E118" s="729"/>
      <c r="F118" s="77"/>
      <c r="G118" s="729"/>
      <c r="H118" s="77"/>
      <c r="I118" s="729"/>
    </row>
    <row r="119" spans="1:9" ht="19.899999999999999" customHeight="1">
      <c r="A119" s="67"/>
      <c r="B119" s="77"/>
      <c r="C119" s="729"/>
      <c r="D119" s="77"/>
      <c r="E119" s="729"/>
      <c r="F119" s="77"/>
      <c r="G119" s="729"/>
      <c r="H119" s="77"/>
      <c r="I119" s="729"/>
    </row>
    <row r="120" spans="1:9" ht="19.899999999999999" customHeight="1">
      <c r="A120" s="67"/>
      <c r="B120" s="77"/>
      <c r="C120" s="729"/>
      <c r="D120" s="77"/>
      <c r="E120" s="729"/>
      <c r="F120" s="77"/>
      <c r="G120" s="729"/>
      <c r="H120" s="77"/>
      <c r="I120" s="729"/>
    </row>
    <row r="121" spans="1:9" ht="19.899999999999999" customHeight="1">
      <c r="A121" s="67"/>
      <c r="B121" s="77"/>
      <c r="C121" s="729"/>
      <c r="D121" s="77"/>
      <c r="E121" s="729"/>
      <c r="F121" s="77"/>
      <c r="G121" s="729"/>
      <c r="H121" s="77"/>
      <c r="I121" s="729"/>
    </row>
    <row r="122" spans="1:9" ht="19.899999999999999" customHeight="1">
      <c r="A122" s="67"/>
      <c r="B122" s="77"/>
      <c r="C122" s="729"/>
      <c r="D122" s="77"/>
      <c r="E122" s="729"/>
      <c r="F122" s="77"/>
      <c r="G122" s="729"/>
      <c r="H122" s="77"/>
      <c r="I122" s="729"/>
    </row>
    <row r="123" spans="1:9" ht="19.899999999999999" customHeight="1">
      <c r="A123" s="67"/>
      <c r="B123" s="77"/>
      <c r="C123" s="729"/>
      <c r="D123" s="77"/>
      <c r="E123" s="729"/>
      <c r="F123" s="77"/>
      <c r="G123" s="729"/>
      <c r="H123" s="77"/>
      <c r="I123" s="729"/>
    </row>
    <row r="124" spans="1:9" ht="19.899999999999999" customHeight="1">
      <c r="A124" s="67"/>
      <c r="B124" s="77"/>
      <c r="C124" s="729"/>
      <c r="D124" s="77"/>
      <c r="E124" s="729"/>
      <c r="F124" s="77"/>
      <c r="G124" s="729"/>
      <c r="H124" s="77"/>
      <c r="I124" s="729"/>
    </row>
    <row r="125" spans="1:9" ht="19.899999999999999" customHeight="1">
      <c r="A125" s="67"/>
      <c r="B125" s="77"/>
      <c r="C125" s="729"/>
      <c r="D125" s="77"/>
      <c r="E125" s="729"/>
      <c r="F125" s="77"/>
      <c r="G125" s="729"/>
      <c r="H125" s="77"/>
      <c r="I125" s="729"/>
    </row>
    <row r="126" spans="1:9" ht="19.899999999999999" customHeight="1">
      <c r="A126" s="67"/>
      <c r="B126" s="77"/>
      <c r="C126" s="729"/>
      <c r="D126" s="77"/>
      <c r="E126" s="729"/>
      <c r="F126" s="77"/>
      <c r="G126" s="729"/>
      <c r="H126" s="77"/>
      <c r="I126" s="729"/>
    </row>
    <row r="127" spans="1:9" ht="19.899999999999999" customHeight="1">
      <c r="A127" s="67"/>
      <c r="B127" s="77"/>
      <c r="C127" s="729"/>
      <c r="D127" s="77"/>
      <c r="E127" s="729"/>
      <c r="F127" s="77"/>
      <c r="G127" s="729"/>
      <c r="H127" s="77"/>
      <c r="I127" s="729"/>
    </row>
    <row r="128" spans="1:9" ht="19.899999999999999" customHeight="1">
      <c r="A128" s="77"/>
      <c r="B128" s="77"/>
      <c r="C128" s="729"/>
      <c r="D128" s="77"/>
      <c r="E128" s="729"/>
      <c r="F128" s="77"/>
      <c r="G128" s="729"/>
      <c r="H128" s="77"/>
      <c r="I128" s="729"/>
    </row>
    <row r="129" spans="1:9" ht="19.899999999999999" customHeight="1">
      <c r="A129" s="67"/>
      <c r="B129" s="77"/>
      <c r="C129" s="729"/>
      <c r="D129" s="77"/>
      <c r="E129" s="729"/>
      <c r="F129" s="77"/>
      <c r="G129" s="729"/>
      <c r="H129" s="77"/>
      <c r="I129" s="729"/>
    </row>
    <row r="130" spans="1:9" ht="19.899999999999999" customHeight="1">
      <c r="A130" s="67"/>
      <c r="B130" s="77"/>
      <c r="C130" s="729"/>
      <c r="D130" s="77"/>
      <c r="E130" s="729"/>
      <c r="F130" s="77"/>
      <c r="G130" s="729"/>
      <c r="H130" s="77"/>
      <c r="I130" s="729"/>
    </row>
    <row r="131" spans="1:9" ht="19.899999999999999" customHeight="1">
      <c r="A131" s="67"/>
      <c r="B131" s="77"/>
      <c r="C131" s="729"/>
      <c r="D131" s="77"/>
      <c r="E131" s="729"/>
      <c r="F131" s="77"/>
      <c r="G131" s="729"/>
      <c r="H131" s="77"/>
      <c r="I131" s="729"/>
    </row>
    <row r="132" spans="1:9" ht="19.899999999999999" customHeight="1">
      <c r="A132" s="67"/>
      <c r="B132" s="77"/>
      <c r="C132" s="729"/>
      <c r="D132" s="77"/>
      <c r="E132" s="729"/>
      <c r="F132" s="77"/>
      <c r="G132" s="729"/>
      <c r="H132" s="77"/>
      <c r="I132" s="729"/>
    </row>
    <row r="133" spans="1:9" ht="19.899999999999999" customHeight="1">
      <c r="A133" s="67"/>
      <c r="B133" s="77"/>
      <c r="C133" s="729"/>
      <c r="D133" s="77"/>
      <c r="E133" s="729"/>
      <c r="F133" s="77"/>
      <c r="G133" s="729"/>
      <c r="H133" s="77"/>
      <c r="I133" s="729"/>
    </row>
    <row r="134" spans="1:9" ht="19.899999999999999" customHeight="1">
      <c r="A134" s="67"/>
      <c r="B134" s="77"/>
      <c r="C134" s="729"/>
      <c r="D134" s="77"/>
      <c r="E134" s="729"/>
      <c r="F134" s="77"/>
      <c r="G134" s="729"/>
      <c r="H134" s="77"/>
      <c r="I134" s="729"/>
    </row>
    <row r="135" spans="1:9" ht="19.899999999999999" customHeight="1">
      <c r="A135" s="67"/>
      <c r="B135" s="77"/>
      <c r="C135" s="729"/>
      <c r="D135" s="77"/>
      <c r="E135" s="729"/>
      <c r="F135" s="77"/>
      <c r="G135" s="729"/>
      <c r="H135" s="77"/>
      <c r="I135" s="729"/>
    </row>
    <row r="136" spans="1:9" ht="19.899999999999999" customHeight="1">
      <c r="A136" s="67"/>
      <c r="B136" s="77"/>
      <c r="C136" s="729"/>
      <c r="D136" s="77"/>
      <c r="E136" s="729"/>
      <c r="F136" s="77"/>
      <c r="G136" s="729"/>
      <c r="H136" s="77"/>
      <c r="I136" s="729"/>
    </row>
    <row r="137" spans="1:9" ht="19.899999999999999" customHeight="1">
      <c r="A137" s="67"/>
      <c r="B137" s="77"/>
      <c r="C137" s="729"/>
      <c r="D137" s="77"/>
      <c r="E137" s="729"/>
      <c r="F137" s="77"/>
      <c r="G137" s="729"/>
      <c r="H137" s="77"/>
      <c r="I137" s="729"/>
    </row>
    <row r="138" spans="1:9" ht="19.899999999999999" customHeight="1">
      <c r="A138" s="67"/>
      <c r="B138" s="77"/>
      <c r="C138" s="729"/>
      <c r="D138" s="77"/>
      <c r="E138" s="729"/>
      <c r="F138" s="77"/>
      <c r="G138" s="729"/>
      <c r="H138" s="77"/>
      <c r="I138" s="729"/>
    </row>
    <row r="139" spans="1:9" ht="19.899999999999999" customHeight="1">
      <c r="A139" s="77"/>
      <c r="B139" s="77"/>
      <c r="C139" s="729"/>
      <c r="D139" s="77"/>
      <c r="E139" s="729"/>
      <c r="F139" s="77"/>
      <c r="G139" s="729"/>
      <c r="H139" s="77"/>
      <c r="I139" s="729"/>
    </row>
    <row r="140" spans="1:9" ht="19.899999999999999" customHeight="1">
      <c r="A140" s="67"/>
      <c r="B140" s="77"/>
      <c r="C140" s="729"/>
      <c r="D140" s="77"/>
      <c r="E140" s="729"/>
      <c r="F140" s="77"/>
      <c r="G140" s="729"/>
      <c r="H140" s="77"/>
      <c r="I140" s="729"/>
    </row>
    <row r="141" spans="1:9" ht="19.899999999999999" customHeight="1">
      <c r="A141" s="67"/>
      <c r="B141" s="77"/>
      <c r="C141" s="729"/>
      <c r="D141" s="77"/>
      <c r="E141" s="729"/>
      <c r="F141" s="77"/>
      <c r="G141" s="729"/>
      <c r="H141" s="77"/>
      <c r="I141" s="729"/>
    </row>
    <row r="142" spans="1:9" ht="19.899999999999999" customHeight="1">
      <c r="A142" s="67"/>
      <c r="B142" s="77"/>
      <c r="C142" s="729"/>
      <c r="D142" s="77"/>
      <c r="E142" s="729"/>
      <c r="F142" s="77"/>
      <c r="G142" s="729"/>
      <c r="H142" s="77"/>
      <c r="I142" s="729"/>
    </row>
    <row r="143" spans="1:9" ht="19.899999999999999" customHeight="1">
      <c r="A143" s="67"/>
      <c r="B143" s="77"/>
      <c r="C143" s="729"/>
      <c r="D143" s="77"/>
      <c r="E143" s="729"/>
      <c r="F143" s="77"/>
      <c r="G143" s="729"/>
      <c r="H143" s="77"/>
      <c r="I143" s="729"/>
    </row>
    <row r="144" spans="1:9" ht="19.899999999999999" customHeight="1">
      <c r="A144" s="67"/>
      <c r="B144" s="77"/>
      <c r="C144" s="729"/>
      <c r="D144" s="77"/>
      <c r="E144" s="729"/>
      <c r="F144" s="77"/>
      <c r="G144" s="729"/>
      <c r="H144" s="77"/>
      <c r="I144" s="729"/>
    </row>
    <row r="145" spans="1:9" ht="19.899999999999999" customHeight="1">
      <c r="A145" s="67"/>
      <c r="B145" s="77"/>
      <c r="C145" s="729"/>
      <c r="D145" s="77"/>
      <c r="E145" s="729"/>
      <c r="F145" s="77"/>
      <c r="G145" s="729"/>
      <c r="H145" s="77"/>
      <c r="I145" s="729"/>
    </row>
    <row r="146" spans="1:9" ht="19.899999999999999" customHeight="1">
      <c r="A146" s="67"/>
      <c r="B146" s="77"/>
      <c r="C146" s="729"/>
      <c r="D146" s="77"/>
      <c r="E146" s="729"/>
      <c r="F146" s="77"/>
      <c r="G146" s="729"/>
      <c r="H146" s="77"/>
      <c r="I146" s="729"/>
    </row>
    <row r="147" spans="1:9" ht="19.899999999999999" customHeight="1">
      <c r="A147" s="67"/>
      <c r="B147" s="77"/>
      <c r="C147" s="729"/>
      <c r="D147" s="77"/>
      <c r="E147" s="729"/>
      <c r="F147" s="77"/>
      <c r="G147" s="729"/>
      <c r="H147" s="77"/>
      <c r="I147" s="729"/>
    </row>
    <row r="148" spans="1:9" ht="19.899999999999999" customHeight="1">
      <c r="A148" s="67"/>
      <c r="B148" s="77"/>
      <c r="C148" s="729"/>
      <c r="D148" s="77"/>
      <c r="E148" s="729"/>
      <c r="F148" s="77"/>
      <c r="G148" s="729"/>
      <c r="H148" s="77"/>
      <c r="I148" s="729"/>
    </row>
    <row r="149" spans="1:9" ht="19.899999999999999" customHeight="1">
      <c r="A149" s="67"/>
      <c r="B149" s="77"/>
      <c r="C149" s="729"/>
      <c r="D149" s="77"/>
      <c r="E149" s="729"/>
      <c r="F149" s="77"/>
      <c r="G149" s="729"/>
      <c r="H149" s="77"/>
      <c r="I149" s="729"/>
    </row>
    <row r="150" spans="1:9" ht="19.899999999999999" customHeight="1">
      <c r="A150" s="67"/>
      <c r="B150" s="77"/>
      <c r="C150" s="729"/>
      <c r="D150" s="77"/>
      <c r="E150" s="729"/>
      <c r="F150" s="77"/>
      <c r="G150" s="729"/>
      <c r="H150" s="77"/>
      <c r="I150" s="729"/>
    </row>
    <row r="151" spans="1:9" ht="19.899999999999999" customHeight="1">
      <c r="A151" s="67"/>
      <c r="B151" s="77"/>
      <c r="C151" s="729"/>
      <c r="D151" s="77"/>
      <c r="E151" s="729"/>
      <c r="F151" s="77"/>
      <c r="G151" s="729"/>
      <c r="H151" s="77"/>
      <c r="I151" s="729"/>
    </row>
    <row r="152" spans="1:9" ht="19.899999999999999" customHeight="1">
      <c r="A152" s="67"/>
      <c r="B152" s="77"/>
      <c r="C152" s="729"/>
      <c r="D152" s="77"/>
      <c r="E152" s="729"/>
      <c r="F152" s="77"/>
      <c r="G152" s="729"/>
      <c r="H152" s="77"/>
      <c r="I152" s="729"/>
    </row>
    <row r="153" spans="1:9" ht="19.899999999999999" customHeight="1">
      <c r="A153" s="67"/>
      <c r="B153" s="77"/>
      <c r="C153" s="729"/>
      <c r="D153" s="77"/>
      <c r="E153" s="729"/>
      <c r="F153" s="77"/>
      <c r="G153" s="729"/>
      <c r="H153" s="77"/>
      <c r="I153" s="729"/>
    </row>
    <row r="154" spans="1:9" ht="19.899999999999999" customHeight="1">
      <c r="A154" s="67"/>
      <c r="B154" s="77"/>
      <c r="C154" s="729"/>
      <c r="D154" s="77"/>
      <c r="E154" s="729"/>
      <c r="F154" s="77"/>
      <c r="G154" s="729"/>
      <c r="H154" s="77"/>
      <c r="I154" s="729"/>
    </row>
    <row r="155" spans="1:9" ht="19.899999999999999" customHeight="1">
      <c r="A155" s="67"/>
      <c r="B155" s="77"/>
      <c r="C155" s="729"/>
      <c r="D155" s="77"/>
      <c r="E155" s="729"/>
      <c r="F155" s="77"/>
      <c r="G155" s="729"/>
      <c r="H155" s="77"/>
      <c r="I155" s="729"/>
    </row>
    <row r="156" spans="1:9" ht="19.899999999999999" customHeight="1">
      <c r="A156" s="67"/>
      <c r="B156" s="77"/>
      <c r="C156" s="729"/>
      <c r="D156" s="77"/>
      <c r="E156" s="729"/>
      <c r="F156" s="77"/>
      <c r="G156" s="729"/>
      <c r="H156" s="77"/>
      <c r="I156" s="729"/>
    </row>
    <row r="157" spans="1:9" ht="19.899999999999999" customHeight="1">
      <c r="A157" s="67"/>
      <c r="B157" s="77"/>
      <c r="C157" s="729"/>
      <c r="D157" s="77"/>
      <c r="E157" s="729"/>
      <c r="F157" s="77"/>
      <c r="G157" s="729"/>
      <c r="H157" s="77"/>
      <c r="I157" s="729"/>
    </row>
    <row r="158" spans="1:9" ht="19.899999999999999" customHeight="1">
      <c r="A158" s="67"/>
      <c r="B158" s="77"/>
      <c r="C158" s="729"/>
      <c r="D158" s="77"/>
      <c r="E158" s="729"/>
      <c r="F158" s="77"/>
      <c r="G158" s="729"/>
      <c r="H158" s="77"/>
      <c r="I158" s="729"/>
    </row>
    <row r="159" spans="1:9" ht="19.899999999999999" customHeight="1">
      <c r="A159" s="67"/>
      <c r="B159" s="77"/>
      <c r="C159" s="729"/>
      <c r="D159" s="77"/>
      <c r="E159" s="729"/>
      <c r="F159" s="77"/>
      <c r="G159" s="729"/>
      <c r="H159" s="77"/>
      <c r="I159" s="729"/>
    </row>
    <row r="160" spans="1:9" ht="19.899999999999999" customHeight="1">
      <c r="A160" s="67"/>
      <c r="B160" s="77"/>
      <c r="C160" s="729"/>
      <c r="D160" s="77"/>
      <c r="E160" s="729"/>
      <c r="F160" s="77"/>
      <c r="G160" s="729"/>
      <c r="H160" s="77"/>
      <c r="I160" s="729"/>
    </row>
    <row r="161" spans="1:9" ht="19.899999999999999" customHeight="1">
      <c r="A161" s="67"/>
      <c r="B161" s="77"/>
      <c r="C161" s="729"/>
      <c r="D161" s="77"/>
      <c r="E161" s="729"/>
      <c r="F161" s="77"/>
      <c r="G161" s="729"/>
      <c r="H161" s="77"/>
      <c r="I161" s="729"/>
    </row>
    <row r="162" spans="1:9" ht="19.899999999999999" customHeight="1">
      <c r="A162" s="67"/>
      <c r="B162" s="77"/>
      <c r="C162" s="729"/>
      <c r="D162" s="77"/>
      <c r="E162" s="729"/>
      <c r="F162" s="77"/>
      <c r="G162" s="729"/>
      <c r="H162" s="77"/>
      <c r="I162" s="729"/>
    </row>
    <row r="163" spans="1:9" ht="19.899999999999999" customHeight="1">
      <c r="A163" s="67"/>
      <c r="B163" s="77"/>
      <c r="C163" s="729"/>
      <c r="D163" s="77"/>
      <c r="E163" s="729"/>
      <c r="F163" s="77"/>
      <c r="G163" s="729"/>
      <c r="H163" s="77"/>
      <c r="I163" s="729"/>
    </row>
    <row r="164" spans="1:9" ht="19.899999999999999" customHeight="1">
      <c r="A164" s="67"/>
      <c r="B164" s="77"/>
      <c r="C164" s="729"/>
      <c r="D164" s="77"/>
      <c r="E164" s="729"/>
      <c r="F164" s="77"/>
      <c r="G164" s="729"/>
      <c r="H164" s="77"/>
      <c r="I164" s="729"/>
    </row>
    <row r="165" spans="1:9" ht="19.899999999999999" customHeight="1">
      <c r="A165" s="67"/>
      <c r="B165" s="77"/>
      <c r="C165" s="729"/>
      <c r="D165" s="77"/>
      <c r="E165" s="729"/>
      <c r="F165" s="77"/>
      <c r="G165" s="729"/>
      <c r="H165" s="77"/>
      <c r="I165" s="729"/>
    </row>
    <row r="166" spans="1:9" ht="19.899999999999999" customHeight="1">
      <c r="A166" s="67"/>
      <c r="B166" s="77"/>
      <c r="C166" s="729"/>
      <c r="D166" s="77"/>
      <c r="E166" s="729"/>
      <c r="F166" s="77"/>
      <c r="G166" s="729"/>
      <c r="H166" s="77"/>
      <c r="I166" s="729"/>
    </row>
    <row r="167" spans="1:9" ht="19.899999999999999" customHeight="1">
      <c r="A167" s="67"/>
      <c r="B167" s="77"/>
      <c r="C167" s="729"/>
      <c r="D167" s="77"/>
      <c r="E167" s="729"/>
      <c r="F167" s="77"/>
      <c r="G167" s="729"/>
      <c r="H167" s="77"/>
      <c r="I167" s="729"/>
    </row>
    <row r="168" spans="1:9" ht="19.899999999999999" customHeight="1">
      <c r="A168" s="67"/>
      <c r="B168" s="77"/>
      <c r="C168" s="729"/>
      <c r="D168" s="77"/>
      <c r="E168" s="729"/>
      <c r="F168" s="77"/>
      <c r="G168" s="729"/>
      <c r="H168" s="77"/>
      <c r="I168" s="729"/>
    </row>
    <row r="169" spans="1:9" ht="19.899999999999999" customHeight="1">
      <c r="A169" s="67"/>
      <c r="B169" s="77"/>
      <c r="C169" s="729"/>
      <c r="D169" s="77"/>
      <c r="E169" s="729"/>
      <c r="F169" s="77"/>
      <c r="G169" s="729"/>
      <c r="H169" s="77"/>
      <c r="I169" s="729"/>
    </row>
    <row r="170" spans="1:9" ht="19.899999999999999" customHeight="1">
      <c r="A170" s="77"/>
      <c r="B170" s="77"/>
      <c r="C170" s="729"/>
      <c r="D170" s="77"/>
      <c r="E170" s="729"/>
      <c r="F170" s="77"/>
      <c r="G170" s="729"/>
      <c r="H170" s="77"/>
      <c r="I170" s="729"/>
    </row>
    <row r="171" spans="1:9" ht="19.899999999999999" customHeight="1">
      <c r="A171" s="67"/>
      <c r="B171" s="77"/>
      <c r="C171" s="729"/>
      <c r="D171" s="77"/>
      <c r="E171" s="729"/>
      <c r="F171" s="77"/>
      <c r="G171" s="729"/>
      <c r="H171" s="77"/>
      <c r="I171" s="729"/>
    </row>
    <row r="172" spans="1:9" ht="19.899999999999999" customHeight="1">
      <c r="A172" s="67"/>
      <c r="B172" s="77"/>
      <c r="C172" s="729"/>
      <c r="D172" s="77"/>
      <c r="E172" s="729"/>
      <c r="F172" s="77"/>
      <c r="G172" s="729"/>
      <c r="H172" s="77"/>
      <c r="I172" s="729"/>
    </row>
    <row r="173" spans="1:9" ht="19.899999999999999" customHeight="1">
      <c r="A173" s="67"/>
      <c r="B173" s="77"/>
      <c r="C173" s="729"/>
      <c r="D173" s="77"/>
      <c r="E173" s="729"/>
      <c r="F173" s="77"/>
      <c r="G173" s="729"/>
      <c r="H173" s="77"/>
      <c r="I173" s="729"/>
    </row>
    <row r="174" spans="1:9" ht="19.899999999999999" customHeight="1">
      <c r="A174" s="67"/>
      <c r="B174" s="77"/>
      <c r="C174" s="729"/>
      <c r="D174" s="77"/>
      <c r="E174" s="729"/>
      <c r="F174" s="77"/>
      <c r="G174" s="729"/>
      <c r="H174" s="77"/>
      <c r="I174" s="729"/>
    </row>
    <row r="175" spans="1:9" ht="19.899999999999999" customHeight="1">
      <c r="A175" s="67"/>
      <c r="B175" s="77"/>
      <c r="C175" s="729"/>
      <c r="D175" s="77"/>
      <c r="E175" s="729"/>
      <c r="F175" s="77"/>
      <c r="G175" s="729"/>
      <c r="H175" s="77"/>
      <c r="I175" s="729"/>
    </row>
    <row r="176" spans="1:9" ht="19.899999999999999" customHeight="1">
      <c r="A176" s="67"/>
      <c r="B176" s="77"/>
      <c r="C176" s="729"/>
      <c r="D176" s="77"/>
      <c r="E176" s="729"/>
      <c r="F176" s="77"/>
      <c r="G176" s="729"/>
      <c r="H176" s="77"/>
      <c r="I176" s="729"/>
    </row>
    <row r="177" spans="1:9" ht="19.899999999999999" customHeight="1">
      <c r="A177" s="77"/>
      <c r="B177" s="77"/>
      <c r="C177" s="729"/>
      <c r="D177" s="77"/>
      <c r="E177" s="729"/>
      <c r="F177" s="77"/>
      <c r="G177" s="729"/>
      <c r="H177" s="77"/>
      <c r="I177" s="729"/>
    </row>
    <row r="178" spans="1:9" ht="19.899999999999999" customHeight="1">
      <c r="A178" s="67"/>
      <c r="B178" s="77"/>
      <c r="C178" s="729"/>
      <c r="D178" s="77"/>
      <c r="E178" s="729"/>
      <c r="F178" s="77"/>
      <c r="G178" s="729"/>
      <c r="H178" s="77"/>
      <c r="I178" s="729"/>
    </row>
    <row r="179" spans="1:9" ht="19.899999999999999" customHeight="1">
      <c r="A179" s="67"/>
      <c r="B179" s="77"/>
      <c r="C179" s="729"/>
      <c r="D179" s="77"/>
      <c r="E179" s="729"/>
      <c r="F179" s="77"/>
      <c r="G179" s="729"/>
      <c r="H179" s="77"/>
      <c r="I179" s="729"/>
    </row>
    <row r="180" spans="1:9" ht="19.899999999999999" customHeight="1">
      <c r="A180" s="67"/>
      <c r="B180" s="77"/>
      <c r="C180" s="729"/>
      <c r="D180" s="77"/>
      <c r="E180" s="729"/>
      <c r="F180" s="77"/>
      <c r="G180" s="729"/>
      <c r="H180" s="77"/>
      <c r="I180" s="729"/>
    </row>
    <row r="181" spans="1:9" ht="19.899999999999999" customHeight="1">
      <c r="A181" s="67"/>
      <c r="B181" s="77"/>
      <c r="C181" s="729"/>
      <c r="D181" s="77"/>
      <c r="E181" s="729"/>
      <c r="F181" s="77"/>
      <c r="G181" s="729"/>
      <c r="H181" s="77"/>
      <c r="I181" s="729"/>
    </row>
    <row r="182" spans="1:9" ht="19.899999999999999" customHeight="1">
      <c r="A182" s="67"/>
      <c r="B182" s="77"/>
      <c r="C182" s="729"/>
      <c r="D182" s="77"/>
      <c r="E182" s="729"/>
      <c r="F182" s="77"/>
      <c r="G182" s="729"/>
      <c r="H182" s="77"/>
      <c r="I182" s="729"/>
    </row>
    <row r="183" spans="1:9" ht="19.899999999999999" customHeight="1">
      <c r="A183" s="67"/>
      <c r="B183" s="77"/>
      <c r="C183" s="729"/>
      <c r="D183" s="77"/>
      <c r="E183" s="729"/>
      <c r="F183" s="77"/>
      <c r="G183" s="729"/>
      <c r="H183" s="77"/>
      <c r="I183" s="729"/>
    </row>
    <row r="184" spans="1:9" ht="19.899999999999999" customHeight="1">
      <c r="A184" s="67"/>
      <c r="B184" s="77"/>
      <c r="C184" s="729"/>
      <c r="D184" s="77"/>
      <c r="E184" s="729"/>
      <c r="F184" s="77"/>
      <c r="G184" s="729"/>
      <c r="H184" s="77"/>
      <c r="I184" s="729"/>
    </row>
    <row r="185" spans="1:9" ht="19.899999999999999" customHeight="1">
      <c r="A185" s="77"/>
      <c r="B185" s="77"/>
      <c r="C185" s="729"/>
      <c r="D185" s="77"/>
      <c r="E185" s="729"/>
      <c r="F185" s="77"/>
      <c r="G185" s="729"/>
      <c r="H185" s="77"/>
      <c r="I185" s="729"/>
    </row>
    <row r="186" spans="1:9" ht="19.899999999999999" customHeight="1">
      <c r="A186" s="77"/>
      <c r="B186" s="77"/>
      <c r="C186" s="729"/>
      <c r="D186" s="77"/>
      <c r="E186" s="729"/>
      <c r="F186" s="77"/>
      <c r="G186" s="729"/>
      <c r="H186" s="77"/>
      <c r="I186" s="729"/>
    </row>
  </sheetData>
  <mergeCells count="8">
    <mergeCell ref="A88:I88"/>
    <mergeCell ref="A71:I71"/>
    <mergeCell ref="A4:I4"/>
    <mergeCell ref="B5:C5"/>
    <mergeCell ref="D5:E5"/>
    <mergeCell ref="F5:G5"/>
    <mergeCell ref="H5:I5"/>
    <mergeCell ref="A52:I52"/>
  </mergeCells>
  <phoneticPr fontId="2" type="noConversion"/>
  <printOptions horizontalCentered="1"/>
  <pageMargins left="0.27559055118110237" right="0" top="0" bottom="0" header="0" footer="0"/>
  <pageSetup paperSize="9" orientation="landscape" r:id="rId1"/>
  <headerFooter alignWithMargins="0"/>
  <rowBreaks count="2" manualBreakCount="2">
    <brk id="36" max="8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2</vt:i4>
      </vt:variant>
    </vt:vector>
  </HeadingPairs>
  <TitlesOfParts>
    <vt:vector size="9" baseType="lpstr">
      <vt:lpstr>ยุทธศาสตร์1</vt:lpstr>
      <vt:lpstr>ยุทธศาสตร์(2)</vt:lpstr>
      <vt:lpstr>ยุทธศาสตร์(3)</vt:lpstr>
      <vt:lpstr>ยุทธศาสตร์(4)</vt:lpstr>
      <vt:lpstr>ยุทธศาสตร์(5)</vt:lpstr>
      <vt:lpstr>ยุทธศาสตร์(6)</vt:lpstr>
      <vt:lpstr>บัญชีสรุป</vt:lpstr>
      <vt:lpstr>'ยุทธศาสตร์(6)'!Print_Area</vt:lpstr>
      <vt:lpstr>บัญชีสรุป!Print_Titles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phimai</dc:creator>
  <cp:lastModifiedBy>Desel</cp:lastModifiedBy>
  <cp:lastPrinted>2015-10-26T04:43:23Z</cp:lastPrinted>
  <dcterms:created xsi:type="dcterms:W3CDTF">2007-05-09T17:40:34Z</dcterms:created>
  <dcterms:modified xsi:type="dcterms:W3CDTF">2015-10-26T04:48:53Z</dcterms:modified>
</cp:coreProperties>
</file>