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8" activeTab="14"/>
  </bookViews>
  <sheets>
    <sheet name="งบแสดงฐานะการเงิน" sheetId="1" r:id="rId1"/>
    <sheet name="งบทรัพย์สิน" sheetId="2" r:id="rId2"/>
    <sheet name="ครุภัณฑ์เพิ่ม" sheetId="3" r:id="rId3"/>
    <sheet name="รายละเอียดงบทรัพย์สิน" sheetId="4" r:id="rId4"/>
    <sheet name="หมายเหตุ 2" sheetId="5" r:id="rId5"/>
    <sheet name="หมายเหตุ 3" sheetId="6" r:id="rId6"/>
    <sheet name="หมายเหตุ4" sheetId="7" r:id="rId7"/>
    <sheet name="หมายเหตุ 5 " sheetId="8" r:id="rId8"/>
    <sheet name="หมายเหตุ6" sheetId="9" r:id="rId9"/>
    <sheet name="หมายเหตุ6.1" sheetId="10" r:id="rId10"/>
    <sheet name="กระแสเงินสด" sheetId="11" r:id="rId11"/>
    <sheet name="หมายเหตุ 7" sheetId="12" r:id="rId12"/>
    <sheet name="งบทดลอง" sheetId="13" r:id="rId13"/>
    <sheet name="หมายเหตุ1งบทดลอง" sheetId="14" r:id="rId14"/>
    <sheet name="หมายเหตุ 2,3,4,5,6 งบทดลอง" sheetId="15" r:id="rId15"/>
    <sheet name="รายละเอียดหมายเหตุ 3" sheetId="16" r:id="rId16"/>
    <sheet name="งบรับจ่ายแยกหมวด" sheetId="17" r:id="rId17"/>
    <sheet name="รายงานรับจ่ายเงินสด" sheetId="18" r:id="rId18"/>
    <sheet name="กระทบยอดเงินฝากธนาคาร" sheetId="19" r:id="rId19"/>
    <sheet name="แสดงผลการดำเนินงานรายรับ" sheetId="20" r:id="rId20"/>
    <sheet name="รายละเอียดเงินประกัน" sheetId="21" r:id="rId21"/>
    <sheet name="หมายเหตุงบแสดงผล 1" sheetId="22" r:id="rId22"/>
    <sheet name="หมายเหตุงบแสดงผล 2" sheetId="23" r:id="rId23"/>
    <sheet name="แผนงานรวม" sheetId="24" r:id="rId24"/>
    <sheet name="แผนงานบริหารทั่วไป" sheetId="25" r:id="rId25"/>
    <sheet name="แผนงานการรักษาความสงบ" sheetId="26" r:id="rId26"/>
    <sheet name="แผนงานการศึกษา" sheetId="27" r:id="rId27"/>
    <sheet name="สาธารณสุข" sheetId="28" r:id="rId28"/>
    <sheet name="สังคมสงเคราะห์" sheetId="29" r:id="rId29"/>
    <sheet name="เคหะและชุมชน" sheetId="30" r:id="rId30"/>
    <sheet name="สร้างความเข็มแข็ง" sheetId="31" r:id="rId31"/>
    <sheet name="ศาสนาวัฒนธรรม" sheetId="32" r:id="rId32"/>
    <sheet name="อุตสาหกรรมและการโยธา" sheetId="33" r:id="rId33"/>
    <sheet name="การเกษตร" sheetId="34" r:id="rId34"/>
    <sheet name="การพาณิชย์" sheetId="35" r:id="rId35"/>
    <sheet name="งบกลาง" sheetId="36" r:id="rId36"/>
  </sheets>
  <definedNames>
    <definedName name="OLE_LINK5" localSheetId="7">'หมายเหตุ 5 '!#REF!</definedName>
    <definedName name="OLE_LINK9" localSheetId="7">'หมายเหตุ 5 '!#REF!</definedName>
  </definedNames>
  <calcPr fullCalcOnLoad="1"/>
</workbook>
</file>

<file path=xl/sharedStrings.xml><?xml version="1.0" encoding="utf-8"?>
<sst xmlns="http://schemas.openxmlformats.org/spreadsheetml/2006/main" count="6386" uniqueCount="2121">
  <si>
    <t>เก้าอี้ 37,38,40,42</t>
  </si>
  <si>
    <t>จำหน่ายออก</t>
  </si>
  <si>
    <t>401-39-0043-51</t>
  </si>
  <si>
    <t>เก้าอี้ 47,48,51</t>
  </si>
  <si>
    <t>401-40-0052</t>
  </si>
  <si>
    <t>เก้าอี้คอมพิวเตอร์มีพนักพิงและหุ้มเบาะ</t>
  </si>
  <si>
    <t>401-40-0053</t>
  </si>
  <si>
    <t>เก้าอี้ทรงกลมหมุนได้ สำหรับเขียนแบบ</t>
  </si>
  <si>
    <t>401-42-0062-64</t>
  </si>
  <si>
    <t>เก้าอี้ทำงานระดับ 7 มีพนักพิงหุ้มเบาะ 3 ตัว</t>
  </si>
  <si>
    <t>401-42-0065-67</t>
  </si>
  <si>
    <t>เก้าอี้ทำงานระดับ 1-2 ไม้อัดมีพนักพิง</t>
  </si>
  <si>
    <t>พร้อมโต๊ะ</t>
  </si>
  <si>
    <t>401-42-0068-71</t>
  </si>
  <si>
    <t>401-43-0072-73</t>
  </si>
  <si>
    <t>เก้าอี้พิมพ์ดีด ทรงกลมหุ้มเบาะมีพนักพิง</t>
  </si>
  <si>
    <t>401-45-0074</t>
  </si>
  <si>
    <t>เก้าอี้ผู้มาติดต่อราชการ 1 แถว 4 ที่นั่ง สีฟ้า</t>
  </si>
  <si>
    <t>401-45-0075</t>
  </si>
  <si>
    <t>เก้าอี้คอมพิวเตอร์</t>
  </si>
  <si>
    <t>401-47-0076-0111</t>
  </si>
  <si>
    <t>เก้าอี้ประชุม จำนวน 36 ตัว</t>
  </si>
  <si>
    <t>เก้าอี้0103,0100,0111</t>
  </si>
  <si>
    <t>401-48-0112-0131</t>
  </si>
  <si>
    <t>เก้าอี้ผู้มาติดต่อ จำนวน 15 ตัวๆละ 550 บาท</t>
  </si>
  <si>
    <t>401-50-0132-0146</t>
  </si>
  <si>
    <t>เก้าอี้ผู้มาติดต่อ จำนวน 20 ตัวๆละ 390 บาท</t>
  </si>
  <si>
    <t>401-50-0147</t>
  </si>
  <si>
    <t>เก้าอี้พักคอย 1 แถว 4 ที่นั่ง</t>
  </si>
  <si>
    <t>401-51-0348-0349</t>
  </si>
  <si>
    <t>เก้าอี้พักคอย 1 แถว 4 ที่นั่ง 2 ชุดๆละ 1,900 บาท</t>
  </si>
  <si>
    <t>ส่วนศึกษา</t>
  </si>
  <si>
    <t>ศูนย์พัฒนาเด็กเล็กฯ</t>
  </si>
  <si>
    <t>401-52-0350</t>
  </si>
  <si>
    <t>เก้าอี้สำนักงานมีที่ท้างแขนปรับระดับได้</t>
  </si>
  <si>
    <t>401-52-0351</t>
  </si>
  <si>
    <t>401-52-0352</t>
  </si>
  <si>
    <t>401-52-0353</t>
  </si>
  <si>
    <t>เก้าอี้ทำงานแบบมีล้อ</t>
  </si>
  <si>
    <t>401-52-0354</t>
  </si>
  <si>
    <t>401-52-0355</t>
  </si>
  <si>
    <t>401-52-0356</t>
  </si>
  <si>
    <t>401-52-0357</t>
  </si>
  <si>
    <t>401-52-0358</t>
  </si>
  <si>
    <t>401-52-0359</t>
  </si>
  <si>
    <t>403-50-0001-4</t>
  </si>
  <si>
    <t>ชุดรับแขก จำนวน 4 ชุด</t>
  </si>
  <si>
    <t>403-50-0005</t>
  </si>
  <si>
    <t>ชุดรับแขก จำนวน 1 ชุด</t>
  </si>
  <si>
    <t>404-50-0002-5</t>
  </si>
  <si>
    <t>ชั้นวางของ จำนวน 4 ตู้</t>
  </si>
  <si>
    <t>ห้องศูนย์ฯ</t>
  </si>
  <si>
    <t>404-52-0006</t>
  </si>
  <si>
    <t>ชั้นวางวารสารไม้ สูง 6 ชั้น</t>
  </si>
  <si>
    <t>406-38-0001</t>
  </si>
  <si>
    <t>ตู้เหล็ก 2 บาน ยี่ห้อ TAIYO สีเทา</t>
  </si>
  <si>
    <t>406-38-0002</t>
  </si>
  <si>
    <t>ตู้เหล็ก 15 ลิ้นชัก ยี่ห้อ LEECO สีเทา</t>
  </si>
  <si>
    <t>406-39-0003</t>
  </si>
  <si>
    <t>ตู้เหล็ก 4 ลิ้นชัก มอก. ยี่ห้อ LEECO สีเทา</t>
  </si>
  <si>
    <t>406-39-0004</t>
  </si>
  <si>
    <t>ตู้เหล็ก 2 บาน มอก. ยี่ห้อ TAIYO สีเทา</t>
  </si>
  <si>
    <t>406-40-0007</t>
  </si>
  <si>
    <t>ตู้เหล็ก 2 บาน</t>
  </si>
  <si>
    <t>406-40-0008</t>
  </si>
  <si>
    <t>ตู้เหล็ก 4 ลิ้นชัก ยี่ห้อ LEECO สีเทาสลับขาว</t>
  </si>
  <si>
    <t>400-40-0009</t>
  </si>
  <si>
    <t>ตู้เหล็ก 15 ลิ้นชัก ยี่ห้อ TAIYO สีเทา</t>
  </si>
  <si>
    <t>406-42-0010</t>
  </si>
  <si>
    <t>ตู้เหล็ก 4 ลิ้นชัก มอก. ยี่ห้อ TAIYO สีเทา</t>
  </si>
  <si>
    <t>406-42-0011</t>
  </si>
  <si>
    <t>406-43-0012</t>
  </si>
  <si>
    <t>ตู้เหล็ก 3 ลิ้นชัก ยี่ห้อ ELEGANT สีเทา</t>
  </si>
  <si>
    <t>406-44-0013</t>
  </si>
  <si>
    <t>ตู้เหล็ก 15 ลิ้นชัก ยี่ห้อ SURE สีเทาสลับขาว</t>
  </si>
  <si>
    <t>406-44-0014</t>
  </si>
  <si>
    <t>ตู้เหล็ก 2 บาน ยี่ห้อ SURE สีเทาสลับดำ</t>
  </si>
  <si>
    <t>406-44-0015</t>
  </si>
  <si>
    <t>406-44-0016</t>
  </si>
  <si>
    <t>ตู้เหล็ก 4 ชั้น ยี่ห้อ SHOGAN สีเทาสลับขาว</t>
  </si>
  <si>
    <t>406-44-0017</t>
  </si>
  <si>
    <t>406-44-0018</t>
  </si>
  <si>
    <t>ตู้เหล็กบานเลื่อน 2 ชั้น ยี่ห้อ SURE สีเทา</t>
  </si>
  <si>
    <t>406-44-0019</t>
  </si>
  <si>
    <t>406-45-0020</t>
  </si>
  <si>
    <t>ตู้กระจก 5 ฟุต</t>
  </si>
  <si>
    <t>406-46-0022</t>
  </si>
  <si>
    <t>406-48-0023-24</t>
  </si>
  <si>
    <t>ตู้เหล็กแบบกระจกบานเลื่อน 2 ตอน ยี่ห้อ LEECO</t>
  </si>
  <si>
    <t>406-48-0025</t>
  </si>
  <si>
    <t>406-49-0026</t>
  </si>
  <si>
    <t>ตู้เก็บแผนที่ 5 ลิ้นชัก</t>
  </si>
  <si>
    <t>406-49-0027-28</t>
  </si>
  <si>
    <t>ตู้เหล็กแบบกระจกบานเลื่อน 2 ตอน พร้อมฐานรองตู้</t>
  </si>
  <si>
    <t xml:space="preserve"> จำนวน 2 ตู้ๆละ 6,000 บาท</t>
  </si>
  <si>
    <t>406-49-0029</t>
  </si>
  <si>
    <t>406-49-0030</t>
  </si>
  <si>
    <t>ตู้เหล็ก 4 ลิ้นชัก</t>
  </si>
  <si>
    <t>"</t>
  </si>
  <si>
    <t>406-49-0031</t>
  </si>
  <si>
    <t>ตู้เหล็ก 15 ลิ้นชัก</t>
  </si>
  <si>
    <t>406-50-0032-33</t>
  </si>
  <si>
    <t>ตู้เหล็ก 2 บาน จำนวน 2 ตู้</t>
  </si>
  <si>
    <t>406-50-34</t>
  </si>
  <si>
    <t>ตู้เหล็ก 2 บาน จำนวน 1 ตู้</t>
  </si>
  <si>
    <t>406-50-0035-36</t>
  </si>
  <si>
    <t>ตู้เหล็กแบบบานเลื่อน จำนวน 2 ตู้</t>
  </si>
  <si>
    <t>ศูนย์พัฒนาเด็กเล็ก</t>
  </si>
  <si>
    <t>406-50-0037-40</t>
  </si>
  <si>
    <t>406-50-0041</t>
  </si>
  <si>
    <t>ตู้เหล็กแบบบานเลื่อน (0.88เมตร)</t>
  </si>
  <si>
    <t>406-50-0042</t>
  </si>
  <si>
    <t>406-50-0043</t>
  </si>
  <si>
    <t>406-50-0044</t>
  </si>
  <si>
    <t>406-50-0045</t>
  </si>
  <si>
    <t>406-50-0046</t>
  </si>
  <si>
    <t>406-50-0047-60</t>
  </si>
  <si>
    <t>ตู้เหล็กแบบบานเลื่อน จำนวน 14 ตู้</t>
  </si>
  <si>
    <t>ป.2,ค.4,ส.2,ศ.2,สว.2,ก.2</t>
  </si>
  <si>
    <t>406-51-0061</t>
  </si>
  <si>
    <t>406-51-0062</t>
  </si>
  <si>
    <t>406-52-0063</t>
  </si>
  <si>
    <t>ตู้สูงบานโล่ง</t>
  </si>
  <si>
    <t>406-52-0064</t>
  </si>
  <si>
    <t>406-52-0065</t>
  </si>
  <si>
    <t>ตู้เตี้ยบานโล่ง</t>
  </si>
  <si>
    <t>406-52-0066</t>
  </si>
  <si>
    <t>ตู้เตี้ย 2 บานเปิด</t>
  </si>
  <si>
    <t>406-52-0067</t>
  </si>
  <si>
    <t>ตู้เหล็ก 14 ลิ้นชัก</t>
  </si>
  <si>
    <t>406-52-0068</t>
  </si>
  <si>
    <t>ตู้เอกสารสูงโล่ง</t>
  </si>
  <si>
    <t>406-52-0069</t>
  </si>
  <si>
    <t>406-52-0070</t>
  </si>
  <si>
    <t>406-52-0071</t>
  </si>
  <si>
    <t>ตู้เอกสารสูงบนโล่ง ล่างบานเปิด</t>
  </si>
  <si>
    <t>406-52-0072</t>
  </si>
  <si>
    <t>406-52-0073</t>
  </si>
  <si>
    <t>406-52-0074</t>
  </si>
  <si>
    <t>ตู้บานเลื่อนกระจกสูง</t>
  </si>
  <si>
    <t>406-52-0075</t>
  </si>
  <si>
    <t>406-52-0076</t>
  </si>
  <si>
    <t>406-52-0077</t>
  </si>
  <si>
    <t>ตู้เหล็กเก็บเอกสารชนิดบานเลื่อนกระจก</t>
  </si>
  <si>
    <t>406-52-0078</t>
  </si>
  <si>
    <t>406-52-0079</t>
  </si>
  <si>
    <t>ตู้เหล็กเก็บเอกสารชนิดบานเลื่อนทึบ</t>
  </si>
  <si>
    <t>406-52-0080</t>
  </si>
  <si>
    <t>406-52-0081</t>
  </si>
  <si>
    <t>406-52-0082</t>
  </si>
  <si>
    <t>406-52-0083</t>
  </si>
  <si>
    <t>406-52-0084</t>
  </si>
  <si>
    <t>406-52-0085</t>
  </si>
  <si>
    <t>ตู้โชว์สินค้าโอทอป</t>
  </si>
  <si>
    <t>406-52-0086</t>
  </si>
  <si>
    <t>412-39-0001</t>
  </si>
  <si>
    <t>ตู้เหล็กนิรภัย ยี่ห้อ LEECO รุ่น 701 B สีเทาประตูสีแดง</t>
  </si>
  <si>
    <t>414-38-0002</t>
  </si>
  <si>
    <t>เครื่องพิมพ์ดีด ขนาด 18 นิ้ว ยี่ห้อ OLYMPIA</t>
  </si>
  <si>
    <t>414-39-0003</t>
  </si>
  <si>
    <t>414-40-0004</t>
  </si>
  <si>
    <t>414-42-0005</t>
  </si>
  <si>
    <t>เครื่องพิมพ์ดีดไฟฟ้า ขนาด 15 นิ้ว ชนิดมีหน่วย</t>
  </si>
  <si>
    <t>ความจำ ยี่ห้อ OLYMPIA</t>
  </si>
  <si>
    <t>415-40-0001</t>
  </si>
  <si>
    <t>เครื่องคิดเลข ชนิดใส่กระดาษ 12 หลัก สีดำ</t>
  </si>
  <si>
    <t>ยี่ห้อ CASIO</t>
  </si>
  <si>
    <t>ครุภัณฑ์คอมพิวเตอร์</t>
  </si>
  <si>
    <t>เครื่องคอมพิวเตอร์ 1 ชุด ประกอบด้วย</t>
  </si>
  <si>
    <t>เครื่องคอมพิวเตอร์</t>
  </si>
  <si>
    <t>416-46-0003</t>
  </si>
  <si>
    <t>คอมพิวเตอร์</t>
  </si>
  <si>
    <t xml:space="preserve"> - เครื่องคอมพิวเตอร์ยี่ห้อ POWELL รุ่น</t>
  </si>
  <si>
    <t>โครงการ</t>
  </si>
  <si>
    <t>S/N 451130-390860-0</t>
  </si>
  <si>
    <t>Achils P4 160D (1.6GHz)</t>
  </si>
  <si>
    <t>Internet ตำบล</t>
  </si>
  <si>
    <t xml:space="preserve"> - MODEM WELL Communication GORP</t>
  </si>
  <si>
    <t>ประจำปี 2545</t>
  </si>
  <si>
    <t>S/N 000000356648-0</t>
  </si>
  <si>
    <t>(56 Kbps) รุ่น FM-56SA-SCD</t>
  </si>
  <si>
    <t>ระยะที่ 2</t>
  </si>
  <si>
    <t xml:space="preserve"> - เครื่องพิมพ์ LASER ยี่ห้อ HP รุ่น Laserjet 1200</t>
  </si>
  <si>
    <t>กรมการปกครอง</t>
  </si>
  <si>
    <t>S/N 000000305980-7</t>
  </si>
  <si>
    <t xml:space="preserve"> - เครื่องสำรองไฟ ยี่ห้อ Spec รุ่น S-5 OOT</t>
  </si>
  <si>
    <t>S/N 000000392808-0</t>
  </si>
  <si>
    <t xml:space="preserve"> - เครื่อง SGANNER ยี่ห้อ Genius รุ่น Colorpage</t>
  </si>
  <si>
    <t>S/N 000000394703-6</t>
  </si>
  <si>
    <t>416-46-0004</t>
  </si>
  <si>
    <t xml:space="preserve"> - เครื่องคอมพิวเตอร์ ยี่ห้อ SVOA รุ่น warrior PF24000</t>
  </si>
  <si>
    <t xml:space="preserve"> - เครื่องพิมพ์ INKJET ยี่ห้อ HP-PSC 1210</t>
  </si>
  <si>
    <t>416-47-0005</t>
  </si>
  <si>
    <t>สำนักงาน</t>
  </si>
  <si>
    <t>ยืมใช้เพื่อเป็นการ</t>
  </si>
  <si>
    <t xml:space="preserve"> - เครื่องคอมพิวเตอร์ ยี่ห้อ SVOA รุ่น warnion P4 2.8</t>
  </si>
  <si>
    <t>ที่ดินจ.ประจวบ</t>
  </si>
  <si>
    <t>เฉลิมพระเกียรติและ</t>
  </si>
  <si>
    <t xml:space="preserve"> - เครื่องพิมพ์ Epson 2180i แบบ Dot Matrix</t>
  </si>
  <si>
    <t>สาขาหัวหิน</t>
  </si>
  <si>
    <t>จัดเก็บภาษี นิติกรรม</t>
  </si>
  <si>
    <t xml:space="preserve"> - เครื่องสำรองไฟ Power Matic BNT-500VA</t>
  </si>
  <si>
    <t>ที่ดินในเขต อบต.</t>
  </si>
  <si>
    <t>416-48-0006</t>
  </si>
  <si>
    <t xml:space="preserve">เครื่องคอมพิวเตอร์ ยี่ห้อ HP PAVILION </t>
  </si>
  <si>
    <t>A880L พร้อมอุปกรณ์</t>
  </si>
  <si>
    <t xml:space="preserve"> -เครื่องสำรองไฟ 700 VA</t>
  </si>
  <si>
    <t>416-48-0007</t>
  </si>
  <si>
    <t>416-49-0008</t>
  </si>
  <si>
    <t>เครื่องคอมพิวเตอร์ ยี่ห้อ Acer Aspire E500/2</t>
  </si>
  <si>
    <t>*00330</t>
  </si>
  <si>
    <t>**00320</t>
  </si>
  <si>
    <t xml:space="preserve"> -0106 พร้อมอุปกรณ์</t>
  </si>
  <si>
    <t xml:space="preserve"> -เครื่องสำรองไฟ VEGA 850 VA</t>
  </si>
  <si>
    <t>416-50-0009</t>
  </si>
  <si>
    <t>เครื่องคอมพิวเตอร์ ยี่ห้อ Acer Aspire AL 1716</t>
  </si>
  <si>
    <t>416-50-0010</t>
  </si>
  <si>
    <t>เครื่องคอมพิวเตอร์ ยี่ห้อ Acer  AL 1717</t>
  </si>
  <si>
    <t>416-50-0011</t>
  </si>
  <si>
    <t>416-50-0012</t>
  </si>
  <si>
    <t>416-50-0013</t>
  </si>
  <si>
    <t>เครื่องคอมพิวเตอร์ชนิดพกพา ยี่ห้อ HP PAVILION</t>
  </si>
  <si>
    <t>416-50-0014</t>
  </si>
  <si>
    <t>416-50-0015</t>
  </si>
  <si>
    <t>เครื่องคอมพิวเตอร์ HP Pavilion g3082i</t>
  </si>
  <si>
    <t>416-50-0016</t>
  </si>
  <si>
    <t>จอคอมพิวเตอร์ LCD 17 นิ้ว HP w17e</t>
  </si>
  <si>
    <t>เครื่องคอมพิวเตอร์ HP a6285L</t>
  </si>
  <si>
    <t>416-52-0018</t>
  </si>
  <si>
    <t>เครื่องคอมพิวเตอร์ SAMSUNG พร้อมอุปกรณ์</t>
  </si>
  <si>
    <t>416-52-0019</t>
  </si>
  <si>
    <t>เครื่องคอมพิวเตอร์ PC พร้อมอุปกรณ์</t>
  </si>
  <si>
    <t>416-52-0020</t>
  </si>
  <si>
    <t>เครื่องคอมพิวเตอร์ชนิดพกพา ยี่ห้อ ASUS</t>
  </si>
  <si>
    <t>416-52-0021</t>
  </si>
  <si>
    <t>416-52-0022</t>
  </si>
  <si>
    <t>เครื่องคอมพิวเตอร์ชนิดพกพา ยี่ห้อ ACER ASPIRE</t>
  </si>
  <si>
    <t>สนง.ปลัด(ผู้บริหาร)</t>
  </si>
  <si>
    <t>416-52-0023</t>
  </si>
  <si>
    <t>416-52-0024</t>
  </si>
  <si>
    <t>416-52-0025</t>
  </si>
  <si>
    <t>417-48-0002</t>
  </si>
  <si>
    <t>เครื่องถ่ายเอกสารระบบดิจิตอล ยี่ห้อ KYOCERA</t>
  </si>
  <si>
    <t>รุ่น KM -3035 ความเร็ว 30 แผ่น/นาที</t>
  </si>
  <si>
    <t>417-50-0003</t>
  </si>
  <si>
    <t>เครื่องถ่ายเอกสารระบบดิจิตอล ยี่ห้อ RICO</t>
  </si>
  <si>
    <t>ความเร็ว 30 แผ่น/นาที</t>
  </si>
  <si>
    <t>422-42-0002</t>
  </si>
  <si>
    <t>เครื่องโทรศัพท์ ยี่ห้อ LELUX สีน้ำตาล</t>
  </si>
  <si>
    <t>422-49-0005</t>
  </si>
  <si>
    <t>เครื่องโทรศัพท์ ยี่ห้อ REACH TALACOM</t>
  </si>
  <si>
    <t>422-50-0006</t>
  </si>
  <si>
    <t>เครื่องชุมสายโทรศัพท์</t>
  </si>
  <si>
    <t>422-52-0007</t>
  </si>
  <si>
    <t xml:space="preserve">เครื่องโทรศัพท์ ยี่ห้อ </t>
  </si>
  <si>
    <t>424-40-0001</t>
  </si>
  <si>
    <t>เครื่องแฟกซ์ ยี่ห้อ Acer ชนิดตั้งโต๊ะขนาด 320x188 มม.</t>
  </si>
  <si>
    <t>424-50-0002</t>
  </si>
  <si>
    <t>เครื่องแฟกซ์ ยี่ห้อ Panasonic kx-fl542 เลเซอร์</t>
  </si>
  <si>
    <t>427-46-0001-2</t>
  </si>
  <si>
    <t>เค้าเตอร์กระจก จำนวน 2 ตัวๆละ 2,900 บาท</t>
  </si>
  <si>
    <t>กลุ่มแม่บ้านหนองตะเภา</t>
  </si>
  <si>
    <t>432-38-0001</t>
  </si>
  <si>
    <t>พัดลมยี่ห้อ TOSHIBA ชนิดตั้งพื้น ขนาด 400 มม.</t>
  </si>
  <si>
    <t>432-39-0002-7</t>
  </si>
  <si>
    <t>พัดลมยี่ห้อ TOSHIBA ชนิดติดฝาผนัง แบบส่ายรอบตัว</t>
  </si>
  <si>
    <t>3,5,6,7 จำหน่าย</t>
  </si>
  <si>
    <t>รุ่น EPS 26C จำนวน 7 ตัวๆละ 1,400 บาท</t>
  </si>
  <si>
    <t>432-42-0008-24</t>
  </si>
  <si>
    <t>พัดลมยี่ห้อ LUCKY ชนิดพัดลมโคจรติดเพดาน 16 นิ้ว</t>
  </si>
  <si>
    <t>10,13,14,16,17,19,20</t>
  </si>
  <si>
    <t>จำนวน 17 ตัวๆละ 1,850 บาท</t>
  </si>
  <si>
    <t>21,22,24 จำหน่าย</t>
  </si>
  <si>
    <t>432-47-0025-26</t>
  </si>
  <si>
    <t>พัดลมยี่ห้อ LUCKY ชนิดพัดลมตั้งพื้น</t>
  </si>
  <si>
    <t>432-48-0027-28</t>
  </si>
  <si>
    <t>พัดลมยี่ห้อ MITSUBISHI ชนิดพัดลมโคจรติดเพดาน</t>
  </si>
  <si>
    <t>437-50-0001</t>
  </si>
  <si>
    <t>ถังน้ำแสตนเลส 1,600 ลิตร</t>
  </si>
  <si>
    <t>438-48-0001</t>
  </si>
  <si>
    <t>เครื่องดูดฝุ่น อิเล็กทรอลักซ์ รุ่น Z 833-1 ขนาด</t>
  </si>
  <si>
    <t xml:space="preserve">ความจุไม่น้อยกว่า 25 ลิตร </t>
  </si>
  <si>
    <t>เครื่องทำน้ำเย็น ยี่ห้อ STANDARD แบบขวด</t>
  </si>
  <si>
    <t>439-50-0004</t>
  </si>
  <si>
    <t>เครื่องทำน้ำร้อน-น้ำเย็น ยี่ห้อ Sanyo แบบขวด</t>
  </si>
  <si>
    <t>439-50-0005</t>
  </si>
  <si>
    <t>หน้าห้องสวัสดิการ</t>
  </si>
  <si>
    <t>439-52-0006</t>
  </si>
  <si>
    <t>442-43-0001</t>
  </si>
  <si>
    <t>เครื่องตัดหญ้าแบบสะพาย (ข้อแข็ง)</t>
  </si>
  <si>
    <t>442-48-0002-3</t>
  </si>
  <si>
    <t>447-50-0001</t>
  </si>
  <si>
    <t>ครุภัณฑ์โฆษณาและเผยแพร่</t>
  </si>
  <si>
    <t>เครื่องฉายภาพข้ามศรีษะ ยี่ห้อ HIC รุ่น ECO</t>
  </si>
  <si>
    <t>วัดหนองซอ</t>
  </si>
  <si>
    <t>452-42-0001</t>
  </si>
  <si>
    <t>กล้องถ่ายรูป ยี่ห้อ CANNON  เป็นกล้องอัติโนมัติ</t>
  </si>
  <si>
    <t>(คอมแพคซูม) มีไฟแวบในตัวกล้อง เลนสีขนาด</t>
  </si>
  <si>
    <t>35-70 มม. สีดำ</t>
  </si>
  <si>
    <t>452-48-0002</t>
  </si>
  <si>
    <t xml:space="preserve">กล้องถ่ายรูปดิจิตอล ยี่ห้อ SONY DSC-P93 </t>
  </si>
  <si>
    <t>ความละเอียด 5.1 ล้านพิกเซล</t>
  </si>
  <si>
    <t>452-48-0003</t>
  </si>
  <si>
    <t>452-50-0004</t>
  </si>
  <si>
    <t>กล้องถ่ายรูปดิจิตอล ยี่ห้อ SONY DSC-5650</t>
  </si>
  <si>
    <t>หมู่ที่ 6</t>
  </si>
  <si>
    <t>452-51-0005</t>
  </si>
  <si>
    <t>กล้องถ่ายรูปดิจิตอล ยี่ห้อ PANASONIC LS70</t>
  </si>
  <si>
    <t>452-52-0006</t>
  </si>
  <si>
    <t>กล้องถ่ายรูปดิจิตอล ยี่ห้อ FINEPIX 5200 HD</t>
  </si>
  <si>
    <t>452-52-0007</t>
  </si>
  <si>
    <t>กล้องถ่ายรูปดิจิตอล ยี่ห้อ SONY DSC H50</t>
  </si>
  <si>
    <t>452-52-0008</t>
  </si>
  <si>
    <t>กล้องถ่ายรูปดิจิตอล ยี่ห้อ SONY DSC H20</t>
  </si>
  <si>
    <t>ส่วนการศึกษาฯ</t>
  </si>
  <si>
    <t>452-52-0009</t>
  </si>
  <si>
    <t>กล้องถ่ายรูปดิจิตอล ยี่ห้อ SONY DSC H21</t>
  </si>
  <si>
    <t>454-50-0001</t>
  </si>
  <si>
    <t>กล้องถ่ายวีดีโอ SONY DVD 708E</t>
  </si>
  <si>
    <t>455-39-0001</t>
  </si>
  <si>
    <t>เครื่องเล่นวีดีโอ ยี่ห้อ TANIN แบบเล่นและ</t>
  </si>
  <si>
    <t>9 YA 100043</t>
  </si>
  <si>
    <t>บันทึกภาพได้</t>
  </si>
  <si>
    <t>456-39-0001</t>
  </si>
  <si>
    <t>โทรทัศน์ ยี่ห้อ NEC ขนาด 25 นิ้ว</t>
  </si>
  <si>
    <t>GX-2G10605500608L</t>
  </si>
  <si>
    <t>456-48-0002</t>
  </si>
  <si>
    <t>โทรทัศน์</t>
  </si>
  <si>
    <t>456-51-0003</t>
  </si>
  <si>
    <t>โทรทัศน์สี ยี่ห้อ LG ขนาด 21 นิ้ว</t>
  </si>
  <si>
    <t>458-47-0001</t>
  </si>
  <si>
    <t>ไมโครโฟน (ประธานสภา)</t>
  </si>
  <si>
    <t>458-47-0002-13</t>
  </si>
  <si>
    <t>ไมโครโฟน (ผู้เข้าร่วมประชุม)</t>
  </si>
  <si>
    <t>459-47-0001-6</t>
  </si>
  <si>
    <t>ลำโพง</t>
  </si>
  <si>
    <t>459-50-0007</t>
  </si>
  <si>
    <t>ไมโครโฟน+ลำโพง</t>
  </si>
  <si>
    <t>460-39-0001</t>
  </si>
  <si>
    <t>ครุภัณฑ์ไฟฟ้าวิทยุ</t>
  </si>
  <si>
    <t>วิทยุเทป ยี่ห้อ AUDIOLINE ขนาด 2 ลำโพง</t>
  </si>
  <si>
    <t>AL 6700</t>
  </si>
  <si>
    <t>460-50-0002</t>
  </si>
  <si>
    <t>วิทยุเทป ยี่ห้อ PHILIPS รุ่น AZ - 5140</t>
  </si>
  <si>
    <t>462-38-0001</t>
  </si>
  <si>
    <t>เครื่องขยายเสียง ยี่ห้อ TANIN 100 วัตต์ พร้อมลำโพง</t>
  </si>
  <si>
    <t>462-47-0002</t>
  </si>
  <si>
    <t>เครื่องขยายเสียงใช้สำหรับต่อไมประชุม ขนาดไม่</t>
  </si>
  <si>
    <t>น้อยกว่า 30 วัตต์ต่อไมได้ไม่น้อยกว่า 30 ตัว</t>
  </si>
  <si>
    <t>462-47-0003</t>
  </si>
  <si>
    <t>เครื่องขยายเสียงใช้สำหรับต่อกับลำโพง ขนาดไม่น้อย</t>
  </si>
  <si>
    <t>กว่า 120 วัตต์</t>
  </si>
  <si>
    <t>462-52-0004</t>
  </si>
  <si>
    <t>เครื่องขยายเสียงชนิดพกพา DBCCON PWS-230</t>
  </si>
  <si>
    <t>464-42-0001-3</t>
  </si>
  <si>
    <t>วิทยุรับ-ส่ง ยี่ห้อ ICOM แบบมือถือ VHF/FM</t>
  </si>
  <si>
    <t>40248,40800,</t>
  </si>
  <si>
    <t>ขนาดกำลังส่ง 1-5 วัตต์ จำนวน 3 ตัว สีดำ</t>
  </si>
  <si>
    <t>464-42-0004</t>
  </si>
  <si>
    <t>วิทยุรับ-ส่ง ยี่ห้อ ICOM แบบติดรถ ขนาดกำลังส่งไม่</t>
  </si>
  <si>
    <t>น้อยกว่า 25 วัตต์ ประกอบด้วย เครื่องไมโครโฟน</t>
  </si>
  <si>
    <t>เสาอากาศ,อุปกรณ์ติดตั้งครบชุด สีดำ</t>
  </si>
  <si>
    <t>464-42-0005-6</t>
  </si>
  <si>
    <t>วิทยุรับ-ส่งยี่ห้อ STANDARD แบบมือถือ</t>
  </si>
  <si>
    <t>39 x 155932,</t>
  </si>
  <si>
    <t>VHF/FM ขนาดกำลังส่ง 1-5 วัตต์ 2 ตัว สีดำ</t>
  </si>
  <si>
    <t>464-52-0007</t>
  </si>
  <si>
    <t>วิทยุรับ-ส่ง ยี่ห้อ SPENDER แบบมือถือ VHF/FM</t>
  </si>
  <si>
    <t>ขนาดกำลังส่ง 1-5 วัตต์  สีดำ</t>
  </si>
  <si>
    <t>464-52-0008</t>
  </si>
  <si>
    <t>464-52-0009</t>
  </si>
  <si>
    <t>464-52-0010</t>
  </si>
  <si>
    <t>464-52-0011</t>
  </si>
  <si>
    <t>464-52-0012</t>
  </si>
  <si>
    <t xml:space="preserve">วิทยุรับ-ส่ง ยี่ห้อ ICOM IC-F110#100 แบบติดรถ </t>
  </si>
  <si>
    <t xml:space="preserve">ขนาดกำลังส่งไม่น้อยกว่า 25 วัตต์ ประกอบด้วย </t>
  </si>
  <si>
    <t>เครื่องไมโครโฟนเสาอากาศ,อุปกรณ์ติดตั้งครบชุด สีดำ</t>
  </si>
  <si>
    <t>469-50-0002</t>
  </si>
  <si>
    <t>เครื่องสำรองไฟ UPS 625 VA</t>
  </si>
  <si>
    <t>469-50-0003</t>
  </si>
  <si>
    <t>469-50-0004</t>
  </si>
  <si>
    <t>469-50-0005</t>
  </si>
  <si>
    <t>เครื่องสำรองไฟ UPS 500 VA</t>
  </si>
  <si>
    <t>469-51-0006</t>
  </si>
  <si>
    <t>เครื่องสำรองไฟ UPS 800 VA</t>
  </si>
  <si>
    <t>469-52-0007</t>
  </si>
  <si>
    <t>เครื่องสำรองไฟ UPS 850 VA</t>
  </si>
  <si>
    <t>469-52-0008</t>
  </si>
  <si>
    <t>469-52-0009</t>
  </si>
  <si>
    <t>469-52-0010</t>
  </si>
  <si>
    <t>477-43-0001</t>
  </si>
  <si>
    <t>เครื่องปรับอากาศ ชนิดแขวน ยี่ห้อ NIPPON</t>
  </si>
  <si>
    <t>ศูนย์ข้อมูลข่าวสาร</t>
  </si>
  <si>
    <t>SAKURA ขนาด 12,000 BTU</t>
  </si>
  <si>
    <t>477-43-0002</t>
  </si>
  <si>
    <t>เครื่องปรับอากาศ ชนิดแขวน ขนาด 32,000 BTU</t>
  </si>
  <si>
    <t>477-44-0003</t>
  </si>
  <si>
    <t>เครื่องปรับอากาศ ชนิดแขวน ยี่ห้อ CENTRAL</t>
  </si>
  <si>
    <t>AIR ขนาด 18,000 BTU</t>
  </si>
  <si>
    <t>477-44-0004</t>
  </si>
  <si>
    <t>477-44-0005</t>
  </si>
  <si>
    <t>AIR ขนาด 25,000 BTU</t>
  </si>
  <si>
    <t>477-44-0006</t>
  </si>
  <si>
    <t>477-50-0007</t>
  </si>
  <si>
    <t>ห้องปลัด</t>
  </si>
  <si>
    <t>AIR ขนาด 16,000 BTU</t>
  </si>
  <si>
    <t>477-50-0008</t>
  </si>
  <si>
    <t>ห้องนายก</t>
  </si>
  <si>
    <t>AIR ขนาด 12,000 BTU</t>
  </si>
  <si>
    <t>477-50-0009</t>
  </si>
  <si>
    <t>ห้องรองนายก 1</t>
  </si>
  <si>
    <t>477-50-0010</t>
  </si>
  <si>
    <t>ห้องรองนายก 2</t>
  </si>
  <si>
    <t>477-50-0011</t>
  </si>
  <si>
    <t>477-50-0012</t>
  </si>
  <si>
    <t>AIR ขนาด 24,000 BTU</t>
  </si>
  <si>
    <t>477-50-0013</t>
  </si>
  <si>
    <t>477-52-0014</t>
  </si>
  <si>
    <t>เครื่องปรับอากาศ ชนิดแขวน ยี่ห้อ SAMSUNG</t>
  </si>
  <si>
    <t>MAX ขนาด 18,000 BTU</t>
  </si>
  <si>
    <t>478-48-0002</t>
  </si>
  <si>
    <t>เครื่องพิมพ์ เลเซอร์ขาวดำ ยี่ห้อ Epson EPL-6200L</t>
  </si>
  <si>
    <t>ศูนย์ข้อมูลขาวสาร</t>
  </si>
  <si>
    <t>478-48-0003</t>
  </si>
  <si>
    <t>478-49-0004</t>
  </si>
  <si>
    <t>เครื่องพิมพ์ดสี ขนาด A3 ยี่ห้อ CANON</t>
  </si>
  <si>
    <t>ส่วนสวัสดิการ</t>
  </si>
  <si>
    <t>478-50-0005</t>
  </si>
  <si>
    <t>เครื่องพิมพ์เลเซอร์ ยี่ห้อ HP Laserjet 1020</t>
  </si>
  <si>
    <t>478-50-0006</t>
  </si>
  <si>
    <t>478-50-0009</t>
  </si>
  <si>
    <t>เครื่องพิมพ์ ยี่ห้อ LEXMARK เลเซอร์ E120</t>
  </si>
  <si>
    <t>478-51-0010</t>
  </si>
  <si>
    <t>เครื่องพิมพ์ ยี่ห้อ HP Inkjet C4280</t>
  </si>
  <si>
    <t>478-52-0011</t>
  </si>
  <si>
    <t>เครื่องพิมพ์ ยี่ห้อ HP Laserjet 1006</t>
  </si>
  <si>
    <t>478-52-0012</t>
  </si>
  <si>
    <t>เครื่องพิมพ์ ยี่ห้อ HP Deskjet D1560</t>
  </si>
  <si>
    <t>478-52-0013</t>
  </si>
  <si>
    <t>เครื่องพิมพ์ ยี่ห้อ SAMSUNG ML-3560</t>
  </si>
  <si>
    <t>478-52-0014</t>
  </si>
  <si>
    <t>เครื่องพิมพ์ ยี่ห้อ Brother Inkjet แบบฉีดหมึก</t>
  </si>
  <si>
    <t>478-52-0015</t>
  </si>
  <si>
    <t>478-52-0016</t>
  </si>
  <si>
    <t>478-52-0017</t>
  </si>
  <si>
    <t>478-52-0018</t>
  </si>
  <si>
    <t>เครื่องพิมพ์ ยี่ห้อ Brother Laser ขาวดำ</t>
  </si>
  <si>
    <t>479-48-0001</t>
  </si>
  <si>
    <t>เครื่องเล่นวีซีดี</t>
  </si>
  <si>
    <t>480-48-0001</t>
  </si>
  <si>
    <t>เครื่องเจาะกระดาษและเข้าเล่ม ชนิดมือโยก</t>
  </si>
  <si>
    <t>481-49-0001-3</t>
  </si>
  <si>
    <t xml:space="preserve">เครื่องบันทึกข้อมูล Pocket Pc </t>
  </si>
  <si>
    <t>จำนวน 3 เครื่องๆละ 15,500 บาท</t>
  </si>
  <si>
    <t>482-50-0001</t>
  </si>
  <si>
    <t>เครื่องมัลติมีเดียโปรเจคเตอร์ ยี่ห้อ OPTOMA EP719P</t>
  </si>
  <si>
    <t>482-50-0002</t>
  </si>
  <si>
    <t>เครื่องมัลติมีเดียโปรเจคเตอร์ ยี่ห้อ OPTOMA EP7069</t>
  </si>
  <si>
    <t>หมู่ที่6</t>
  </si>
  <si>
    <t>483-50-0001</t>
  </si>
  <si>
    <t>จอรับภาพชนิดมอเตอร์ไฟฟ้า รุ่น 200 นิ้ว</t>
  </si>
  <si>
    <t>483-50-0002</t>
  </si>
  <si>
    <t>จอรับภาพชนิดมือดึง รุ่น 100 นิ้ว</t>
  </si>
  <si>
    <t>483-52-0003</t>
  </si>
  <si>
    <t>จอรับภาพชนิดมอเตอร์ไฟฟ้า รุ่น 100 นิ้ว</t>
  </si>
  <si>
    <t>484-52-0001</t>
  </si>
  <si>
    <t>เครื่องตัดสติกเกอร์ 15 นิ้วพร้อมขาตั้ง</t>
  </si>
  <si>
    <t>485-52-0001</t>
  </si>
  <si>
    <t>เครื่องเคลือบกระดาษ A4</t>
  </si>
  <si>
    <t>630-46-0001-2</t>
  </si>
  <si>
    <t>เครื่องบด จำนวน 2 เครื่องๆละ 5,800 บาท</t>
  </si>
  <si>
    <t>703-39-0001</t>
  </si>
  <si>
    <t>ตู้เย็น ยี่ห้อ PHILCO</t>
  </si>
  <si>
    <t>703-42-0002</t>
  </si>
  <si>
    <t>ตู้เย็น ยี่ห้อ TOSHIBA GA-A1652 Slim Lady</t>
  </si>
  <si>
    <t>703-45-0003</t>
  </si>
  <si>
    <t>ตู้แช่เย็นแบบตั้งพื้น (แบบตู้โค้ก)</t>
  </si>
  <si>
    <t>703-52-0004</t>
  </si>
  <si>
    <t>ตู้เย็น ยี่ห้อ SANYO รุ่น RM-952 ขนาด 5.2 คิว</t>
  </si>
  <si>
    <t>องค์การบริหารส่วนตำบลหินเหล็กไฟ  อำเภอหัวหิน  จังหวัดประจวบคีรีขันธ์</t>
  </si>
  <si>
    <t>งบแสดงฐานะการเงิน</t>
  </si>
  <si>
    <t>ทรัพย์สิน</t>
  </si>
  <si>
    <t xml:space="preserve">ทรัพย์สินตามงบทรัพย์สิน  (หมายเหตุ 1) </t>
  </si>
  <si>
    <t>เงินสด เงินฝากธนาคาร และเงินฝากคลังจังหวัด (หมายเหตุ 2)</t>
  </si>
  <si>
    <t xml:space="preserve">                - ภาษีบำรุงท้องที่</t>
  </si>
  <si>
    <t>หนี้สินและเงินสะสม</t>
  </si>
  <si>
    <t>เงินรับฝาก (หมายเหตุ 3)</t>
  </si>
  <si>
    <t>เงินทุนสำรองเงินสะสม</t>
  </si>
  <si>
    <t>หมายเหตุ ประกอบงบแสดงฐานะการเงิน</t>
  </si>
  <si>
    <t>เงินสด เงินฝากธนาคารและเงินฝากคลัง (หมายเหตุ 2)</t>
  </si>
  <si>
    <t>เงินสด</t>
  </si>
  <si>
    <t>เงินฝากธนาคาร</t>
  </si>
  <si>
    <t>ประเภทออมทรัพย์</t>
  </si>
  <si>
    <t>722-1-45839-1</t>
  </si>
  <si>
    <t>ธนาคารเพื่อการเกษตรและสหกรณ์การเกษตร</t>
  </si>
  <si>
    <t xml:space="preserve"> ธนาคาร กรุงไทย จำกัด  </t>
  </si>
  <si>
    <t>ประเภทฝากประจำ</t>
  </si>
  <si>
    <t>เงินรับฝาก    (หมายเหตุ 3)</t>
  </si>
  <si>
    <t>ภาษีหัก ณ ที่จ่าย</t>
  </si>
  <si>
    <t>เงินประกันสัญญา</t>
  </si>
  <si>
    <t>เงินค่าใช้จ่าย ภบท. 5 %</t>
  </si>
  <si>
    <t>เงินส่วนลด ภบท. 6 %</t>
  </si>
  <si>
    <t>เงินโครงการเศรษฐกิจชุมชน</t>
  </si>
  <si>
    <t>รวม</t>
  </si>
  <si>
    <t>รายจ่ายค้างจ่าย</t>
  </si>
  <si>
    <t>หมวด / ประเภท</t>
  </si>
  <si>
    <t>จำนวนเงิน</t>
  </si>
  <si>
    <t>เบิกจ่ายแล้ว</t>
  </si>
  <si>
    <t>คงเหลือ</t>
  </si>
  <si>
    <t>หมายเหตุ</t>
  </si>
  <si>
    <t>ก่อหนี้ผูกพัน</t>
  </si>
  <si>
    <t>ไม่ก่อหนี้ผูกพัน</t>
  </si>
  <si>
    <t>งบเงินสะสม</t>
  </si>
  <si>
    <t xml:space="preserve">องค์การบริหารส่วนตำบลหินเหล็กไฟ  อำเภอหัวหิน  จังหวัดประจวบคีรีขันธ์      </t>
  </si>
  <si>
    <t>จ่ายขาดเงินสะสม</t>
  </si>
  <si>
    <t>รายงานรายจ่ายที่ได้รับอนุมัติให้จ่ายจากเงินสะสม</t>
  </si>
  <si>
    <t>วันที่</t>
  </si>
  <si>
    <t>ได้รับอนุมัติ</t>
  </si>
  <si>
    <t>จำนวนเงินที่ได้รับอนุมัติ</t>
  </si>
  <si>
    <t>จ่ายขาด</t>
  </si>
  <si>
    <t>ยืมเงินสะสม</t>
  </si>
  <si>
    <t>ยังไม่ก่อหนี้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</si>
  <si>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</si>
  <si>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</si>
  <si>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รายการ</t>
  </si>
  <si>
    <t>ประมาณการ</t>
  </si>
  <si>
    <t>บริหารทั่วไป</t>
  </si>
  <si>
    <t>การศึกษา</t>
  </si>
  <si>
    <t>สาธารณสุข</t>
  </si>
  <si>
    <t>สังคม</t>
  </si>
  <si>
    <t>สงเคราะห์</t>
  </si>
  <si>
    <t>เคหะ</t>
  </si>
  <si>
    <t>และ</t>
  </si>
  <si>
    <t>สร้างความ</t>
  </si>
  <si>
    <t>เข้มแข็ง</t>
  </si>
  <si>
    <t>ของชุมชน</t>
  </si>
  <si>
    <t>การศาสนา</t>
  </si>
  <si>
    <t>วัฒนธรรม</t>
  </si>
  <si>
    <t>นันทนาการ</t>
  </si>
  <si>
    <t>อุตสาหกรรม</t>
  </si>
  <si>
    <t>การโยธา</t>
  </si>
  <si>
    <t>การเกษตร</t>
  </si>
  <si>
    <t>งบกลาง</t>
  </si>
  <si>
    <t>รายจ่าย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</si>
  <si>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</si>
  <si>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</si>
  <si>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</si>
  <si>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</si>
  <si>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</si>
  <si>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 (หมายเหตุ 1)</t>
  </si>
  <si>
    <t>รายรับ</t>
  </si>
  <si>
    <t>ภาษีอากร</t>
  </si>
  <si>
    <t>ค่าธรรมเนียม ค่าปรับและใบอนุญาต</t>
  </si>
  <si>
    <t>รายได้เบ็ดเตล็ด</t>
  </si>
  <si>
    <t>รายได้จากทรัพย์สิน</t>
  </si>
  <si>
    <t>รัฐบาลจัดสรรให้</t>
  </si>
  <si>
    <t>อุดหนุนทั่วไป</t>
  </si>
  <si>
    <t>การรักษาความ</t>
  </si>
  <si>
    <t>สงบภายใน</t>
  </si>
  <si>
    <t>และชุมชน</t>
  </si>
  <si>
    <t>รายรับสูงกว่าหรือ(ต่ำกว่า) รายจ่าย</t>
  </si>
  <si>
    <t>หมายเหตุ ประกอบงบแสดงผลการดำเนินงาน</t>
  </si>
  <si>
    <t>หมายเหตุ 2</t>
  </si>
  <si>
    <t xml:space="preserve">ค่าที่ดินและสิ่งก่อสร้าง </t>
  </si>
  <si>
    <t>งบทรัพย์สิน</t>
  </si>
  <si>
    <t>ประเภททรัพย์สิน</t>
  </si>
  <si>
    <t>ก. อสังหาริมทรัพย์</t>
  </si>
  <si>
    <t>ก.เงินรายได้</t>
  </si>
  <si>
    <t>ข.เงินอุดหนุน</t>
  </si>
  <si>
    <t>รายจ่ายงบกลาง</t>
  </si>
  <si>
    <t xml:space="preserve">หมายเหตุ 1   ค่าครุภัณฑ์ </t>
  </si>
  <si>
    <t>055-53-0010</t>
  </si>
  <si>
    <t>625-53-0001</t>
  </si>
  <si>
    <t>เครื่องสูบน้ำ ขนาด 5.5 แรงม้า</t>
  </si>
  <si>
    <t>เครื่องพ่นยาแบบใช้แรงลม</t>
  </si>
  <si>
    <t>442-53-0004-6</t>
  </si>
  <si>
    <t>292-53-0002</t>
  </si>
  <si>
    <t>293-53-0002</t>
  </si>
  <si>
    <t>เครื่องตรวจวัดระดับน้ำตาลในเลือด</t>
  </si>
  <si>
    <t xml:space="preserve">จอคอมพิวเตอร์ LCD 18.5 นิ้ว acer   </t>
  </si>
  <si>
    <t>416-53-0026</t>
  </si>
  <si>
    <t>432-53-0029-38</t>
  </si>
  <si>
    <t>พัดลมตั้งพื้น 16 นิ้ว ยี่ห้อฮาตาริ  10 ตัวละ 1,390 บาท</t>
  </si>
  <si>
    <t>ศพด. 5 แห่งๆละ 2 ตัว</t>
  </si>
  <si>
    <t>เครื่องโทรสาร ยี่ห้อ บราเดอร์ รุ่น Fax 2920</t>
  </si>
  <si>
    <t>424-53-0003</t>
  </si>
  <si>
    <t>477-53-0015</t>
  </si>
  <si>
    <t>เครื่องปรับอากาศ ยี่ห้ออิมิเน้นท์ ขนาด 36000 บีทียู</t>
  </si>
  <si>
    <t>406-53-0087-91</t>
  </si>
  <si>
    <t>ตู้เหล็กชนิดสองบาน จำนวน 5 หลัง ๆ ละ 4,800 บาท</t>
  </si>
  <si>
    <t>ศพด.</t>
  </si>
  <si>
    <t>477-53-0016-19</t>
  </si>
  <si>
    <t>เงินรางวัลฯ</t>
  </si>
  <si>
    <t xml:space="preserve">เครื่องปรับอากาศ ยี่ห้อเซนทรัลแอร์ ขนาด 36000 บีทียู  </t>
  </si>
  <si>
    <t>จำนวน 4 เครื่อง ๆ ละ 50,504.00  บาท</t>
  </si>
  <si>
    <t>401-53-0361-390</t>
  </si>
  <si>
    <t>401-53-0360</t>
  </si>
  <si>
    <t>เก้าอี้สำนักงานมีที่ท้างแขน มีล้อ</t>
  </si>
  <si>
    <t>400-53-0103-105</t>
  </si>
  <si>
    <t>โต๊ะทำงานเหล็กขนาด 120 เซนติเมตร</t>
  </si>
  <si>
    <t>479-53-0002-06</t>
  </si>
  <si>
    <t>ศพด. 5 แห่ง</t>
  </si>
  <si>
    <t>456-53-0004-08</t>
  </si>
  <si>
    <t>452-53-0010-14</t>
  </si>
  <si>
    <t>458-53-0014-38</t>
  </si>
  <si>
    <t>ไมโครโฟนไร้สาย 24 ตัว พร้อมกล่องควบคุมเสียง</t>
  </si>
  <si>
    <t>รวมครุภัณฑ์ดนตรีและนาฎศิลป์</t>
  </si>
  <si>
    <t>ครุภัณฑ์ดนตรีและนาฎศิลป์</t>
  </si>
  <si>
    <t>เครื่องดนตรีไทย</t>
  </si>
  <si>
    <t>รร.หนองตะเภา</t>
  </si>
  <si>
    <t xml:space="preserve"> </t>
  </si>
  <si>
    <t>บัญชีรายละเอียดประกอบงบทรัพย์สิน</t>
  </si>
  <si>
    <t xml:space="preserve">รถยนต์บรรทุก (ดีเซล)ยี่ห้อ FORD RANGER </t>
  </si>
  <si>
    <t xml:space="preserve"> ขนาด 1 ตัน ขับเคลื่อน 2 ล้อ แบบดับเบิ้คแคป</t>
  </si>
  <si>
    <t>รถยนต์บรรทุก(ดีเซล)ยี่ห้อ MITSUBISHI L200</t>
  </si>
  <si>
    <t>รวมครุภัณฑ์ยานพาหนะและขนส่ง</t>
  </si>
  <si>
    <t>รวมครุภัณฑ์สำรวจ</t>
  </si>
  <si>
    <t>รวมครุภัณฑ์การเกษตร</t>
  </si>
  <si>
    <t>รวมครุภัณฑ์โรงงาน</t>
  </si>
  <si>
    <t>รวมครุภัณฑ์วิทยาศาสตร์การแพทย์</t>
  </si>
  <si>
    <t>รวมครุภัณฑ์การศึกษา</t>
  </si>
  <si>
    <t>รวมครุภัณฑ์คอมพิวเตอร์</t>
  </si>
  <si>
    <t>โต๊ะวางเครื่องคอมพิวเตอร์ โต๊ะวางเครื่องพิมพ์พร้อมเก้าอี้</t>
  </si>
  <si>
    <t>รวมครุภัณฑ์สำนักงาน</t>
  </si>
  <si>
    <t>รวมครุภัณฑ์ไฟฟ้าวิทยุ</t>
  </si>
  <si>
    <t>รวมครุภัณฑ์ทั้งสิ้น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</si>
  <si>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</si>
  <si>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</si>
  <si>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</si>
  <si>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</si>
  <si>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</si>
  <si>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</si>
  <si>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</si>
  <si>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รายได้จากสาธารณูปโภคและการพาณิชย์</t>
  </si>
  <si>
    <t>รายได้จากทุน</t>
  </si>
  <si>
    <t>ภาษีจัดสรร</t>
  </si>
  <si>
    <t>รวมรายรับทั้งสิ้น</t>
  </si>
  <si>
    <t>รายจ่ายจริง</t>
  </si>
  <si>
    <t>รายจ่ายตามประมาณการ</t>
  </si>
  <si>
    <t>ค่าครุภัณฑ์</t>
  </si>
  <si>
    <t>ค่าที่ดินและสิ่งก่อสร้าง</t>
  </si>
  <si>
    <t xml:space="preserve">                                  สูงกว่า</t>
  </si>
  <si>
    <t>ชื่อบัญชี</t>
  </si>
  <si>
    <t>รหัสบัญชี</t>
  </si>
  <si>
    <t>เดบิต</t>
  </si>
  <si>
    <t>เครดิต</t>
  </si>
  <si>
    <t>*010</t>
  </si>
  <si>
    <t>เงินฝาก ธ. กรุงไทย หัวหิน 722-6-01221-9</t>
  </si>
  <si>
    <t>*021</t>
  </si>
  <si>
    <t>*022</t>
  </si>
  <si>
    <t>เงินฝาก ธ.กรุงไทย หัวหิน 722-1-45839-1</t>
  </si>
  <si>
    <t>*023</t>
  </si>
  <si>
    <t>เงินยืมเงินงบประมาณ</t>
  </si>
  <si>
    <t>*090</t>
  </si>
  <si>
    <t>เงินสะสม</t>
  </si>
  <si>
    <t>องค์การบริหารส่วนตำบลหินเหล็กไฟ     อำเภอหัวหิน      จังหวัดประจวบคีรีขันธ์</t>
  </si>
  <si>
    <t>รายงาน รับ  -  จ่าย เงินสด</t>
  </si>
  <si>
    <t>จนถึงปัจจุบัน</t>
  </si>
  <si>
    <t>รหัส</t>
  </si>
  <si>
    <t>เดือนนี้</t>
  </si>
  <si>
    <t>เกิดขึ้นจริง</t>
  </si>
  <si>
    <t>บัญชี</t>
  </si>
  <si>
    <t>บาท</t>
  </si>
  <si>
    <t>ยอดยกมา</t>
  </si>
  <si>
    <t>ค่าธรรมเนียม ค่าปรับ และใบอนุญาต</t>
  </si>
  <si>
    <t>ลูกหนี้เงินยืมเงินงบประมาณ</t>
  </si>
  <si>
    <t>ประมาณการ (บาท)</t>
  </si>
  <si>
    <t>เกิดขึ้นจริง (บาท)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</si>
  <si>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</si>
  <si>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</si>
  <si>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</si>
  <si>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</si>
  <si>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รายรับจริงประกอบงบทดลอง และรายงานรับ - จ่ายเงินสด</t>
  </si>
  <si>
    <t>รวมรับจริง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</si>
  <si>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</si>
  <si>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</si>
  <si>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</si>
  <si>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</si>
  <si>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</si>
  <si>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หมวดค่าธรรมเนียม ค่าปรับและใบอนุญาต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</si>
  <si>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</si>
  <si>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</si>
  <si>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</si>
  <si>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</si>
  <si>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</si>
  <si>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2. รายได้เบ็ดเตล็ดอื่น ๆ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</si>
  <si>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</si>
  <si>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</si>
  <si>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</si>
  <si>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</si>
  <si>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</si>
  <si>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</si>
  <si>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องค์การบริหารส่วนตำบลหินเหล็กไฟ  อำเภอหัวหิน จังหวัดประจวบคีรีขันธ์</t>
  </si>
  <si>
    <t>รายละเอียด ประกอบงบทดลองและรายงานรับ - จ่ายเงินสด</t>
  </si>
  <si>
    <t>รับ</t>
  </si>
  <si>
    <t>จ่าย</t>
  </si>
  <si>
    <t>เงินมัดจำประกันสัญญา</t>
  </si>
  <si>
    <t>เงินค่าใช้จ่าย ภบท. 5%</t>
  </si>
  <si>
    <t>เงินส่วนลด ภบท. 6%</t>
  </si>
  <si>
    <t>เงินทุนโครงการเศรษฐกิจชุมชน</t>
  </si>
  <si>
    <t>หมวดที่จ่าย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</si>
  <si>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</si>
  <si>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</si>
  <si>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</si>
  <si>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</si>
  <si>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</si>
  <si>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</si>
  <si>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</si>
  <si>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</si>
  <si>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</si>
  <si>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*00410</t>
  </si>
  <si>
    <t>หมวด/ประเภท</t>
  </si>
  <si>
    <t>องค์การบริหารส่วนตำบลหินเหล็กไฟ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</si>
  <si>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</si>
  <si>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</si>
  <si>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เลขที่บัญชี  435-2-15433-2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</si>
  <si>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</si>
  <si>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</si>
  <si>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</si>
  <si>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</si>
  <si>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เลขที่เช็ค</t>
  </si>
  <si>
    <t>บวก: หรือ (หัก) รายการกระทบยอดอื่น ๆ</t>
  </si>
  <si>
    <t>รายละเอียด</t>
  </si>
  <si>
    <t>ผู้จัดทำ</t>
  </si>
  <si>
    <t>ผู้ตรวจสอบ</t>
  </si>
  <si>
    <t xml:space="preserve">                      (ลงชื่อ)</t>
  </si>
  <si>
    <t xml:space="preserve">                    (ลงชื่อ)</t>
  </si>
  <si>
    <t xml:space="preserve">                ( นายทวีศักดิ์  อุดมวิชชากร )</t>
  </si>
  <si>
    <t>องค์การบริหารส่วนตำบลหินเหล็กไฟ อำเภอหัวหิน จังหวัดประจวบคีรีขันธ์</t>
  </si>
  <si>
    <t>เลขรหัสพัสดุ</t>
  </si>
  <si>
    <t>ประเภท</t>
  </si>
  <si>
    <t>วันที่ได้มา</t>
  </si>
  <si>
    <t>ลักษณะได้</t>
  </si>
  <si>
    <t>เครื่องหมาย</t>
  </si>
  <si>
    <t>ใช้ประจำ</t>
  </si>
  <si>
    <t>ประมาณ</t>
  </si>
  <si>
    <t>ซึ่งกรรมสิทธิ์</t>
  </si>
  <si>
    <t>มาซึ่งกรรมสิทธิ์</t>
  </si>
  <si>
    <t xml:space="preserve"> / เลขทะเบียน</t>
  </si>
  <si>
    <t>ทีไหน</t>
  </si>
  <si>
    <t>ราคา</t>
  </si>
  <si>
    <t>ครุภัณฑ์ยานพาหนะและขนส่ง</t>
  </si>
  <si>
    <t>รถยนต์ยี่ห้อ มิตซูบิชิ สตาร์ด้าดับเบิ้ลแคป</t>
  </si>
  <si>
    <t>งปม.อบต.</t>
  </si>
  <si>
    <t>กข -1295 ปข</t>
  </si>
  <si>
    <t>อบต.</t>
  </si>
  <si>
    <t>ส่วนการศึกษา</t>
  </si>
  <si>
    <t>001-48-0002</t>
  </si>
  <si>
    <t>รถยนต์บรรทุก (ดีเซล)ยี่ห้อ มาสด้า ขนาด 1</t>
  </si>
  <si>
    <t>กข - 7462 ปข</t>
  </si>
  <si>
    <t>สำนักงานปลัด</t>
  </si>
  <si>
    <t>ตัน ขับเคลื่อน 2 ล้อ แบบดับเบิ้คแคป</t>
  </si>
  <si>
    <t>001-52-0003</t>
  </si>
  <si>
    <t>กค -7083 ปข</t>
  </si>
  <si>
    <t>ส่วนการคลัง</t>
  </si>
  <si>
    <t>001-52-0004</t>
  </si>
  <si>
    <t>บริจาค</t>
  </si>
  <si>
    <t>บค-8051 ปข</t>
  </si>
  <si>
    <t xml:space="preserve"> -</t>
  </si>
  <si>
    <t>งานป้องกันฯ</t>
  </si>
  <si>
    <t>002-48-0001</t>
  </si>
  <si>
    <t>รถยนต์กู้ภัยเคลื่อนที่เร็ว ยี่ห้อ ISUZU</t>
  </si>
  <si>
    <t>006-48-0001</t>
  </si>
  <si>
    <t xml:space="preserve">รถยนต์บรรทุกน้ำเอนกปรสงค์ ยี่ห้อ MITSUBISHI </t>
  </si>
  <si>
    <t>ขนาด 10 ล้อ ปริมาตรความจุ 10,000 ลิตร</t>
  </si>
  <si>
    <t>011-43-0001</t>
  </si>
  <si>
    <t>รถยนต์บรรทุกขยะมูลฝอยชนิดธรรมดา 6 ล้อ</t>
  </si>
  <si>
    <t>ปข 81 - 0259</t>
  </si>
  <si>
    <t>ยี่ห้อ มิตซูบิชิ ขนาด 110 HP สีส้ม</t>
  </si>
  <si>
    <t>011-49-0002</t>
  </si>
  <si>
    <t>รถยนต์บรรทุกขยะมูลฝอย ขนาด 6 ตัน 6 ล้อ</t>
  </si>
  <si>
    <t>ปข  81-2793</t>
  </si>
  <si>
    <t>ยี่ห้อ ฮีโน่ รุ่น FGIJGRD สีเหลือง</t>
  </si>
  <si>
    <t>024-40-0001</t>
  </si>
  <si>
    <t>รถจักรยานยนต์ ขนาด 110 ซีซี ยี่ห้อ ฮอนด้า</t>
  </si>
  <si>
    <t>ป - 1341 ปข</t>
  </si>
  <si>
    <t>รุ่น Smile NT 110 T สตาร์ทเท้า สีน้ำเงิน</t>
  </si>
  <si>
    <t>024-52-0002</t>
  </si>
  <si>
    <t>รถจักรยานยนต์ ขนาด 125 ซีซี ยี่ห้อ SUZUKI</t>
  </si>
  <si>
    <t>ขขล - 560 ปข</t>
  </si>
  <si>
    <t>รุ่น SHOGUN FL 125S สตาร์ทเท้า สีแดง-ดำ</t>
  </si>
  <si>
    <t>051-44-0001</t>
  </si>
  <si>
    <t>ครุภัณฑ์สำรวจ</t>
  </si>
  <si>
    <t>ไม้สตาฟ อลูมิเนียม แบบชัก ขนาด 4 เมตร</t>
  </si>
  <si>
    <t>ส่วนโยธา</t>
  </si>
  <si>
    <t>055-41-0001-2</t>
  </si>
  <si>
    <t>ครุภัณฑ์การเกษตร</t>
  </si>
  <si>
    <t>เครื่องปั้มน้ำขนาด 2 ใบพัด จำนวน 2 เครื่อง</t>
  </si>
  <si>
    <t>055-44-0003</t>
  </si>
  <si>
    <t>เครื่องสูบน้ำไฟฟ้า แบบจมน้ำ ขนาด 1.5 แรงม้า</t>
  </si>
  <si>
    <t>หมู่ที่ 9</t>
  </si>
  <si>
    <t>ส่งน้ำให้ หมู่ที่ 10</t>
  </si>
  <si>
    <t>055-45-0004</t>
  </si>
  <si>
    <t>เครื่องสูบน้ำ แบบจมน้ำ ขนาด 1.5 แรงม้า</t>
  </si>
  <si>
    <t>หมู่ที่ 3</t>
  </si>
  <si>
    <t>055-46-0005</t>
  </si>
  <si>
    <t>เครื่องสูบน้ำ แบบจมน้ำ ขนาด 2 แรงม้า</t>
  </si>
  <si>
    <t>หมู่ที่ 16</t>
  </si>
  <si>
    <t>ราษฏร หมู่ที่ 16  สมทบ 5,000</t>
  </si>
  <si>
    <t>055-47-0006</t>
  </si>
  <si>
    <t>เครื่องสูบน้ำแบบจมน้ำ ขนาด 1.5 แรงม้า</t>
  </si>
  <si>
    <t xml:space="preserve"> - </t>
  </si>
  <si>
    <t>หมู่ที่ 7</t>
  </si>
  <si>
    <t>055-47-0007</t>
  </si>
  <si>
    <t>เครื่องสูบน้ำแบบจมน้ำ ขนาด 2 แรงม้า</t>
  </si>
  <si>
    <t>055-49-0008</t>
  </si>
  <si>
    <t>หมู่ที่ 8</t>
  </si>
  <si>
    <t>055-52-0009</t>
  </si>
  <si>
    <t>เครื่องสูบน้ำ ขนาด 5.5 แรงม้าพร้อมปั้มไดโว่</t>
  </si>
  <si>
    <t>ส่วนเกษตร</t>
  </si>
  <si>
    <t>059-48-0001</t>
  </si>
  <si>
    <t>ครุภัณฑ์โรงงาน</t>
  </si>
  <si>
    <t>สว่านไฟฟ้า ชนิดเจาะคอนกรีต ขนาด 1/2 นิ้ว</t>
  </si>
  <si>
    <t xml:space="preserve"> อบต.</t>
  </si>
  <si>
    <t>077-45-0001</t>
  </si>
  <si>
    <t>เทปวัดระยะทำด้วยสแตนเลท ขนาด 13 มม.</t>
  </si>
  <si>
    <t>ยาว 50 ม.</t>
  </si>
  <si>
    <t>077-49-0002</t>
  </si>
  <si>
    <t>เทประยะไนล่อนขนาดกว้าง 13 มม.ยาว 50 ม.</t>
  </si>
  <si>
    <t>079-45-0001</t>
  </si>
  <si>
    <t>กล้องวัดมุม ชนิดอิเลคโทรนิคชนิดอ่านค่าวัดมุม</t>
  </si>
  <si>
    <t>ได้ละเอียด 5 ฟิลิปดา (ระบบอัติโนมัติ)</t>
  </si>
  <si>
    <t>086-48-0001</t>
  </si>
  <si>
    <t>ล้อวัดระยะ ซึ่งเป็นเครื่องมือวัดระยะทาง</t>
  </si>
  <si>
    <t>ละเอียดชนิดเดินตาม</t>
  </si>
  <si>
    <t>087-49-0001</t>
  </si>
  <si>
    <t>เครื่องหาพิกัดสัญญาณดาวเทียม</t>
  </si>
  <si>
    <t>109-42-0001-14</t>
  </si>
  <si>
    <t>ถังเก็บน้ำพลาสติก เป็นถังเก็บน้ำบนดินทรง</t>
  </si>
  <si>
    <t>หมู่ที่ 1-3</t>
  </si>
  <si>
    <t>กระบอก สีน้ำเงิน จำนวน 14 ใบ</t>
  </si>
  <si>
    <t>หมู่ที่ 5-15</t>
  </si>
  <si>
    <t>109-42-0015-17</t>
  </si>
  <si>
    <t>ม.4 โรงเรียน</t>
  </si>
  <si>
    <t>กระบอก สีน้ำเงิน จำนวน 3 ใบ</t>
  </si>
  <si>
    <t>หมู่ที่ 4 ,16</t>
  </si>
  <si>
    <t>หนองตะเภา</t>
  </si>
  <si>
    <t>ครุภัณฑ์วิทยาศาสตร์การแพทย์</t>
  </si>
  <si>
    <t>ส่วนสาธารณสุขฯ</t>
  </si>
  <si>
    <t>291-46-0001</t>
  </si>
  <si>
    <t>ครุภัณฑ์งานบ้านงานครัว</t>
  </si>
  <si>
    <t>เครื่องกรองน้ำ ถังสแตนเลส</t>
  </si>
  <si>
    <t>หมู่ที่ 2</t>
  </si>
  <si>
    <t>กลุ่มแม่บ้านวังโบสถ์</t>
  </si>
  <si>
    <t>292-48-0001</t>
  </si>
  <si>
    <t>เครื่องพ่นฝอยละอองละเอียด (ULV) ยี่ห้อ</t>
  </si>
  <si>
    <t>ฮัดสันพอร์ทา-แพ็ค 98600 เอ</t>
  </si>
  <si>
    <t>ส่วนสาธารณสุข</t>
  </si>
  <si>
    <t>399-43-0001</t>
  </si>
  <si>
    <t>เครื่องพ่นหมอกควัน รุ่นซุปเปอร์ฮอค</t>
  </si>
  <si>
    <t>399-49-0002</t>
  </si>
  <si>
    <t>เครื่องพ่นหมอกควัน รุ่นโกลเด้นฟ็อกซ์</t>
  </si>
  <si>
    <t>400-38-0001-3</t>
  </si>
  <si>
    <t>ครุภัณฑ์สำนักงาน</t>
  </si>
  <si>
    <t>โต๊ะทำงานพร้อมเก้าอี้ เป็นโต๊ะไม้อัด ระดับ7-9</t>
  </si>
  <si>
    <t>งปม.สภาตำบล</t>
  </si>
  <si>
    <t>เก้าอี้ 01,03 จำหน่าย</t>
  </si>
  <si>
    <t>จำนวน 3 ชุดๆละ 4,000 บาท</t>
  </si>
  <si>
    <t>ออกจากทะเบียน</t>
  </si>
  <si>
    <t>400-38-0004</t>
  </si>
  <si>
    <t>โต๊ะประชุมพร้อมเก้าอี้ 1 ชุด ประกอบด้วย</t>
  </si>
  <si>
    <t>เก้าอี้จำหน่าย</t>
  </si>
  <si>
    <t>โต๊ะ จำนวน 7 ตัว เก้าอี้จำนวน 11 ตัว ลักษณะ</t>
  </si>
  <si>
    <t>เป็นรูปตัวยู ขนาด 12 คนนั่ง</t>
  </si>
  <si>
    <t>2 ตัว</t>
  </si>
  <si>
    <t>400-38-0005</t>
  </si>
  <si>
    <t>โต๊ะพิมพ์ดีดพร้อมเก้าอี้ ยี่ห้อ TAIYO เป็นโต๊ะ</t>
  </si>
  <si>
    <t>เหล็กพับได้ สีเทา พร้อมด้วยเก้าอี้นวม สีน้ำตาล</t>
  </si>
  <si>
    <t>400-39-0006</t>
  </si>
  <si>
    <t>โต๊ะพิมพ์ดีดพร้อมเก้าอี้ ยี่ห้อ ZOOM เป็นโต๊ะ</t>
  </si>
  <si>
    <t>400-40-0008-10</t>
  </si>
  <si>
    <t>โต๊ะทำงานระดับ 3-6 พร้อมเก้าอี้ เป็นโต๊ะไม้อัด</t>
  </si>
  <si>
    <t>เก้าอี้0009จำหน่าย</t>
  </si>
  <si>
    <t>จำนวน 3 ชุดๆละ 2,300 บาท</t>
  </si>
  <si>
    <t>400-40-0011</t>
  </si>
  <si>
    <t>โต๊ะพิมพิ์ดีด พร้อมเก้าอี้นวม 1 ตัว</t>
  </si>
  <si>
    <t>โต๊ะพิมพ์ดีดจำหน่าย</t>
  </si>
  <si>
    <t>ห้องประชุมชั้น 2</t>
  </si>
  <si>
    <t>400-40-0012</t>
  </si>
  <si>
    <t>โต๊ะวางคอมพิวเตอร์พร้อมเครื่องพิมพ์ เป็นโต๊ะ</t>
  </si>
  <si>
    <t>สำหรับวางเครื่องคอมพิวเตอร์ พร้อมเครื่อง</t>
  </si>
  <si>
    <t>พิมพ์มีชั้นวางคีย์บอร์ด</t>
  </si>
  <si>
    <t>400-40-0013</t>
  </si>
  <si>
    <t>โต๊ะทำงานระดับ 3-6 เป็นโต๊ะไม้อัด  1 ชุด</t>
  </si>
  <si>
    <t>400-42-0015-17</t>
  </si>
  <si>
    <t>โต๊ะทำงานระดับ 1-2 พร้อมเก้าอี้ เป็นโต๊ะไม้อัด</t>
  </si>
  <si>
    <t>เก้าอี้15,17จำหน่าย</t>
  </si>
  <si>
    <t>จำนวน 3 ชุดๆละ 1,800 บาท</t>
  </si>
  <si>
    <t>400-42-0018-21</t>
  </si>
  <si>
    <t>เก้าอี้18,20,21</t>
  </si>
  <si>
    <t>จำนวน 4 ชุดๆละ 1,800 บาท</t>
  </si>
  <si>
    <t>จำหน่ายออกจากทะเบียน</t>
  </si>
  <si>
    <t>400-43-0022-23</t>
  </si>
  <si>
    <t>โต๊ะพิมพ์ดีดพร้อมเก้าอี้ เป็นโต๊ะไม้อัดมีล้อ</t>
  </si>
  <si>
    <t>เก้าอี้ 23 จำหน่าย</t>
  </si>
  <si>
    <t>เลื่อนสีเทา จำนวน 2 ชุดๆละ 1,800 บาท</t>
  </si>
  <si>
    <t>400-45-0024</t>
  </si>
  <si>
    <t>โต๊ะคอมพิวเตอร์</t>
  </si>
  <si>
    <t>400-46-0025-26</t>
  </si>
  <si>
    <t>โต๊ะเอนกประสงค์ จำนวน 2 ตัวๆละ 2,500 บาท</t>
  </si>
  <si>
    <t>400-46-0027-28</t>
  </si>
  <si>
    <t>หมู่ที่ 4</t>
  </si>
  <si>
    <t>กลุ่มสตรีหนองตะเภา</t>
  </si>
  <si>
    <t>400-46-0029-30</t>
  </si>
  <si>
    <t>ครุภัณฑ์การศึกษา</t>
  </si>
  <si>
    <t>โต๊ะตัดผมชาย จำนวน 2 ตัวๆละ 4,200 บาท</t>
  </si>
  <si>
    <t>400-47-0031-43</t>
  </si>
  <si>
    <t>โต๊ะประชุม จำนวน 13 ตัวๆละ 4,500 บาท</t>
  </si>
  <si>
    <t>หอประชุม</t>
  </si>
  <si>
    <t>400-48-0044</t>
  </si>
  <si>
    <t>โต๊ะหมู่บูชา สำหรับใช้ในหอประชุม</t>
  </si>
  <si>
    <t>400-48-0045</t>
  </si>
  <si>
    <t>โต๊ะวางเครื่องคอมพิวเตอร์ โต๊ะวางเครื่องพิมพ์</t>
  </si>
  <si>
    <t>อบต.สนง.ปลัด</t>
  </si>
  <si>
    <t>พร้อมเก้าอี้</t>
  </si>
  <si>
    <t>400-48-0046</t>
  </si>
  <si>
    <t>ส่วนสวัสดิการฯ</t>
  </si>
  <si>
    <t>400-48-0047-48</t>
  </si>
  <si>
    <t>โต๊ะทำงานระดับ 1-2 พร้อมเก้าอี้ จำนวน 2 ชุดๆ</t>
  </si>
  <si>
    <t>ละ 2,046 บาท</t>
  </si>
  <si>
    <t>400-48-0049</t>
  </si>
  <si>
    <t>โต๊ะทำงานระดับ 1-2 พร้อมเก้าอี้ จำนวน 1 ชุด</t>
  </si>
  <si>
    <t>400-48-0050-56</t>
  </si>
  <si>
    <t>โต๊ะทำงานระดับ 3-6 พร้อมเก้าอี้ จำนวน 7 ชุดๆ</t>
  </si>
  <si>
    <t>ส่วนการศึกษา,สวัสดิการฯ</t>
  </si>
  <si>
    <t>ละ 2,971 บาท</t>
  </si>
  <si>
    <t>400-49-0057</t>
  </si>
  <si>
    <t>โต๊ะประชุมพร้อมเก้าอี้ จำนวน 1 ชุด ประกอบ</t>
  </si>
  <si>
    <t>ห้องประชุม</t>
  </si>
  <si>
    <t>ด้วย โต๊ะ 1 ตัว เก้าอี้ 8 ตัว</t>
  </si>
  <si>
    <t>400-49-0058-63</t>
  </si>
  <si>
    <t>โต๊ะผู้เข้าร่วมประชุม จำนวน 6 ตัวๆละ 4,500</t>
  </si>
  <si>
    <t>400-50-0064</t>
  </si>
  <si>
    <t>โต๊ะวางเครื่องคอมพิวเตอร์ พร้อมเก้าอี้</t>
  </si>
  <si>
    <t>400-50-0065</t>
  </si>
  <si>
    <t>400-50-0066</t>
  </si>
  <si>
    <t>400-50-0067</t>
  </si>
  <si>
    <t>400-50-0068-70</t>
  </si>
  <si>
    <t>โต๊ะทำงานระดับ 7-9 พร้อมเก้าอี้ จำนวน 3 ชุด</t>
  </si>
  <si>
    <t>400-50-0071</t>
  </si>
  <si>
    <t>โต๊ะทำงานระดับ 1-2 พร้อมเก้าอี้</t>
  </si>
  <si>
    <t>400-50-0072-91</t>
  </si>
  <si>
    <t>โต๊ะพับเอนกประสงค์ จำนวน 20 ตัว</t>
  </si>
  <si>
    <t>400-50-0092</t>
  </si>
  <si>
    <t>โต๊ะวางเครื่องคอมพิวเตอร์พร้อมเก้าอี้</t>
  </si>
  <si>
    <t>400-50-0093</t>
  </si>
  <si>
    <t>โต๊ะวางคอมพิวเตอร์+เก้าอี้+โต๊ะเครื่องพิมพ์</t>
  </si>
  <si>
    <t>400-51-0094</t>
  </si>
  <si>
    <t>400-52-0095</t>
  </si>
  <si>
    <t>400-52-0096</t>
  </si>
  <si>
    <t>โต๊ทำงานไม้พร้อมกระจก</t>
  </si>
  <si>
    <t>400-52-0097</t>
  </si>
  <si>
    <t>400-52-0098</t>
  </si>
  <si>
    <t>400-52-0099</t>
  </si>
  <si>
    <t>โต๊ทำงาน+เก้าอี้</t>
  </si>
  <si>
    <t>400-52-0100</t>
  </si>
  <si>
    <t>400-52-0101</t>
  </si>
  <si>
    <t>โต๊ะทำงาน+เก้าอี้</t>
  </si>
  <si>
    <t>400-52-0102</t>
  </si>
  <si>
    <t>โต๊ะทำงานเหล็ก</t>
  </si>
  <si>
    <t>401-38-0001-20</t>
  </si>
  <si>
    <t>เก้าอี้ฟังบรรยายสำหรับผู้เข้าฟังบรรยาย</t>
  </si>
  <si>
    <t>0001จำหน่าย</t>
  </si>
  <si>
    <t>401-39-0021</t>
  </si>
  <si>
    <t>เก้าอี้ทรงกลมหมนได้ สำหรับเขียนแบบ</t>
  </si>
  <si>
    <t>401-39-0022-29</t>
  </si>
  <si>
    <t>เก้าอี้ 23,24,25,28</t>
  </si>
  <si>
    <t>29 จำหน่าย</t>
  </si>
  <si>
    <t>401-39-0030-35</t>
  </si>
  <si>
    <t>เก้าอี้ 30,31,35 จำหน่าย</t>
  </si>
  <si>
    <t>401-39-0036-42</t>
  </si>
  <si>
    <t>องค์การบริหารส่วนตำบลหินเหล็กไฟ   อำเภอหัวหิน  จังหวัดประจวบคีรีขันธ์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</si>
  <si>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</si>
  <si>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</si>
  <si>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</si>
  <si>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องค์การบริหารส่วนตำบลหินเหล็กไฟ     อำเภอหัวหิน     จังหวัดประจวบคีรีขันธ์</t>
  </si>
  <si>
    <t>รายจ่ายที่รอจ่าย</t>
  </si>
  <si>
    <t>เลขที่ฎีกา</t>
  </si>
  <si>
    <t>จำนวนเงินที่รอจ่าย</t>
  </si>
  <si>
    <t>หน่วยตรวจสอบภายใน</t>
  </si>
  <si>
    <t>(นายทวีศักดิ์  อุดมวิชชากร)</t>
  </si>
  <si>
    <t>รายรับจริงสูงกว่ารายจ่ายจริง</t>
  </si>
  <si>
    <t>รายละเอียดแนบท้าย</t>
  </si>
  <si>
    <t>พาณิชย์</t>
  </si>
  <si>
    <t>การ</t>
  </si>
  <si>
    <t>416-54-0027</t>
  </si>
  <si>
    <t>จอคอมพิวเตอร์ LCD 18.5 นิ้ว</t>
  </si>
  <si>
    <t>416-54-0028</t>
  </si>
  <si>
    <t>416-54-0029</t>
  </si>
  <si>
    <t>416-54-0030</t>
  </si>
  <si>
    <t>เครื่องคอมพิวเตอร์ชนิดพกพา ยี่ห้อ HP</t>
  </si>
  <si>
    <t>ครุภัณฑ์คอมพิวเตอร์ (ค่าวัสดุ)</t>
  </si>
  <si>
    <t>478-54-0019</t>
  </si>
  <si>
    <t>เครื่องพิมพ์ ยี่ห้อ Brother รุ่นMFC-5890 A3</t>
  </si>
  <si>
    <t>478-54-0020</t>
  </si>
  <si>
    <t>เครื่องพิมพ์ ยี่ห้อ Brother Inkjet รุ่น J-125</t>
  </si>
  <si>
    <t>400-54-0106</t>
  </si>
  <si>
    <t>โต๊ะทำงานไม้ ขนาด 1.20 เมตร</t>
  </si>
  <si>
    <t>400-54-0107</t>
  </si>
  <si>
    <t>โต๊ะพับเอนกประสงค์ ขนาด 0.75x1.80 เมตร</t>
  </si>
  <si>
    <t>โรงอาหาร</t>
  </si>
  <si>
    <t>400-54-0108-0117</t>
  </si>
  <si>
    <t>สำนักปลัด</t>
  </si>
  <si>
    <t>โต๊ะพับเอนกประสงค์ ขนาด 0.60x1.20 เมตร</t>
  </si>
  <si>
    <t>400-54-0118-0125</t>
  </si>
  <si>
    <t>เก้าอี้สำนักงานมีที่ท้าวแขน ปรับเอนได้</t>
  </si>
  <si>
    <t>401-54-0391-0294</t>
  </si>
  <si>
    <t>ครุภัณฑ์สำนักงาน (ค่าวัสดุ)</t>
  </si>
  <si>
    <t>เก้าอี้สำนักงานมีที่ท้าวแขน ปรับเอนไม่ได้</t>
  </si>
  <si>
    <t>401-54-0395-0397</t>
  </si>
  <si>
    <t>401-54-0398-0400</t>
  </si>
  <si>
    <t>401-54-0401</t>
  </si>
  <si>
    <t>เก้าอี้สำนักงานทรงสูง (ผู้บริหาร)</t>
  </si>
  <si>
    <t>401-54-0402-0405</t>
  </si>
  <si>
    <t>401-54-0406-0410</t>
  </si>
  <si>
    <t>401-54-0411-0412</t>
  </si>
  <si>
    <t>406-54-0092</t>
  </si>
  <si>
    <t>ตู้ไม้โชว์ 2 ประตูบานเปิด</t>
  </si>
  <si>
    <t>หน้าห้องศูนย์ข้อมูล</t>
  </si>
  <si>
    <t>406-54-0093</t>
  </si>
  <si>
    <t>ตู้ไม้เก็บเอกสาร 2 บานเปิด ทึบ</t>
  </si>
  <si>
    <t>กิจการสภา</t>
  </si>
  <si>
    <t>406-54-0094</t>
  </si>
  <si>
    <t>ตู้เหล็กเก็บเอกสารบานเลื่อน ทึบ</t>
  </si>
  <si>
    <t>406-54-0095</t>
  </si>
  <si>
    <t>406-54-0096</t>
  </si>
  <si>
    <t>ตู้เหล็กเก็บเอกสาร 2 บานเปิด</t>
  </si>
  <si>
    <t>406-54-0097</t>
  </si>
  <si>
    <t>ตู้เหล็กเก็บเอกสาร 4 ลิ้นชัก</t>
  </si>
  <si>
    <t>ศพด.วังโบสถ์</t>
  </si>
  <si>
    <t>406-54-0098</t>
  </si>
  <si>
    <t>ศพด.อนุบาลหัวหิน</t>
  </si>
  <si>
    <t>406-54-0099</t>
  </si>
  <si>
    <t>ศพด.หนองตะเภา</t>
  </si>
  <si>
    <t>406-54-0100</t>
  </si>
  <si>
    <t>ศพด.หนองคร้า</t>
  </si>
  <si>
    <t>406-54-0101</t>
  </si>
  <si>
    <t>ศพด.หนองเหียง</t>
  </si>
  <si>
    <t>406-54-0102</t>
  </si>
  <si>
    <t>ตู้เอกสารไม้ 3 ช่องโล่ง</t>
  </si>
  <si>
    <t>406-54-0103</t>
  </si>
  <si>
    <t>417-54-0004</t>
  </si>
  <si>
    <t>ความเร็ว 16 แผ่น/นาที</t>
  </si>
  <si>
    <t>418-54-0002</t>
  </si>
  <si>
    <t>เครื่องอัดสำเนาระบบดิจิตอล ยี่ห้อ RICO</t>
  </si>
  <si>
    <t>ความละเอียด 300x300 จุดต่อ 1 ตารางนิ้ว</t>
  </si>
  <si>
    <t>477-54-0020</t>
  </si>
  <si>
    <t>เครื่องปรับอากาศ ชนิดติดผนัง ยี่ห้อ ซัมซุง</t>
  </si>
  <si>
    <t xml:space="preserve"> ขนาด 18,000 BTU มีระบบฟอกอากาศ</t>
  </si>
  <si>
    <t>477-54-0021</t>
  </si>
  <si>
    <t>477-54-0022</t>
  </si>
  <si>
    <t>452-54-0015</t>
  </si>
  <si>
    <t>กล้องถ่ายรูปดิจิตอล ยี่ห้อ ซัมซุง รุ่น ES30</t>
  </si>
  <si>
    <t>ครุภัณฑ์กีฬา</t>
  </si>
  <si>
    <t>ลู่เดินกึ่งเสต็ป</t>
  </si>
  <si>
    <t>ม้าซิทอัพ</t>
  </si>
  <si>
    <t>จักรยานเอนปั่น</t>
  </si>
  <si>
    <t>เครื่องบริหารเอว</t>
  </si>
  <si>
    <t>รวมครุภัณฑ์กีฬา</t>
  </si>
  <si>
    <t xml:space="preserve">ครุภัณฑ์สำนักงาน  </t>
  </si>
  <si>
    <t>400-54-0103-4</t>
  </si>
  <si>
    <t>โต๊ะทำงาน2ลิ้นชัก ขนาด 1500/750/750 มม.</t>
  </si>
  <si>
    <t>โต๊ะทำงาน2ลิ้นชัก ขนาด 1200/600/750 มม.</t>
  </si>
  <si>
    <t>400-54-0105</t>
  </si>
  <si>
    <t>401-54-0413</t>
  </si>
  <si>
    <t>เก้าอี้สำนักงานมีที่ท้าวแขน ปรับเอนได้ พนักพิงทรงสูง</t>
  </si>
  <si>
    <t>401-54-0414-0415</t>
  </si>
  <si>
    <t>เก้าอี้สำนักงานมีที่ท้าวแขน ปรับเอนได้ พนักพิงทรงต่ำ</t>
  </si>
  <si>
    <t>ชุดรับแขกบุหนังเทียมเข้ามุม</t>
  </si>
  <si>
    <t>403-54-0006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</si>
  <si>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</si>
  <si>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</si>
  <si>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</si>
  <si>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เบี้ยยังชีพผู้สูงอายุ</t>
  </si>
  <si>
    <t>เบี้ยยังชีพผู้พิการ</t>
  </si>
  <si>
    <t>ค่าวัสดุการศึกษา ศูนย์พัฒนาเด็กเล็ก</t>
  </si>
  <si>
    <t>เงินอุดหนุนเฉพาะกิจ</t>
  </si>
  <si>
    <t>อุดหนุนเฉพาะกิจ</t>
  </si>
  <si>
    <t>เงินยืมเงินสะสม  (หมายเหตุ 6)</t>
  </si>
  <si>
    <t>เงินเดือน (ฝ่ายการเมือง)</t>
  </si>
  <si>
    <t>เงินเดือน (ฝ่ายประจำ)</t>
  </si>
  <si>
    <t>เงินรายรับ    (หมายเหตุประกอบงบทดลอง 1)</t>
  </si>
  <si>
    <t>เงินรับฝาก (หมายเหตุ 2)</t>
  </si>
  <si>
    <t>รายจ่ายรอจ่าย    (หมายเหตุ 3)</t>
  </si>
  <si>
    <t>รายจ่ายค้างจ่าย    (หมายเหตุ 4)</t>
  </si>
  <si>
    <t>ค่าใช้สอย  ค่าจ้างประกอบอาหาร ศพด.</t>
  </si>
  <si>
    <t>เงินสมทบกองทุนประกันสังคม ของผู้ดูแลเด็กเล็ก</t>
  </si>
  <si>
    <t>เงินรับฝาก  (หมายเหตุ 2)</t>
  </si>
  <si>
    <t>เงินอุดหนุนเฉพาะกิจ  (หมายเหตุ 5)</t>
  </si>
  <si>
    <t>ต่ำกว่า</t>
  </si>
  <si>
    <r>
      <t>หัก</t>
    </r>
    <r>
      <rPr>
        <b/>
        <u val="single"/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: เช็คจ่ายที่ผู้รับยังไม่นำมาขึ้นเงินกับธนาคาร</t>
    </r>
  </si>
  <si>
    <t>กองคลัง</t>
  </si>
  <si>
    <t>กองช่าง</t>
  </si>
  <si>
    <t>กองสาธารณสุขฯ</t>
  </si>
  <si>
    <t>กองการศึกษาฯ</t>
  </si>
  <si>
    <t>กองสวัสดิการและสังคม</t>
  </si>
  <si>
    <t>กองส่งเสริมการเกษตร</t>
  </si>
  <si>
    <r>
      <rPr>
        <b/>
        <u val="single"/>
        <sz val="14"/>
        <rFont val="TH SarabunPSK"/>
        <family val="2"/>
      </rPr>
      <t>หมวด</t>
    </r>
    <r>
      <rPr>
        <b/>
        <sz val="14"/>
        <rFont val="TH SarabunPSK"/>
        <family val="2"/>
      </rPr>
      <t xml:space="preserve">  ค่าใช้สอย</t>
    </r>
  </si>
  <si>
    <r>
      <rPr>
        <b/>
        <u val="single"/>
        <sz val="14"/>
        <rFont val="TH SarabunPSK"/>
        <family val="2"/>
      </rPr>
      <t>หมวด</t>
    </r>
    <r>
      <rPr>
        <b/>
        <sz val="14"/>
        <rFont val="TH SarabunPSK"/>
        <family val="2"/>
      </rPr>
      <t xml:space="preserve">  ค่าวัสดุ</t>
    </r>
  </si>
  <si>
    <t>001-55-0005</t>
  </si>
  <si>
    <t>กง 6152 ปข</t>
  </si>
  <si>
    <t>รถยนต์บรรทุก (ดีเซล)ยี่ห้อ Mitsubushi triton plus</t>
  </si>
  <si>
    <t>011-55-0003</t>
  </si>
  <si>
    <t>ยี่ห้อ ฮีโน่ รุ่น FG8JGLE สีฟ้า</t>
  </si>
  <si>
    <t>012-55-0001</t>
  </si>
  <si>
    <t>81- 5153  ปข</t>
  </si>
  <si>
    <t>81-0331 ปข</t>
  </si>
  <si>
    <t>กระบอกสีน้ำเงินขนาด 2000 ลิตร จำนวน 3 ใบ</t>
  </si>
  <si>
    <t xml:space="preserve"> มี.ค. 2554</t>
  </si>
  <si>
    <t>109-54-0018 - 19</t>
  </si>
  <si>
    <t>กระบอกสีน้ำเงินขนาด 1000 ลิตร จำนวน 114 ใบ</t>
  </si>
  <si>
    <t>หมู่ที่ 7 ,14,15</t>
  </si>
  <si>
    <t>109-54-0020 - 0133</t>
  </si>
  <si>
    <t>109-55-0134 - 1733</t>
  </si>
  <si>
    <t>กระบอกสีน้ำเงินขนาด 1000 ลิตร จำนวน 1600 ใบ</t>
  </si>
  <si>
    <t xml:space="preserve"> 10 - 15 พ.ค. 2555</t>
  </si>
  <si>
    <t>หมู่ที่ 1-16</t>
  </si>
  <si>
    <t xml:space="preserve">โต๊ะพับเอนกประสงค์ ขนาด 0.60X1.80 เมตร </t>
  </si>
  <si>
    <t>400-55-0126 - 0131</t>
  </si>
  <si>
    <t>จำนวน 6  ตัว</t>
  </si>
  <si>
    <t>401-55-0413</t>
  </si>
  <si>
    <t>เก้าอี้สำนักงานขาเหล็ก มีล้อเลื่อน ปรับระดับได้</t>
  </si>
  <si>
    <t>กองสวัสดิการฯ</t>
  </si>
  <si>
    <t>477-55-0023</t>
  </si>
  <si>
    <t>เครื่องปรับอากาศ ชนิดแขวน ยี่ห้อ อมีน่า 25251 บีทียู</t>
  </si>
  <si>
    <t>478-55-0021</t>
  </si>
  <si>
    <t>เครื่องพิมพ์ ยี่ห้อ Epson Stylus รุ่น TX-121</t>
  </si>
  <si>
    <r>
      <t xml:space="preserve">รถยนต์กระเช้าไฟฟ้า </t>
    </r>
    <r>
      <rPr>
        <sz val="11"/>
        <rFont val="TH SarabunPSK"/>
        <family val="2"/>
      </rPr>
      <t>(ดัดแปลงจากรถยนต์บรรทุกขยะ)</t>
    </r>
  </si>
  <si>
    <r>
      <t>เก้าอี้เหล็กบุนวม(เก้าอี้จัดเลี้ยง)</t>
    </r>
    <r>
      <rPr>
        <sz val="12"/>
        <rFont val="TH SarabunPSK"/>
        <family val="2"/>
      </rPr>
      <t>จำนวน 30ตัวๆละ850 บาท</t>
    </r>
  </si>
  <si>
    <r>
      <t xml:space="preserve">เครื่องเล่น ดีวีดี </t>
    </r>
    <r>
      <rPr>
        <sz val="12"/>
        <rFont val="TH SarabunPSK"/>
        <family val="2"/>
      </rPr>
      <t>ยี่ห้อแอลจี จำนวน 5เครื่อง ๆละ 1,990 บาท</t>
    </r>
  </si>
  <si>
    <r>
      <t xml:space="preserve">โทรทัศน์สี  </t>
    </r>
    <r>
      <rPr>
        <sz val="12"/>
        <rFont val="TH SarabunPSK"/>
        <family val="2"/>
      </rPr>
      <t>21นิ้ว ยี่ห้อLG จำนวน5เครื่อง ๆละ 3,990 บาท</t>
    </r>
  </si>
  <si>
    <r>
      <t xml:space="preserve">กล้องถ่ายภาพนิ่ง </t>
    </r>
    <r>
      <rPr>
        <sz val="12"/>
        <rFont val="TH SarabunPSK"/>
        <family val="2"/>
      </rPr>
      <t>ยี่ห้อฟูจิ จำนวน 5 เครื่องๆละ 3,990 บาท</t>
    </r>
  </si>
  <si>
    <r>
      <t xml:space="preserve">เครื่องเล่น ดีวีดี </t>
    </r>
    <r>
      <rPr>
        <sz val="12"/>
        <rFont val="TH SarabunPSK"/>
        <family val="2"/>
      </rPr>
      <t xml:space="preserve"> </t>
    </r>
  </si>
  <si>
    <r>
      <t xml:space="preserve">เครื่องกระจายเสียงไร้สายทางไกลอัตโนมัติ </t>
    </r>
    <r>
      <rPr>
        <sz val="10"/>
        <rFont val="TH SarabunPSK"/>
        <family val="2"/>
      </rPr>
      <t>พร้อมอุปกรณ์</t>
    </r>
  </si>
  <si>
    <t>001-41-0001</t>
  </si>
  <si>
    <t>055-54-0011</t>
  </si>
  <si>
    <t>416-51-0017</t>
  </si>
  <si>
    <t>400-55-0132</t>
  </si>
  <si>
    <t>โต๊ะทำงานเหล็ก ขนาด 152/76/75 เซนติเมตร</t>
  </si>
  <si>
    <t>479-54-0007</t>
  </si>
  <si>
    <t>464-54-0013</t>
  </si>
  <si>
    <t>ผู้อำนวยการกองคลัง</t>
  </si>
  <si>
    <r>
      <t>ลูกหนี้</t>
    </r>
    <r>
      <rPr>
        <sz val="16"/>
        <rFont val="TH SarabunPSK"/>
        <family val="2"/>
      </rPr>
      <t xml:space="preserve">    - ภาษีโรงเรือนและที่ดิน</t>
    </r>
  </si>
  <si>
    <r>
      <t xml:space="preserve">ทุนทรัพย์สิน  </t>
    </r>
    <r>
      <rPr>
        <sz val="16"/>
        <rFont val="TH SarabunPSK"/>
        <family val="2"/>
      </rPr>
      <t>(หมายเหตุ 1)</t>
    </r>
  </si>
  <si>
    <t>หมายเหตุ 7</t>
  </si>
  <si>
    <t xml:space="preserve">เงินอุดหนุนเฉพาะกิจ เบี้ยยังชีพผู้สูงอายุ </t>
  </si>
  <si>
    <t>เงินอุดหนุนเฉพาะกิจ เบี้ยยังชีพผู้สูงอายุ</t>
  </si>
  <si>
    <t>แผ่นที่ 1</t>
  </si>
  <si>
    <t>ลำดับที่</t>
  </si>
  <si>
    <t>วัน เดือน ปี</t>
  </si>
  <si>
    <t>รับจากใคร</t>
  </si>
  <si>
    <t>หจก.ทรัพย์สำราญคอนสตรัคชั่น</t>
  </si>
  <si>
    <t>นายเชิด คำนนท์</t>
  </si>
  <si>
    <t>แผ่นที่ 2</t>
  </si>
  <si>
    <t>แผ่นที่  3</t>
  </si>
  <si>
    <t>นายเฉลิม สนสนิท</t>
  </si>
  <si>
    <t>ก่อสร้างอาคารห้องน้ำ อบต. หมู่ 4</t>
  </si>
  <si>
    <t>รวมทั้งสิ้น</t>
  </si>
  <si>
    <t>คงเหลือเบิกจ่าย</t>
  </si>
  <si>
    <t>หมวดค่าที่ดินและสิ่งก่อสร้าง</t>
  </si>
  <si>
    <t>ชั้นเหล็กสำหรับวางของขนาด 3.36/2.00/0.50 เมตร</t>
  </si>
  <si>
    <t>ชั้นเหล็กสำหรับวางของขนาด 3.80/2.00/0.50 เมตร</t>
  </si>
  <si>
    <t xml:space="preserve">       ผู้อำนวยการกองคลัง    ปลัดองค์การบริหารส่วนตำบลหินเหล็กไฟ   นายกองค์การบริหารส่วนตำบลหินเหล็กไฟ</t>
  </si>
  <si>
    <t xml:space="preserve"> ( นายทวีศักดิ์  อุดมวิชชากร )           (นางจิราพร  รอดภัย)                         ( นายนาวิน  มูลมงคล )         </t>
  </si>
  <si>
    <t xml:space="preserve">                ผู้อำนวยการกองคลัง      ปลัดองค์การบริหารส่วนตำบลหินเหล็กไฟ      นายกองค์การบริหารส่วนตำบลหินเหล็กไฟ</t>
  </si>
  <si>
    <t xml:space="preserve">           ( นายทวีศักดิ์  อุดมวิชชากร )            (นางจิราพร  รอดภัย)                         ( นายนาวิน  มูลมงคล )   </t>
  </si>
  <si>
    <t xml:space="preserve">    ผู้อำนวยการกองคลัง              ปลัดองค์การบริหารส่วนตำบลหินเหล็กไฟ            นายกองค์การบริหารส่วนตำบลหินเหล็กไฟ</t>
  </si>
  <si>
    <t xml:space="preserve">( นายทวีศักดิ์  อุดมวิชชากร )                     (นางจิราพร  รอดภัย)                                     ( นายนาวิน  มูลมงคล )         </t>
  </si>
  <si>
    <t xml:space="preserve">        ผู้อำนวยการกองคลัง      ปลัดองค์การบริหารส่วนตำบลหินเหล็กไฟ   นายกองค์การบริหารส่วนตำบลหินเหล็กไฟ</t>
  </si>
  <si>
    <t xml:space="preserve"> ( นายทวีศักดิ์  อุดมวิชชากร )              (นางจิราพร  รอดภัย)                          ( นายนาวิน  มูลมงคล )    </t>
  </si>
  <si>
    <t xml:space="preserve">         ( นายทวีศักดิ์  อุดมวิชชากร )              (นางจิราพร  รอดภัย)                          ( นายนาวิน  มูลมงคล )  </t>
  </si>
  <si>
    <t xml:space="preserve">              ผู้อำนวยการกองคลัง      ปลัดองค์การบริหารส่วนตำบลหินเหล็กไฟ   นายกองค์การบริหารส่วนตำบลหินเหล็กไฟ</t>
  </si>
  <si>
    <t xml:space="preserve">      ผู้อำนวยการกองคลัง      ปลัดองค์การบริหารส่วนตำบลหินเหล็กไฟ     นายกองค์การบริหารส่วนตำบลหินเหล็กไฟ</t>
  </si>
  <si>
    <t xml:space="preserve"> ( นายทวีศักดิ์  อุดมวิชชากร )            (นางจิราพร  รอดภัย)                               ( นายนาวิน  มูลมงคล ) </t>
  </si>
  <si>
    <t xml:space="preserve">                ผู้อำนวยการกองคลัง                   ปลัดองค์การบริหารส่วนตำบลหินเหล็กไฟ             นายกองค์การบริหารส่วนตำบลหินเหล็กไฟ</t>
  </si>
  <si>
    <t xml:space="preserve">            ( นายทวีศักดิ์  อุดมวิชชากร )                          (นางจิราพร  รอดภัย)                                ( นายนาวิน  มูลมงคล )  </t>
  </si>
  <si>
    <t>งานบริหารทั่วไป</t>
  </si>
  <si>
    <t>รายงานรายจ่ายในการดำเนินงานที่จ่ายจากเงินรายรับตามแผนงานบริหารทั่วไป</t>
  </si>
  <si>
    <t>งานบริหารงานคลัง</t>
  </si>
  <si>
    <t>เงินเดือน</t>
  </si>
  <si>
    <t>ค่าจ้างประจำ</t>
  </si>
  <si>
    <t>รายจ่ายอื่น ๆ</t>
  </si>
  <si>
    <t>ค่าครุภัณฑ์ (หมายเหตุ1)</t>
  </si>
  <si>
    <t>...................................................</t>
  </si>
  <si>
    <t>..................................................</t>
  </si>
  <si>
    <t>งานบริหารทั่วไปเกี่ยวกับ</t>
  </si>
  <si>
    <t>การรักษาควาสงบภายใน</t>
  </si>
  <si>
    <t>งานเทศกิจ</t>
  </si>
  <si>
    <t>งานป้องกันภัยฝ่ายพลเรือน</t>
  </si>
  <si>
    <t>และระงับอัคคีภัย</t>
  </si>
  <si>
    <t>รายงานรายจ่ายในการดำเนินงานที่จ่ายจากเงินรายรับตามแผนงานการรักษาความสงบภายใน</t>
  </si>
  <si>
    <t>รายงานรายจ่ายในการดำเนินงานที่จ่ายจากเงินรายรับตามแผนงานการศึกษา</t>
  </si>
  <si>
    <t>งานระดับก่อนวัยเรียนและ</t>
  </si>
  <si>
    <t>ประถมศึกษา</t>
  </si>
  <si>
    <t>รายงานรายจ่ายในการดำเนินงานที่จ่ายจากเงินรายรับตามแผนงานสาธารณสุข</t>
  </si>
  <si>
    <t>การสาธารณสุข</t>
  </si>
  <si>
    <t>รายงานรายจ่ายในการดำเนินงานที่จ่ายจากเงินรายรับตามแผนงานสังคมสงเคราะห์</t>
  </si>
  <si>
    <t>สังคมสงเคราะห์</t>
  </si>
  <si>
    <t>งานสวัสดิการสังคม</t>
  </si>
  <si>
    <t>และสังคมสงเคราะห์</t>
  </si>
  <si>
    <t>เคหะและชุมชน</t>
  </si>
  <si>
    <t>รายงานรายจ่ายในการดำเนินงานที่จ่ายจากเงินรายรับตามแผนงานเคหะและชุมชน</t>
  </si>
  <si>
    <t>งานไฟฟ้าถนน</t>
  </si>
  <si>
    <t>งานกำจัดขยะมูลฝอย</t>
  </si>
  <si>
    <t>และสิ่งปฏิกูล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</si>
  <si>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</si>
  <si>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สร้างความเข้มแข็งของชุมชน</t>
  </si>
  <si>
    <t>งานส่งเสริมและสนับสนุน</t>
  </si>
  <si>
    <t>ความเข้มแข็งชุมชน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</si>
  <si>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</si>
  <si>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ศาสนาวัฒนธรรมและนันทนาการ</t>
  </si>
  <si>
    <t>งานกีฬาและนันทนาการ</t>
  </si>
  <si>
    <t>งานศาสนา</t>
  </si>
  <si>
    <t>วัฒนธรรมท้องถิ่น</t>
  </si>
  <si>
    <t>รายงานรายจ่ายในการดำเนินงานที่จ่ายจากเงินรายรับตามแผนงานอุตสาหกรรมและการโยธา</t>
  </si>
  <si>
    <t>อุตสาหกรรมและการโยธา</t>
  </si>
  <si>
    <t xml:space="preserve">งานก่อสร้าง </t>
  </si>
  <si>
    <t>โครงสร้างพื้นฐาน</t>
  </si>
  <si>
    <t>รายงานรายจ่ายในการดำเนินงานที่จ่ายจากเงินรายรับตามแผนงานการเกษตร</t>
  </si>
  <si>
    <t>งานส่งเสริมการเกษตร</t>
  </si>
  <si>
    <t xml:space="preserve">งานอนุรักษ์แหล่งน้ำ </t>
  </si>
  <si>
    <t>และป่าไม้</t>
  </si>
  <si>
    <t>รายงานรายจ่ายในการดำเนินงานที่จ่ายจากเงินรายรับตามแผนงานการพาณิชย์</t>
  </si>
  <si>
    <t>งานกิจการประปา</t>
  </si>
  <si>
    <t>รายงานรายจ่ายในการดำเนินงานที่จ่ายจากเงินรายรับตามแผนงานงบกลาง</t>
  </si>
  <si>
    <t xml:space="preserve">งานบริการสาธารณสุขอื่น </t>
  </si>
  <si>
    <t>ค่าที่ดินและสิ่งก่อสร้าง (หมายเหตุ2)</t>
  </si>
  <si>
    <t>งานตรวจสอบภายใน</t>
  </si>
  <si>
    <t>เงินฝาก ธ.ก.ส. หัวหิน 01435-2-15433-2</t>
  </si>
  <si>
    <t>เงินฝาก ธ.ก.ส. หัวหิน 01435-2-15706-3</t>
  </si>
  <si>
    <t>เงินฝาก ธ.ก.ส. หัวหิน 310000219193</t>
  </si>
  <si>
    <t>*081</t>
  </si>
  <si>
    <t>*082</t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</si>
  <si>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</si>
  <si>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</si>
  <si>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t>งบทดลอง  (หลังปิดบัญชี)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</si>
  <si>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</si>
  <si>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</si>
  <si>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</si>
  <si>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</si>
  <si>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</si>
  <si>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</si>
  <si>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</si>
  <si>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</si>
  <si>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</si>
  <si>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</si>
  <si>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</si>
  <si>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</si>
  <si>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</si>
  <si>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</si>
  <si>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</si>
  <si>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</si>
  <si>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 xml:space="preserve">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</si>
  <si>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( นายทวีศักดิ์  อุดมวิชชากร )                    ( นางจิราพร  รอดภัย )                               ( นายนาวิน มูลมงคล )    </t>
  </si>
  <si>
    <t xml:space="preserve">            ผู้อำนวยการกองคลัง          ปลัดองค์การบริหารส่วนตำบลหินเหล็กไฟ          นายกองค์การบริหารส่วนตำบลหินเหล็กไฟ</t>
  </si>
  <si>
    <t>เงินเพิ่มต่างๆ ผู้ดูแลเด็กเล็ก</t>
  </si>
  <si>
    <t>ค่าจ่าง ผู้ดูแลเด็กเล็ก</t>
  </si>
  <si>
    <t>ค่าจ้างผู้ดูแลเด็กเล็ก</t>
  </si>
  <si>
    <t>เงินอุดหนุนค่าอาหารกลางวันโรงเรียนในสังกัด สพฐ.</t>
  </si>
  <si>
    <r>
      <t>หมวด</t>
    </r>
    <r>
      <rPr>
        <b/>
        <sz val="14"/>
        <rFont val="TH SarabunPSK"/>
        <family val="2"/>
      </rPr>
      <t xml:space="preserve">  ค่าครุภัณฑ์</t>
    </r>
  </si>
  <si>
    <t>หมายเหตุ  1</t>
  </si>
  <si>
    <t>ราคาทรัพย์สิน</t>
  </si>
  <si>
    <t>แหล่งที่มาของทรัพย์สิน</t>
  </si>
  <si>
    <t>ชื่อ</t>
  </si>
  <si>
    <t xml:space="preserve">     1.ที่ดิน</t>
  </si>
  <si>
    <t xml:space="preserve">     2.อาคาร</t>
  </si>
  <si>
    <t>ค.รับโอนจากสภา</t>
  </si>
  <si>
    <t>ข.สังหาริมทรัพย์</t>
  </si>
  <si>
    <t>ง.ผู้อุทิศให้</t>
  </si>
  <si>
    <t>จ.เงินรางวัลฯ</t>
  </si>
  <si>
    <t>ฉ.เงินสะสม</t>
  </si>
  <si>
    <t>รายละเอียดครุภัณฑ์</t>
  </si>
  <si>
    <t>ว.ด.ป.</t>
  </si>
  <si>
    <t>แหล่งที่มา</t>
  </si>
  <si>
    <t>ครุภัณฑ์</t>
  </si>
  <si>
    <t>ครุภัณฑ์ (รายได้)</t>
  </si>
  <si>
    <t>จ่ายขาดฯ</t>
  </si>
  <si>
    <t>ตั้งแต่  1  ตุลาคม  2555  -  30  กันยายน  2556</t>
  </si>
  <si>
    <t>1. ลูกหนี้ภาษีโรงเรือนและที่ดิน</t>
  </si>
  <si>
    <t xml:space="preserve">      ผู้อำนวยการกองคลัง    ปลัดองค์การบริหารส่วนตำบลหินเหล็กไฟ  นายกองค์การบริหารส่วนตำบลหินเหล็กไฟ</t>
  </si>
  <si>
    <t xml:space="preserve"> ( นายทวีศักดิ์  อุดมวิชชากร )           (นางจิราพร  รอดภัย)                         ( นายนาวิน  มูลมงคล )   </t>
  </si>
  <si>
    <t>001-56-0006</t>
  </si>
  <si>
    <t xml:space="preserve">รถยนต์บรรทุก (ดีเซล)ยี่ห้อโตโยต้า </t>
  </si>
  <si>
    <t>กจ 5596 ปข</t>
  </si>
  <si>
    <t>625-56-0002</t>
  </si>
  <si>
    <t>เครื่องพ่นยาแบบใช้แรงดันของเหลวสะพายหลัง</t>
  </si>
  <si>
    <t>ขนาด 1.5 แรงม้า</t>
  </si>
  <si>
    <t>060-56-0001</t>
  </si>
  <si>
    <t>068-56-0001</t>
  </si>
  <si>
    <t>068-56-0002</t>
  </si>
  <si>
    <t>068-56-0003</t>
  </si>
  <si>
    <t>088-56-0001</t>
  </si>
  <si>
    <t>089-56-0001</t>
  </si>
  <si>
    <t>ตู้เชื่อมไฟฟ้า ขนาด 300 แรงม้า</t>
  </si>
  <si>
    <t>เลื่อยยนต์ ขนาด 12  นิ้ว</t>
  </si>
  <si>
    <t>เลื่อยวงเดือน ขนาด 8 นิ้ว</t>
  </si>
  <si>
    <t>ปั๊มลม ขนาด 3 แรงม้า</t>
  </si>
  <si>
    <t>ปั๊มฉีดน้ำแรงดันสูง ขนาด 120 บาร์</t>
  </si>
  <si>
    <t>ตู้ยาสามัญประจำบ้าน ศพด. 5 แห่ง</t>
  </si>
  <si>
    <t>294-56-0001-5</t>
  </si>
  <si>
    <t>416-56-0031</t>
  </si>
  <si>
    <t>416-56-0032</t>
  </si>
  <si>
    <t xml:space="preserve">เครื่องคอมพิวเตอร์ ชนิดตั้งโต๊ะ ยี่ห้อซัมซุง </t>
  </si>
  <si>
    <t>งานป้องกัน</t>
  </si>
  <si>
    <t>หน่วยตรวจสอบฯ</t>
  </si>
  <si>
    <t>478-56-0022</t>
  </si>
  <si>
    <t>478-56-0023</t>
  </si>
  <si>
    <t>478-56-0024</t>
  </si>
  <si>
    <t>478-56-0025</t>
  </si>
  <si>
    <t>478-56-0026</t>
  </si>
  <si>
    <t>478-56-0027</t>
  </si>
  <si>
    <t>478-56-0028</t>
  </si>
  <si>
    <t>478-56-0029</t>
  </si>
  <si>
    <t>เครื่องพิมพ์ ยี่ห้อบราเธอร์ รุ่นMFC-J430W</t>
  </si>
  <si>
    <t xml:space="preserve"> 9 ก.ค. 56</t>
  </si>
  <si>
    <t>ศพด.หนองซอ</t>
  </si>
  <si>
    <t>452-56-0016</t>
  </si>
  <si>
    <t>452-56-0017</t>
  </si>
  <si>
    <t>452-56-0018</t>
  </si>
  <si>
    <t>452-56-0019</t>
  </si>
  <si>
    <t>กล้องถ่ายภาพนิ่ง ยี่ห้อฟูจิ  รุ่น เอส4800</t>
  </si>
  <si>
    <t>กล้องถ่ายภาพนิ่ง ยี่ห้อโซนี่ รุ่น DSC-H200</t>
  </si>
  <si>
    <t xml:space="preserve">อบต. </t>
  </si>
  <si>
    <t>458-56-0039</t>
  </si>
  <si>
    <t>458-56-0040</t>
  </si>
  <si>
    <t>458-56-0041</t>
  </si>
  <si>
    <t xml:space="preserve">ชุดเครื่องเสียงเคลื่อนที่ ขนาด 10 นิ้ว250วัตต์ </t>
  </si>
  <si>
    <t>เพาเวอร์แอมป์ขยายเสียง</t>
  </si>
  <si>
    <t>ชุดควบคุมไมโครโฟนประชุม</t>
  </si>
  <si>
    <t>11 มิ.ยง 56</t>
  </si>
  <si>
    <t>458-56-0042</t>
  </si>
  <si>
    <t>458-56-0043</t>
  </si>
  <si>
    <t>ชุดควบคุมไมโครโฟนประชุมสำหรับประธาน</t>
  </si>
  <si>
    <t>458-56-0044-47</t>
  </si>
  <si>
    <t>ลำโพงแบบแขวน จำนวน 4 ตัว ๆ ละ 650 บาท</t>
  </si>
  <si>
    <t>ชุดผู้เข้าร่วมประชุมจำนวน 14 ตัวๆ ละ 3800 บาท</t>
  </si>
  <si>
    <t>477-56-0024</t>
  </si>
  <si>
    <t>รวมครุภัณฑ์โฆษณาและเผยแพร่</t>
  </si>
  <si>
    <t>400-56-0133</t>
  </si>
  <si>
    <t>400-56-0134</t>
  </si>
  <si>
    <t>400-56-0135</t>
  </si>
  <si>
    <t>โต๊ะทำงานเหล็ก ขนาด 5 ฟุต</t>
  </si>
  <si>
    <t>โต๊ะทำงานเหล้ก ขนาด 4 ฟุต</t>
  </si>
  <si>
    <t>โต๊ะทำงานไม้ ขนาด 150 เซนติเมตร</t>
  </si>
  <si>
    <t>16 ม.คง 56</t>
  </si>
  <si>
    <t>400-56-0136</t>
  </si>
  <si>
    <t>400-56-0137</t>
  </si>
  <si>
    <t>400-56-0138</t>
  </si>
  <si>
    <t>โต๊ะคอมพิวเตอร์ ขนาด 80เซนติเมตร</t>
  </si>
  <si>
    <t>400-56-0139-44</t>
  </si>
  <si>
    <t>โต๊ะคอมพิวเตอร์  ขนาด 120ซม. 6ตัวๆละ 1190 บาท</t>
  </si>
  <si>
    <t>ศพด. 6 แห่ง</t>
  </si>
  <si>
    <t>400-56-0145</t>
  </si>
  <si>
    <t>โต๊ะทำงานชุดเข้ามุม</t>
  </si>
  <si>
    <t>กองสวัสิดารฯ</t>
  </si>
  <si>
    <t>400-56-0146-7</t>
  </si>
  <si>
    <t>โต๊ะทำงานชุดเข้ามุม 2 ชุด ๆ ละ 4900 บาท</t>
  </si>
  <si>
    <t>400-56-0148</t>
  </si>
  <si>
    <t>400-56-0149-53</t>
  </si>
  <si>
    <t>โต๊ะทำงานชุดเข้ามุม 5 ชุด ๆ ละ 4900 บาท</t>
  </si>
  <si>
    <t>400-56-0154-6</t>
  </si>
  <si>
    <t>400-56-0157</t>
  </si>
  <si>
    <t>401-56-0414-5</t>
  </si>
  <si>
    <t>เก้าอี้สำนักงาน 2 ตัว ๆ ละ 1490 บาท</t>
  </si>
  <si>
    <t>ตรวจสอบ1,ศึกษา1</t>
  </si>
  <si>
    <t>401-56-0416</t>
  </si>
  <si>
    <t xml:space="preserve">เก้าอี้สำนักงาน </t>
  </si>
  <si>
    <t>401-56-0417-8</t>
  </si>
  <si>
    <t>เก้าอี้สำนักงาน 2 ตัว ๆ ละ 1400 บาท</t>
  </si>
  <si>
    <t>401-56-0419</t>
  </si>
  <si>
    <t>401-56-0420</t>
  </si>
  <si>
    <t xml:space="preserve">เก้าอี้สำนักงานสำหรับผู้บริหารทรงสูง </t>
  </si>
  <si>
    <t>401-56-0421-0460</t>
  </si>
  <si>
    <t>เก้าอี้ผู้เข้าร่วมประชุม แบบดามขา 40 ตัวๆละ 750บาท</t>
  </si>
  <si>
    <t>401-56-0461-8</t>
  </si>
  <si>
    <t>เก้าอี้สำนักงาน 8 ตัว ๆ ละ 1190 บาท</t>
  </si>
  <si>
    <t>ศพด.6ตัว,กองสวัสฯ 2</t>
  </si>
  <si>
    <t>401-56-0469-70</t>
  </si>
  <si>
    <t>เก้าอี้สำนักงาน 2 ตัว ๆละ 2590 บาท</t>
  </si>
  <si>
    <t>401-56-0471</t>
  </si>
  <si>
    <t>เก้าอี้สำนักงาน ตาข่ายเขียว</t>
  </si>
  <si>
    <t>16 ส.คง 56</t>
  </si>
  <si>
    <t>401-56-0472</t>
  </si>
  <si>
    <t>401-56-0473-6</t>
  </si>
  <si>
    <t>เก้าอี้สำนักงาน 4 ตัว ๆ ละ 2590 บาท</t>
  </si>
  <si>
    <t>กองคลัง 2,กองช่าง2</t>
  </si>
  <si>
    <t>401-56-0477-8</t>
  </si>
  <si>
    <t>401-56-0479-80</t>
  </si>
  <si>
    <t>เก้าอี้สำนักงาน สำหรับผู้บริหารทรงสูง 2 ตัวๆละ 3500</t>
  </si>
  <si>
    <t>เก้าอี้สำนักงาน สำหรับผู้บริหาร 2 ตัวๆละ2800</t>
  </si>
  <si>
    <t>401-56-0481-5</t>
  </si>
  <si>
    <t>เก้าอี้สำนักงาน 5 ตัว ๆละ 1600 บาท</t>
  </si>
  <si>
    <t>401-56-0486-0685</t>
  </si>
  <si>
    <t>เก้าอี้พลาสติกมีพนักพิง 200 ตัวๆละ240 บาท</t>
  </si>
  <si>
    <t>406-56-0104-5</t>
  </si>
  <si>
    <t>ตู้ไม้เอนกประสงค์ขนาด1.70/0.80/0.40 2ตู้ๆละ 4980</t>
  </si>
  <si>
    <t>406-56-0106</t>
  </si>
  <si>
    <t>ตู้เอกสารบานเลื่อนทึบทรงสูง ขนาด1.80/0.90/0.45</t>
  </si>
  <si>
    <t xml:space="preserve"> 3 ม.ค. 56</t>
  </si>
  <si>
    <t>406-56-0107</t>
  </si>
  <si>
    <t>ตู้เอกสารบานเลื่อน ขนาด 4 ฟุต</t>
  </si>
  <si>
    <t>406-56-0108-9</t>
  </si>
  <si>
    <t>ตู้เอกสารบานเลื่อนทึบทรงสูง ขนาด1.80/0.90/0.45 2ตู้ๆละ10400</t>
  </si>
  <si>
    <t>406-56-0110</t>
  </si>
  <si>
    <t>ตู้กระจกบานเลื่อนทรงสูง</t>
  </si>
  <si>
    <t>406-56-0111</t>
  </si>
  <si>
    <t>ตู้เก็บเอกสารชนิดกระจกบานเลื่อนทรงเตี้ย</t>
  </si>
  <si>
    <t>406-56-0112</t>
  </si>
  <si>
    <t>ตู้เก็บเอกสารชนิดทึบบานเลื่อนทรงเตี้ย</t>
  </si>
  <si>
    <t>406-56-0113</t>
  </si>
  <si>
    <t>ตู้ไม้วางเอกสารแบบเปิดโล่ง</t>
  </si>
  <si>
    <t>406-56-0114-5</t>
  </si>
  <si>
    <t>ตู้วางหนังสือ 2 ตู้ๆละ 1600 บาท</t>
  </si>
  <si>
    <t>406-56-0116</t>
  </si>
  <si>
    <t>406-56-0117</t>
  </si>
  <si>
    <t>ตู้เก็บเอกสาร 4 ลิ้นชัก</t>
  </si>
  <si>
    <t>408-56-0001</t>
  </si>
  <si>
    <t>นาฬิกาดิจิตอล</t>
  </si>
  <si>
    <t xml:space="preserve">422-56-0008 </t>
  </si>
  <si>
    <t>เครื่องรับสัญญาณโทรศัพท์ ชนิดไร้สาย พานาโซนิค</t>
  </si>
  <si>
    <t>422-56-0009-10</t>
  </si>
  <si>
    <t>เครื่องรับสัญญาณโทรศัพท์ พานาโซนิค 2 เครื่องๆละ 790 บาท</t>
  </si>
  <si>
    <t xml:space="preserve">เครื่องรับสัญญาณโทรศัพท์ ชนิดไร้สาย  </t>
  </si>
  <si>
    <t>422-56-0011</t>
  </si>
  <si>
    <t>432-56-0039-40</t>
  </si>
  <si>
    <t>พัดลมตั้งพื้นขนาด22นิ้ว ยี่ห้อฮาตาริ 2 ตัว ๆ ละ2490</t>
  </si>
  <si>
    <t>เครื่องปรับอากาศแบบแขวน 18000บีทียู ยี่ห้อซัยโจฯ</t>
  </si>
  <si>
    <t>477-56-0025</t>
  </si>
  <si>
    <t>477-56-0026</t>
  </si>
  <si>
    <t>เครื่องปรับอากาศแบบติดผนัง 13000 บีทียู ยี่ห้อซัมซุง</t>
  </si>
  <si>
    <t>486-56-0001</t>
  </si>
  <si>
    <t>ชุเอ่างล้างจานพร้อมขาตั้งชนิดสแตนเลส</t>
  </si>
  <si>
    <t>487-56-0001</t>
  </si>
  <si>
    <t>กล้องวงจรปิด</t>
  </si>
  <si>
    <t>เงินอุดหนุนทั่วไป</t>
  </si>
  <si>
    <t>ลูกหนี้ภาษีบำรุงท้องที่</t>
  </si>
  <si>
    <t>งบกลาง  (จ่ายจากเงินอุดหนุนเฉพาะกิจ)</t>
  </si>
  <si>
    <t>เงินเดือน (ฝ่ายประจำ) (จ่ายจากเงินอุดหนุนเฉพาะกิจ)</t>
  </si>
  <si>
    <t>ค่าวัสดุ  (จ่ายจากเงินอุดหนุนเฉพาะกิจ)</t>
  </si>
  <si>
    <t>หมายเหตุ  5</t>
  </si>
  <si>
    <t xml:space="preserve">ลูกหนี้เงินยืมเงินงบประมาณ  </t>
  </si>
  <si>
    <t>งบกลาง  จ่ายจากเงินอุดหนุนเฉพาะกิจ</t>
  </si>
  <si>
    <t>เงินเดือน (ฝ่ายประจำ)  จ่ายจากเงินอุดหนุนเฉพาะกิจ</t>
  </si>
  <si>
    <t>ค่าวัสดุ  จ่ายจากเงินอุดหนุนเฉพาะกิจ</t>
  </si>
  <si>
    <t xml:space="preserve">              ตำแหน่ง ผู้อำนวยการกองคลัง</t>
  </si>
  <si>
    <t xml:space="preserve">              ตำแหน่ง  ผู้อำนวยการกองคลัง</t>
  </si>
  <si>
    <t>เลขที่บัญชี  722-1-45839-1</t>
  </si>
  <si>
    <t>ธนาคาร กรุงไทย จำกัด  สาขาหัวหิน</t>
  </si>
  <si>
    <t>ฝังกลบขยะมูลฝอย ณ บ่อฝังกลบขยะ หมู่ที่ 3</t>
  </si>
  <si>
    <t>นางสาววธิดา ทิมเกิด</t>
  </si>
  <si>
    <t>จ้างเหมา จนท.ประจำศูนย์ฟื้นฟูฯ</t>
  </si>
  <si>
    <t>หจก. ทรัพย์ยิ่งเจริญหัวหินคอนสตรัคชั่น</t>
  </si>
  <si>
    <t>ก่อสร้างรางระบายน้ำคสล. ซอยหนองหมี</t>
  </si>
  <si>
    <t>หจก.ทรัพย์สำราญ คอนสตรัคชั่น</t>
  </si>
  <si>
    <t>หจก. แหวนวัฒนา</t>
  </si>
  <si>
    <t>ก่อสร้างถนนลลาดยางแอสฟัลท์ฯซอย1 หนองเสือดำ</t>
  </si>
  <si>
    <t>ก่อสร้างถนนลลาดยางแอสฟัลท์ฯซอยวงแหวน</t>
  </si>
  <si>
    <t>หจก. จุลพงษ์การโยธา</t>
  </si>
  <si>
    <t>ปรับปรุงโรงเรือนเพาะชำ</t>
  </si>
  <si>
    <t>หจก. ทรัพย์สำราญ คอนสตรัคชั่น</t>
  </si>
  <si>
    <t>ก่อสร้างถนนลาดยางแอสฟัลท์ฯซอยโชคพัฒนา</t>
  </si>
  <si>
    <t>ซ่อมแซมถนนลาดยางแอสฟัลท์ซอยหนองตาแวว</t>
  </si>
  <si>
    <t>ก่อสร้างถนน คสล. ซอยไร่แลนด์ 6 หมู่ที่ 9</t>
  </si>
  <si>
    <t>นายเผด็จ พระเทศน์</t>
  </si>
  <si>
    <t>นายอำนวย เหมือนสุวรรณ</t>
  </si>
  <si>
    <t>ซ่อมแซมรถยนต์บรรทุกน้ำเอนกประสงค์</t>
  </si>
  <si>
    <t>บริษัท โตโยต้าประจวบคีรีขันธ์ จำกัด</t>
  </si>
  <si>
    <t>นายณรงค์ เอื้อจิตสันติ</t>
  </si>
  <si>
    <t>ก่อสร้างรั้วและติดตั้งเหล็กดัดมุ้งลวด ศพด.หนองคร้า</t>
  </si>
  <si>
    <t>งบกลาง (จ่ายจากเงินอุดหนุน ฉก.)</t>
  </si>
  <si>
    <t>ค่าวัสดุ (จ่ายจากเงินอุดหนุน ฉก.)</t>
  </si>
  <si>
    <t>ค่าที่ดินและสิ่งก่อสร้าง (หมายเหตุ 2)</t>
  </si>
  <si>
    <t>ตั้งแต่วันที่ 1 ตุลาคม 2555 ถึง วันที่ 30 กันยายน 2556</t>
  </si>
  <si>
    <t>รายงานรายจ่ายในการดำเนินงานที่จ่ายจากเงินรายรับตามแผนงานรวม</t>
  </si>
  <si>
    <t>1. ค่าซ่อมแซมครุภัณฑ์ที่ราคาเกินกว่า ห้าพันบาท</t>
  </si>
  <si>
    <t>2. ค่าจัดซื้อครุภัณฑ์ต่างๆ</t>
  </si>
  <si>
    <t>1.1 ค่าซ่อมแซมครุภัณฑ์  สำนักงานปลัด</t>
  </si>
  <si>
    <t>1.2 ค่าซ่อมแซมครุภัณฑ์ กองคลัง</t>
  </si>
  <si>
    <t>1.3 ค่าซ่อมแซมครุภัณฑ์ กองช่าง</t>
  </si>
  <si>
    <t>1.4 ค่าซ่อมแซมครุภัณฑ์  กองสาธารณสุขและสิ่งแวดล้อม</t>
  </si>
  <si>
    <t>1.5 ค่าซ่อมแซมครุภัณฑ์  กองการศึกษา ศาสนาและวัฒนธรรม</t>
  </si>
  <si>
    <t>1.6 ค่าซ่อมแซมครุภัณฑ์ กองสวัสดิการและสังคม</t>
  </si>
  <si>
    <t>1.7 ค่าซ่อมแซมครุภัณฑ์ กองส่งเสริมการเกษตร</t>
  </si>
  <si>
    <t>2.1สำนักปลัด</t>
  </si>
  <si>
    <t>2.2 กองคลัง</t>
  </si>
  <si>
    <t>2.3 กองช่าง</t>
  </si>
  <si>
    <t>2.4 กองการศึกษา ศานาและวัฒนธรรม</t>
  </si>
  <si>
    <t>2.5 กองสาธารณสุขและสิ่งแวดล้อม</t>
  </si>
  <si>
    <t>2.6 กองสวัสดิการและสังคม</t>
  </si>
  <si>
    <t>2.7 กองส่งเสริมการเกษตร</t>
  </si>
  <si>
    <t>ประตูฟุตบอล</t>
  </si>
  <si>
    <t>กองการศึกษา</t>
  </si>
  <si>
    <t>399-56-0003</t>
  </si>
  <si>
    <t>เครื่องพ่นหมอกควัน ชนิดสะพายไหล่</t>
  </si>
  <si>
    <t xml:space="preserve">เครื่องคอมพิวเตอร์ ชนิดตั้งโต๊ะ  </t>
  </si>
  <si>
    <t>อุดหนุน ฉก.</t>
  </si>
  <si>
    <t>422-56-0012</t>
  </si>
  <si>
    <t xml:space="preserve">เครื่องรับสัญญาณโทรศัพท์   </t>
  </si>
  <si>
    <t>400-56-58-0165</t>
  </si>
  <si>
    <t>โต๊ะพับเอนกประสงค์ จำนวน 8 ตัวๆละ 1690 บาท</t>
  </si>
  <si>
    <t xml:space="preserve">                         (นายทวีศักดิ์  อุดมวิชชากร)                                    (นางจิราพร  รอดภัย)                                                 (นายนาวิน มูลมงคล)</t>
  </si>
  <si>
    <t xml:space="preserve">                              ผู้อำนวยการกองคลัง                               ปลัดองค์การบริหารส่วนตำบลหินเหล็กไฟ                           นายกองค์การบริหารส่วนตำบลหินเหล็กไฟ</t>
  </si>
  <si>
    <t>464-56-0014</t>
  </si>
  <si>
    <t>รายจ่ายอื่นๆ</t>
  </si>
  <si>
    <t>ผ้าม่านห้องประชุมองค์การบริหารส่วนตำบลหินเหล็กไฟ</t>
  </si>
  <si>
    <t>ผ้าม่านห้องประชุมชั้นสอง</t>
  </si>
  <si>
    <t>ผ้าม่านห้องนายก</t>
  </si>
  <si>
    <t>เงินสมทบกองทุนประกันสังคม</t>
  </si>
  <si>
    <t>งปม. อบต.</t>
  </si>
  <si>
    <t>บน 1358 ปข</t>
  </si>
  <si>
    <t xml:space="preserve"> 81-0424 ปข.</t>
  </si>
  <si>
    <t>ขนาด 10 ล้อ ปริมาตรความจุ 12,000 ลิตร</t>
  </si>
  <si>
    <t>006-52-0002</t>
  </si>
  <si>
    <t>439-42-0002</t>
  </si>
  <si>
    <t>เครื่องตัดหญ้าแบบสะพาย (ข้อแข็ง) เครื่องยนต์1.5แรงม้า</t>
  </si>
  <si>
    <t>ปริมาตรกระบอกสูบไม่ต่ำกว่า30 ซีซี 2 เครื่องๆละ 8,800</t>
  </si>
  <si>
    <t>เครื่องตัดหญ้าแบบสะพาย(ข้อแข็ง)เครื่องยนต์1.5แรงม้า</t>
  </si>
  <si>
    <t>ปริมาตรกระบอกสูบไม่ต่ำ30ซีซี. 3เครื่องๆละ9500 บาท</t>
  </si>
  <si>
    <t>293-52-0001</t>
  </si>
  <si>
    <t>273-52-0001</t>
  </si>
  <si>
    <t>273-52-0002</t>
  </si>
  <si>
    <t>เครื่องวัดความดันโลหิต ชนิดพกพา</t>
  </si>
  <si>
    <t>273-52-0003</t>
  </si>
  <si>
    <t>เครื่องชั่งน้ำหนัก/วัดส่วนสูง</t>
  </si>
  <si>
    <t>289-52-0001</t>
  </si>
  <si>
    <t>401-42-00055-60</t>
  </si>
  <si>
    <t>เก้าอี้ผู้มาติดต่อราชการบุนวมมีพนักพิง</t>
  </si>
  <si>
    <t>จำนวน 6 ตัว ๆละ 390 บาท</t>
  </si>
  <si>
    <t>404-55-0006</t>
  </si>
  <si>
    <t>404-55-0007</t>
  </si>
  <si>
    <t>404-55-0008</t>
  </si>
  <si>
    <t>404-55-0009</t>
  </si>
  <si>
    <t>กองคลัง2,ช่าง2,ศึกษา1</t>
  </si>
  <si>
    <t>434-56-0001</t>
  </si>
  <si>
    <t>434-56-0002</t>
  </si>
  <si>
    <t>434-56-0003</t>
  </si>
  <si>
    <t xml:space="preserve">     3.รั้ว</t>
  </si>
  <si>
    <t>รถยนต์บรรทุกน้ำเอนกปรสงค์ ยี่ห้อ Hino</t>
  </si>
  <si>
    <t>รวมครุภัณฑ์งานบ้านงานครัว</t>
  </si>
  <si>
    <t>2. เงินอุดหนุนเฉพาะกิจ</t>
  </si>
  <si>
    <t xml:space="preserve">    - เบี้ยยังชีพผู้สูงอายุ</t>
  </si>
  <si>
    <t xml:space="preserve">    - เบี้ยยังชีพผู้พิการ</t>
  </si>
  <si>
    <t xml:space="preserve">    - ค่าจ้างผู้ดูแลเด็กเล็ก</t>
  </si>
  <si>
    <t xml:space="preserve">    - เงินเพิ่มต่างๆ ของผู้ดูแลเด็กเล็ก</t>
  </si>
  <si>
    <t xml:space="preserve">    - เงินสมทบกองทุนประกันสังคมของผู้ดูแลเด็กเล็ก</t>
  </si>
  <si>
    <t xml:space="preserve">    - ค่าวัสดุการศึกษาศูนย์พัฒนาเด็กเล็ก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</si>
  <si>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</si>
  <si>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</si>
  <si>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</si>
  <si>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 (หมายเหตุ 2)</t>
  </si>
  <si>
    <t>รับคืนเงินยืมเงินงบประมาณ</t>
  </si>
  <si>
    <t>รับคืนเงินยืมเงินสะสม (หมายเหตุ 6)</t>
  </si>
  <si>
    <t>ลูกหนี้  ภาษีบำรุงท้องที่</t>
  </si>
  <si>
    <t>จ่ายจากเงินงบประมาณ</t>
  </si>
  <si>
    <t>จ่ายจากเงินรับฝาก   (หมายเหตุ 2)</t>
  </si>
  <si>
    <t>จ่ายเงินสะสม</t>
  </si>
  <si>
    <t>จ่ายเงินยืมเงินสะสม  (หมายเหตุ 6)</t>
  </si>
  <si>
    <t>รายจ่ายรอจ่าย</t>
  </si>
  <si>
    <t>รับสูง หรือ (ต่ำ) กว่าจ่าย</t>
  </si>
  <si>
    <t xml:space="preserve">      ผู้อำนวยการกองคลัง   ปลัดองค์การบริหารส่วนตำบลหินเหล็กไฟ  นายกองค์การบริหารส่วนตำบลหินเหล็กไฟ</t>
  </si>
  <si>
    <t xml:space="preserve"> ( นายทวีศักดิ์  อุดมวิชชากร )           ( นางจิราพร  รอดภัย )                    ( นายนาวิน มูลมงคล )               </t>
  </si>
  <si>
    <t>เงินขาดบัญชี</t>
  </si>
  <si>
    <t>เงินอุดหนุนเฉพาะกิจฝากจังหวัด</t>
  </si>
  <si>
    <t>รายจ่ายรอจ่าย  (หมายเหตุ 4)</t>
  </si>
  <si>
    <t>รายจ่ายค้างจ่าย  (หมายเหตุ 5)</t>
  </si>
  <si>
    <t>1.ยานพาหนะและขนส่ง</t>
  </si>
  <si>
    <t>2.เครื่องมือเครืองใช้และอุปกรณ์</t>
  </si>
  <si>
    <t>3.เครื่องใช้สำนักงาน</t>
  </si>
  <si>
    <t xml:space="preserve">  ก.ในการวิทยาศาตร์หรือการแพทย์</t>
  </si>
  <si>
    <t xml:space="preserve">  ข.ในการโฆษณาและเผยแพร่ </t>
  </si>
  <si>
    <t xml:space="preserve">  ค.ในการเกษตร</t>
  </si>
  <si>
    <t xml:space="preserve">  จ.ในการไฟฟ้าและวิทยุ</t>
  </si>
  <si>
    <t xml:space="preserve">  ง.งานบ้านงานครัว</t>
  </si>
  <si>
    <t xml:space="preserve">  ฉ.ในการกีฬา</t>
  </si>
  <si>
    <t xml:space="preserve">  ช.ในการดนตรีและนาฎศิลป์</t>
  </si>
  <si>
    <t xml:space="preserve">  ซ.ในการการศึกษา</t>
  </si>
  <si>
    <t xml:space="preserve">  ฌ.ในการโรงงาน</t>
  </si>
  <si>
    <t xml:space="preserve">  ญ.ในการสำรวจ</t>
  </si>
  <si>
    <t>หมายเหตุ 4</t>
  </si>
  <si>
    <t>หมวดค่าตอบแทน</t>
  </si>
  <si>
    <t>เงินประโยชน์ตอบแทนอื่นกรณีพิเศษ (โบนัส) สำนักปลัด</t>
  </si>
  <si>
    <t>เงินประโยชน์ตอบแทนอื่นกรณีพิเศษ (โบนัส) กองคลัง</t>
  </si>
  <si>
    <t>เงินประโยชน์ตอบแทนอื่นกรณีพิเศษ (โบนัส) กองช่าง</t>
  </si>
  <si>
    <t>เงินประโยชน์ตอบแทนอื่นกรณีพิเศษ (โบนัส) กองสาธารณสุขฯ</t>
  </si>
  <si>
    <t>เงินประโยชน์ตอบแทนอื่นกรณีพิเศษ (โบนัส) กองการศึกษาฯ</t>
  </si>
  <si>
    <t>เงินประโยชน์ตอบแทนอื่นกรณีพิเศษ (โบนัส) กองสวัสดิการฯ</t>
  </si>
  <si>
    <t>เงินอุดหนุนเฉพาะกิจค้างจ่าย</t>
  </si>
  <si>
    <r>
      <t>หัก</t>
    </r>
    <r>
      <rPr>
        <sz val="16"/>
        <rFont val="TH SarabunPSK"/>
        <family val="2"/>
      </rPr>
      <t xml:space="preserve">  ทุนสำรองเงินสะสม ร้อยละ 25</t>
    </r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</si>
  <si>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รายรับจริงสูงกว่ารายจ่ายจริงหลังหักเงินทุนสำรองเงินสะสม</t>
    </r>
  </si>
  <si>
    <t xml:space="preserve">       รายจ่ายรอจ่ายเหลือจ่าย</t>
  </si>
  <si>
    <t xml:space="preserve">       รายจ่ายค้างจ่ายเหลือจ่าย</t>
  </si>
  <si>
    <r>
      <t>หัก</t>
    </r>
    <r>
      <rPr>
        <sz val="16"/>
        <rFont val="TH SarabunPSK"/>
        <family val="2"/>
      </rPr>
      <t xml:space="preserve">  จ่ายขาดเงินสะสม  </t>
    </r>
  </si>
  <si>
    <t>2. เงินสะสมที่สามารถนำไปใช้จ่ายได้</t>
  </si>
  <si>
    <t>จำนวน 763,402.25 บาท และได้รับอนุมัติในปีงบประมาณ 2555 จำนวน 276,046.25 บาท และได้รับอนุมัติในปีงบประมาณ</t>
  </si>
  <si>
    <t>2556 จำนวน 487,356.- บาท (รายละเอียดปรากฏตามหมายเหตุ 7.1 )</t>
  </si>
  <si>
    <r>
      <t xml:space="preserve">เงินประโยชน์ตอบแทนอื่นกรณีพิเศษ (โบนัส) </t>
    </r>
    <r>
      <rPr>
        <sz val="14"/>
        <rFont val="TH SarabunPSK"/>
        <family val="2"/>
      </rPr>
      <t>กองส่งเสริมการเกษตร</t>
    </r>
  </si>
  <si>
    <r>
      <t xml:space="preserve">เงินประโยชน์ตอบแทนอื่นกรณีพิเศษ (โบนัส) </t>
    </r>
    <r>
      <rPr>
        <sz val="14"/>
        <rFont val="TH SarabunPSK"/>
        <family val="2"/>
      </rPr>
      <t>หน่วยตรวจสอบภายใน</t>
    </r>
  </si>
  <si>
    <t>ค่าธรรมเนียมค่าปรับและใบอนุญาต</t>
  </si>
  <si>
    <t xml:space="preserve">                                                        องค์การบริหารส่วนตำบลหินเหล็กไฟ  อำเภอหัวหิน  จังหวัดประจวบคีรีขันธ์                                        หมายเหตุ 5</t>
  </si>
  <si>
    <t xml:space="preserve">           ( นายทวีศักดิ์  อุดมวิชชากร )              (นางจิราพร  รอดภัย)                            ( นายนาวิน  มูลมงคล )   </t>
  </si>
  <si>
    <t>ประจำปีงบประมาณ 2557</t>
  </si>
  <si>
    <t>ปีงบประมาณ 2557</t>
  </si>
  <si>
    <t>ค่าก่อสร้างแผงกันสาดหลังห้องกองช่าง</t>
  </si>
  <si>
    <t xml:space="preserve">  - ค่าอาหารเสริม (นม) ศพด.  6 แห่ง</t>
  </si>
  <si>
    <t xml:space="preserve">  - ค่าอาหารเสริม (นม) โรงเรียน 6 แห่ง</t>
  </si>
  <si>
    <r>
      <t xml:space="preserve">  - ค่าใช้จ่ายในการจัดหาอาหารกลางวันสำหรับเด็กเล็ก จำนวน 4 แห่ง </t>
    </r>
    <r>
      <rPr>
        <sz val="14"/>
        <color indexed="9"/>
        <rFont val="TH SarabunPSK"/>
        <family val="2"/>
      </rPr>
      <t>(173,758)</t>
    </r>
  </si>
  <si>
    <t xml:space="preserve">  - ค่าวัสดุก่อสร้าง</t>
  </si>
  <si>
    <t>ค่าก่อสร้างสถานที่ทำความสะอาดยานพาหนะและขนส่ง พร้อมติดตั้งถังบำบัดน้ำเสีย</t>
  </si>
  <si>
    <t>ค่าก่อสร้างพื้นระเบียงบริเวณสระน้ำด้านหลังที่ทำการ อบต. พร้อมปรับปรุงภูมิทัศน์</t>
  </si>
  <si>
    <t>ค่าก่อสร้างทางลาดเอียงและห้องน้ำสำหรับผู้พิการ  (เงินรับฝาก)</t>
  </si>
  <si>
    <t>ค่าก่อสร้างถนน คสล.ซอยดีเด่นหมู่ที่ 6</t>
  </si>
  <si>
    <t>ค่าก่อสร้างถนน คสล.ซอยหนองชักหวาย หมู่ที่ 6</t>
  </si>
  <si>
    <t xml:space="preserve">โครงการก่อสร้างถนน คสล. ซอยสะพานเก่า หมู่ที่ 12  </t>
  </si>
  <si>
    <t>โครงการก่อสร้างถนน คสล. ซอยดีใจ หมู่ที่ 13</t>
  </si>
  <si>
    <t xml:space="preserve"> โครงการก่อสร้างถนนลาดยางแอสฟัลท์ติกคอนกรีต ซอย2 ไร่ชวาทอง หมู่ที่ 8</t>
  </si>
  <si>
    <t xml:space="preserve"> โครงการก่อสร้างถนนลาดยางแอสฟัลท์ติกคอนกรีต ซอย1 หนองเสือดำ หมู่ที่ 8</t>
  </si>
  <si>
    <t>โครงการก่อสร้างถนนลูกรังซอยหนองโสน 1 หมู่ที่ 2</t>
  </si>
  <si>
    <t>โครงการก่อสร้างถนนลูกรังซอยราษฎร  หมู่ที่ 5</t>
  </si>
  <si>
    <t>โครงการก่อสร้างถนนลูกรังซอยสันติสุข หมู่ที่ 5</t>
  </si>
  <si>
    <t>โครงการก่อสร้างถนนลูกรังซอยโชคพัฒนา หมู่ที่ 13</t>
  </si>
  <si>
    <t>โครงการก่อสร้างแผงกันสาดหน้าห้องกองช่าง</t>
  </si>
  <si>
    <t>โครงการก่อสร้างถนนลาดยางแอสฟัลท์ติกคอนกรีต ซอยวังโบสถ์ หมู่ที่ 2</t>
  </si>
  <si>
    <t>โครงการก่อสร้างถนนลาดยางแอสฟัลท์ติกคอนกรีต ซอยพรสวรรค์ หมู่ที่ 4</t>
  </si>
  <si>
    <t>โครงการก่อสร้างถนนลาดยางแอสฟัลท์ติกคอนกรีต ซอยมัชวงศ์ หมู่ที่ 10</t>
  </si>
  <si>
    <t>ค่าจ้างฝังกลบขยะมูลฝอย</t>
  </si>
  <si>
    <t>ค่าจัดซื้อรถยนต์ส่วนกลาง ขนาด 1 ตัน แบบมีช่องว่างด้านหลังคนขับ</t>
  </si>
  <si>
    <t>ค่าจัดซื้อเครื่องรถยนต์บรรทุกขยะแบบอัดท้าย</t>
  </si>
  <si>
    <t>ค่าบำรุงรักษาและซ่อมแซมครุภัณฑ์ที่มีวงเงินเกิอนกว่า 5 พันบาท</t>
  </si>
  <si>
    <t>ค่าจัดซื้อเรือไฟเบอร์กลาส หัวมลท้ายตัด จำนวน 1 ลำ</t>
  </si>
  <si>
    <t>ค่าจัดซื้อเทรเลอร์บรรทุกเรือ</t>
  </si>
  <si>
    <t>ค่าจัดซื้อท่อสูบน้ำพญานาค ขนาด 8 นิ้ว พร้อมเครื่องยนต์ จำนวน 1 ชุด</t>
  </si>
  <si>
    <t>โครงการก่อสร้างดาดคอนกรีตท้องลำห้วยยายลาว หมู่ที่ 12</t>
  </si>
  <si>
    <t>โครงการก่อสร้างถนน คสล. ซอย 3 หมู่ที่ 16</t>
  </si>
  <si>
    <t>โครงการก่อสร้างถนน คสล.ซอย6  หมู่ที่ 11</t>
  </si>
  <si>
    <t>โครงการก่อสร้างถนน คสล. ซอย กม. 16 หมู่ที่ 4</t>
  </si>
  <si>
    <t>โครงการก่อสร้างถนน คสล. ซอยเงินล้าน หมู่ที่ 10</t>
  </si>
  <si>
    <t>โครงการก่อสร้างถนน คสล. ซอยต้นไทร หมู่ที่ 3</t>
  </si>
  <si>
    <t>โครงการก่อสร้างถนน คสล. ซอยบ้านยายล้อม หมู่ที่ 2</t>
  </si>
  <si>
    <t xml:space="preserve">                   </t>
  </si>
  <si>
    <t xml:space="preserve">            </t>
  </si>
  <si>
    <t>โครงการก่อสร้างถนน คสล. ซอยวังโบสถ์เชื่อมต่อสำนักสงฆ์สามพันนาม หมู่ที่ 2</t>
  </si>
  <si>
    <t>โครงการก่อสร้างถนน คสล. ซอยพลประเสริฐ หมู่ที่ 13</t>
  </si>
  <si>
    <t>โครงการก่อสร้างถนน คสล. ซอยรวมพลัง หมู่ที่ 6</t>
  </si>
  <si>
    <t>โครงการก่อสร้างถนน คสล. ซอยสุขใจ หมู่ที่ 6</t>
  </si>
  <si>
    <t>โครงการก่อสร้างถนน คสล. ซอยหนองเหียง-บ้านมอญ หมู่ที่ 7</t>
  </si>
  <si>
    <t>โครงการก่อสร้างถนน คสล. ซอยอำนวยผล 2 หมู่ที่ 9</t>
  </si>
  <si>
    <t>โครงการก่อสร้างถนน คสล. ซอยผกาทิพย์ หมู่ที่ 8</t>
  </si>
  <si>
    <t>โครงการก่อสร้างถนน คสล. ซอยไร่วิรัตน์ หมู่ที่ 15</t>
  </si>
  <si>
    <t>โครงการก่อสร้างถนน คสล. ซอยวงศ์ทอง หมู่ที่ 1</t>
  </si>
  <si>
    <t>โครงการก่อสร้างถนน คสล. ซอยสุขจำเริญ หมู่ที่ 9</t>
  </si>
  <si>
    <t>โครงการก่อสร้างถนนลูกรังซอยฉ่ำชื่น หมู่ที่ 1</t>
  </si>
  <si>
    <t>โครงการก่อสร้างถนนลูกรังซอยพลอยสว่าง หมู่ที่ 2</t>
  </si>
  <si>
    <t>โครงการก่อสร้างถนนลูกรังซอยสุขเปล่ง หมู่ที่ 7</t>
  </si>
  <si>
    <t>โครงการก่อสร้างถนนหินคลุก ซอยหนองมังกร หมู่ที่ 9</t>
  </si>
  <si>
    <t>โครงการก่อสร้างรางระบายน้ำคอนกรีตซอยเฉลิมพระเกียรติ หมู่ที่ 7</t>
  </si>
  <si>
    <t>โครงการก่อสร้างราวกันตกแนวลำห้วยสามพันนาม หมู่ที่ 2</t>
  </si>
  <si>
    <t>โครงการก่อสร้างวางท่อระบายน้ำ คสล. ซอยวังโบสถ์ หมู่ที่ 2</t>
  </si>
  <si>
    <t>โครงการก่อสร้างถนนลูกรัง ซอยพัฒนา หมู่ที่ 5</t>
  </si>
  <si>
    <t>โครงการซ่อมแซมปรับปรุงถนน คสล. ซอยปาริฉัตร หมู่ที่ 14</t>
  </si>
  <si>
    <t>โครงการซ่อมแซมปรับปรุงศาลากลางหมู่บ้าน หมู่ที่ 5</t>
  </si>
  <si>
    <t>โครงการติดตั้งหลักแนวโค้งบริเวณหน้ารียงเรียนบ้านวังโบสถ์ หมู่ที่ 2</t>
  </si>
  <si>
    <t>โครงการติดตั้งระบบประปาและอุปกรณ์ ซอย 2 ไร่ชวาทอง หมู่ที่ 8</t>
  </si>
  <si>
    <t>โครงการติดตั้งระบบประปาและอุปกรณ์ ทางเข้าวัดห้วยมงคล หมู่ที่ 4</t>
  </si>
  <si>
    <t>โครงการติดตั้งระบบประปาและอุปกรณ์ ซอยหนองพรานจัน หมู่ที่ 4</t>
  </si>
  <si>
    <t>โครงการถมดินที่สาธารณประโยชน์เนินมังกร พร้อมขุดลอกลำห้วยหนองมังกร หมู่ที่ 9</t>
  </si>
  <si>
    <t>โครงการจ้างทำป้ายชื่อหมู่บ้านหนองตะเภา หมู่ที่ 4</t>
  </si>
  <si>
    <t>ณ วันที่  30 กันยายน 2557</t>
  </si>
  <si>
    <t>ณ วันที่   30  กันยายน  2557</t>
  </si>
  <si>
    <t>เงินฝาก กรุงไทย หัวหิน 722-2-07251-9</t>
  </si>
  <si>
    <t>รายจ่ายงบกลาง  (จ่ายจากเงินอุดหนุนเฉพาะกิจ)</t>
  </si>
  <si>
    <t>ค่าวัสดุ(จ่ายจากเงินอุดหนุนเฉพาะกิจ)</t>
  </si>
  <si>
    <t>เงินอุดหนุน(จ่ายจากเงินอุดหนุนเฉพาะกิจ)</t>
  </si>
  <si>
    <t>เงินเกินบัญชี</t>
  </si>
  <si>
    <t>รับคืนเงินอุดหนุนเฉพาะกิจ</t>
  </si>
  <si>
    <r>
      <t xml:space="preserve">     ( นายทวีศักดิ์  อุดมวิชชากร )                        </t>
    </r>
    <r>
      <rPr>
        <sz val="14"/>
        <rFont val="AngsanaUPC"/>
        <family val="1"/>
      </rPr>
      <t xml:space="preserve">  ( นางจิราพร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</si>
  <si>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</si>
  <si>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t xml:space="preserve"> ณ วันที่ 30 กันยายน พ.ศ. 2557</t>
  </si>
  <si>
    <t>เงินสะสม ณ วันที่ 1  ตุลาคม  2556</t>
  </si>
  <si>
    <t xml:space="preserve">       รายจ่ายผลัดส่งใบสำคัญเหลือจ่าย</t>
  </si>
  <si>
    <t xml:space="preserve">       ปรับปรุงเงินเกินบัญชี</t>
  </si>
  <si>
    <t>เงินสะสม ณ วันที่ 30 กันยายน  2557</t>
  </si>
  <si>
    <r>
      <rPr>
        <b/>
        <u val="single"/>
        <sz val="16"/>
        <color indexed="9"/>
        <rFont val="TH SarabunPSK"/>
        <family val="2"/>
      </rPr>
      <t xml:space="preserve">หมายเหตุ </t>
    </r>
    <r>
      <rPr>
        <sz val="16"/>
        <color indexed="9"/>
        <rFont val="TH SarabunPSK"/>
        <family val="2"/>
      </rPr>
      <t xml:space="preserve"> ในปีงบประมาณ 2556 ได้รับอนุมัติให้จ่ายขาดเงินสะสม จำนวน 1,012,856.- บาท เบิกจ่ายขาดเงินสะสม </t>
    </r>
  </si>
  <si>
    <t>ปี 2558</t>
  </si>
  <si>
    <t>ซ่อมแซมรถน้ำเอนกประสงค์</t>
  </si>
  <si>
    <t>คชจ.ในการช่วยเหลือผู้ประสบอุทกภัยกรณีฉุกเฉิน</t>
  </si>
  <si>
    <t>ค่าจ้างวางท่อระบายน้ำคสล.ซอยหม่อนไหมสมเด็จฯ</t>
  </si>
  <si>
    <t>ค่าจ้างวางท่อระบายน้ำคสล.ซอยพรสวรรค์ ม. 4</t>
  </si>
  <si>
    <t>ค่าจ้างวางท่อระบายน้ำสายหัวหิน-หนองพลับ</t>
  </si>
  <si>
    <t>(ช่วงแยกหนองตะเภา) ม.13</t>
  </si>
  <si>
    <t>ค่าจ้างขุดลอกรางระบายน้ำ ซอยยาใจ ม.13</t>
  </si>
  <si>
    <t>ค่าวางท่อระบายน้ำ คสล.สายหลังวัดนิโครฯ ม.10</t>
  </si>
  <si>
    <t>ค่าจ้างวางท่อระบายน้ำ คสล. ซอยสันติสุข ม.10</t>
  </si>
  <si>
    <t>ค่าก่อสร้างรางระบายน้ำคสล.ซอยรร.วังโบสถ์</t>
  </si>
  <si>
    <t>ค่าวางท่อระบายน้ำ คสล.สายฉ่ำชื่น ม.1</t>
  </si>
  <si>
    <t>ค่าวางท่อระบายน้ำ คสล. ม. 11</t>
  </si>
  <si>
    <t>ค่าวางท่อระบายน้ำ ซอยอุดมทรัพย์ ม.3</t>
  </si>
  <si>
    <t>ค่าซ่อมแซมถนนลูกรังซอยห้าดาว ม.9</t>
  </si>
  <si>
    <t>ค่าขุดลอกทางระบายน้ำสายหัวหิน-หนองพลับ ม.15</t>
  </si>
  <si>
    <t>ค่าจ้างขุดลอกวางท่อระบายน้ำคสล.ซอยสวนมะพร้าว ม.1</t>
  </si>
  <si>
    <t>ค่าจ้างขุลอกรางระบายน้ำภายในหมู่บ้าน ม. 3</t>
  </si>
  <si>
    <t>ค่าจ้างขุดลอกรางระบยน้ำซอยศาลาโบราณ ม.9</t>
  </si>
  <si>
    <t>ค่าจ้างขุดลอกรางระบายน้ำ ซอยอำนวยผล ม. 9</t>
  </si>
  <si>
    <t>ค่าวางท่อระบายน้ำ คสล. ซอยร่วมพัฒนา ม. 6</t>
  </si>
  <si>
    <t>ค่าวางท่อระบายน้ำ คสล.แยกซอยหม่อนไหมฯ</t>
  </si>
  <si>
    <t>ค่าวางท่อระบายน้ำคสล.ซอยวัดสามพันนาม ม.12</t>
  </si>
  <si>
    <t>ค่าวางท่อระบายน้ำ คสล.ซอยอำนวยผล 3 ม.9</t>
  </si>
  <si>
    <t>ค่าขุดลอกรางระบายน้ำลำห้วยจ่าทวน ม.7</t>
  </si>
  <si>
    <t>ค่าจ้างขุดลอกรางระบายน้ำซอยอำนวยผล-บายพาส</t>
  </si>
  <si>
    <t>ค่าซ่อมแซมถนนลูกรังซอยเปรมปรีด์ ม.1</t>
  </si>
  <si>
    <t>ค่าซ่อมแซมถนนลูกรังซอยหนองแฟบ-ห้วยโดด</t>
  </si>
  <si>
    <t>ค่าจ้างซ่อมแซมศพด.วังโบสถ์</t>
  </si>
  <si>
    <t>ค่าขุดลอกรางระบายน้ำสายหัวหิน-หนองพลับ ม.9</t>
  </si>
  <si>
    <t>ค่าซ่อมแซมไหล่ทางข้างถนนคสล.ซอยหม่อนไหมฯ ม.14</t>
  </si>
  <si>
    <t>ค่าขุดลอกทางระบายน้ำวางท่อคสล.ซอยหลังวัดหนองขอน ม.15</t>
  </si>
  <si>
    <t>ค่าขุดลอกรางระบายน้ำสายหนองตะเภา-วัดห้วยมงคล</t>
  </si>
  <si>
    <t xml:space="preserve">ค่าวางท่อระบายน้ำคสล.ซอยราษฎร  </t>
  </si>
  <si>
    <t>ค่าขุดลอกรางระบายน้ำ ซอยมิตรไมตรี ม.9</t>
  </si>
  <si>
    <t>ค่าขุดลอกรางระบายน้ำ ซอย รพ.ส่งเสริมฯ ม.4</t>
  </si>
  <si>
    <t>ค่าขุดลอกรางระบายน้ำ ซอยข้างลานปาล์ม ม.4</t>
  </si>
  <si>
    <t>ค่าขุดลอกรางระบายน้ำ ซอยไร่แลนด์ ม.9</t>
  </si>
  <si>
    <t>ค่าขุดลอกวางท่อระบายน้ำ</t>
  </si>
  <si>
    <t>เงินเดือนพนักงานส่วนตำบล</t>
  </si>
  <si>
    <t>ค่าตอบแทนพนักงานจ้าง</t>
  </si>
  <si>
    <t>เงินประจำตำแหน่ง</t>
  </si>
  <si>
    <t>ค่าตอบแทนรายเดือน</t>
  </si>
  <si>
    <t>ค่าซ่อมแซมถนนหินคลุกและลูกรังภายในตำบล</t>
  </si>
  <si>
    <t>ค่าปรับปรุงบัญชีโครงการเศรษฐกิจชุมชนหมู่บ้านละแสน</t>
  </si>
  <si>
    <t>ค่าก่อสร้างถนนลูกรังซอยพัฒนา หมู่ที่ 5</t>
  </si>
  <si>
    <t>ประเภทกระแสรายวัน</t>
  </si>
  <si>
    <t>722-6-01221-9</t>
  </si>
  <si>
    <t>722-2-07251-9</t>
  </si>
  <si>
    <t>01435-2-15706-3</t>
  </si>
  <si>
    <t>01435-2-15433-2</t>
  </si>
  <si>
    <t>31000-0-21919-3</t>
  </si>
  <si>
    <r>
      <t>เงินช่วยเหลือค่ารักษาพยาบาล</t>
    </r>
    <r>
      <rPr>
        <sz val="12"/>
        <rFont val="TH SarabunPSK"/>
        <family val="2"/>
      </rPr>
      <t>(รับโอนจาก สปสช.)</t>
    </r>
  </si>
  <si>
    <t>เงินอุดหนุนค่าใช้จ่ายศูนย์รวมข้อมูลข่าวสารฯ</t>
  </si>
  <si>
    <t>เงินโครงการจัดให้มีสิ่งอำนวยความสะดวกแก่ผู้พิการ</t>
  </si>
  <si>
    <t>โครงการป้องกันและแก้ไขปัญหายาเสพติด</t>
  </si>
  <si>
    <t xml:space="preserve"> วันที่  30  กันยายน   2557</t>
  </si>
  <si>
    <r>
      <t xml:space="preserve">5.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</si>
  <si>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6. ค่าใบอนุญาตจัดตั้งสถานที่จำหน่ายหรือสะสมอาหาร</t>
  </si>
  <si>
    <t>7. ค่าใบอนุญาตจัดตั้งตลาดเอกชน</t>
  </si>
  <si>
    <t>8. ค่าใบอนุญาตเกี่ยวกับการควบคุมอาคาร</t>
  </si>
  <si>
    <t xml:space="preserve">    -  โครงการป้องกันและแก้ไขปัญหายาเสพติด</t>
  </si>
  <si>
    <t xml:space="preserve"> วันที่  30  กันยายน  2557</t>
  </si>
  <si>
    <t>งบรายรับ - รายจ่ายตามงบประมาณ ประจำปี 2557</t>
  </si>
  <si>
    <t>ตั้งแต่วันที่  1  ตุลาคม พ.ศ. 2556  ถึงวันที่  30 กันยายน  พ.ศ. 2557</t>
  </si>
  <si>
    <t>เงินอุดหนุน  จ่ายจากเงินอุดหนุนเฉพาะกิจ</t>
  </si>
  <si>
    <t>ประจำเดือน  กันยายน  2557</t>
  </si>
  <si>
    <t xml:space="preserve">รับคืนเงินอุดหนุนเฉพาะกิจ </t>
  </si>
  <si>
    <t xml:space="preserve">รายจ่ายรอจ่าย   </t>
  </si>
  <si>
    <t xml:space="preserve">รายจ่ายค้างจ่าย  </t>
  </si>
  <si>
    <t xml:space="preserve">ลูกหนี้เงินยืมเงินสะสม    </t>
  </si>
  <si>
    <t>รายจ่ายอื่น</t>
  </si>
  <si>
    <t xml:space="preserve">เงินรับฝาก  </t>
  </si>
  <si>
    <t xml:space="preserve">รายจ่ายค้างจ่าย    </t>
  </si>
  <si>
    <t xml:space="preserve">ลูกหนี้เงินยืมเงินสะสม  </t>
  </si>
  <si>
    <t>ยอดคงเหลือตามรายงานธนาคาร ณ วันที่   30  กันยายน พ.ศ. 2557</t>
  </si>
  <si>
    <t>ยอดคงเหลือตามบัญชี ณ วันที่    30 กันยายน  พ.ศ. 2557</t>
  </si>
  <si>
    <t xml:space="preserve">             วันที่   30 กันยายน 2557</t>
  </si>
  <si>
    <t xml:space="preserve">            วันที่   30 กันยายน 2557</t>
  </si>
  <si>
    <t>เพียง ณ วันที่ 30 กันยายน พ.ศ. 2557</t>
  </si>
  <si>
    <t>แบบ บช.15</t>
  </si>
  <si>
    <t>รายละเอียดเงินรับฝาก - เงินประกันสัญญา</t>
  </si>
  <si>
    <t xml:space="preserve">ประจำงวดปีงบประมาณ 2557  </t>
  </si>
  <si>
    <t>ก่อสร้างเคาเตอร์อ่างล้างหน้า,ปูกระเบื้องพื้น ติดตั้งมุ้งลวด,เหล็กดัด ศพด.หนองตะเภา</t>
  </si>
  <si>
    <t xml:space="preserve">หจก.ปัญจะบันดาลวอเตอร์ </t>
  </si>
  <si>
    <t>โครงการเจาะบ่อบาดาล หมู่ที่ 3</t>
  </si>
  <si>
    <t>ปรับปรุงห้องน้ำที่ทำการ อบต.หินเหล็กไฟ</t>
  </si>
  <si>
    <t>ปรับปรุงอาคารห้องประชุมอบต.หินเหล็กไฟ</t>
  </si>
  <si>
    <t>นายธมน โพธิ์งาม</t>
  </si>
  <si>
    <t>วางท่อระบายน้ำ ซอยร่วมพัฒนา ม.6</t>
  </si>
  <si>
    <t>นายราเชน บุบผา</t>
  </si>
  <si>
    <t>วางท่อระบายน้ำ ซอยหม่อนไหมสมเด็จฯ ม.14</t>
  </si>
  <si>
    <t>นางสาวกาญจนา  รื่นสม</t>
  </si>
  <si>
    <t>วางท่อระบายน้ำ ซอยฉ่ำชื่น ม. 1</t>
  </si>
  <si>
    <t>ก่อสร้างรางระบายน้ำ คสล. ซอย รร.วังโบสถ์</t>
  </si>
  <si>
    <t>ขุดลอกรางระบายน้ำ ซอยอุดมทรัพย์ ม.3</t>
  </si>
  <si>
    <t>ซ่อมแซมถนนลูกรัง ซอยห้าดาว ม.9</t>
  </si>
  <si>
    <t>ขุดลอกทางระบายน้ำ/วางท่อระบายน้ำ ม. 11</t>
  </si>
  <si>
    <t>ขุดลอกรางระบายน้ำสายหัวหิน-หนองพลับ ม.13</t>
  </si>
  <si>
    <t>ขุดลอกรางระบายน้ำ ซอยยาใจ ม. 13</t>
  </si>
  <si>
    <t>หจก. ทรัพย์ยิ่งเจริญ คอนสตรัคชั่น</t>
  </si>
  <si>
    <t>ขุดลอกรางระบายน้ำ/วางท่อระบายน้ำซอยสวนมะพร้าว</t>
  </si>
  <si>
    <t>ขุดลอกรางระบายน้ำ/วางท่อระบายน้ำภายใน ม.3</t>
  </si>
  <si>
    <t>ขุดลอกรางระบายน้ำ/วางท่อระบายน้ำซอยอำนวยผล ม.9</t>
  </si>
  <si>
    <t>ขุดลอกรางระบายน้ำ/วางท่อระบายน้ำซอยศาลาโบราณ ม.9</t>
  </si>
  <si>
    <t>วางท่อระบายน้ำซอยข้างวัดนิโครฯเชื่อมต่อบ้านวังโบสถ์</t>
  </si>
  <si>
    <t>วางท่อระบายน้ำซอยสันติสุข ม.10</t>
  </si>
  <si>
    <t>นายอำนาจ ปูลาด</t>
  </si>
  <si>
    <t>ขุดลอกรางระบายน้ำ สายหัวหิน - หนองพลับ ม.15</t>
  </si>
  <si>
    <t>ขุดลอกรางระบายน้ำ/วางท่อ ข้างวัดหนองขอน ม.15</t>
  </si>
  <si>
    <t>ก่อสร้างถนนลาดยางแอสฟัลท์ติกซอย1 หนองเสือดำ</t>
  </si>
  <si>
    <t>ปรับปรุงต่อเติมโรงเรือนเพาะชำ</t>
  </si>
  <si>
    <t>ก่อสร้างถนนลาดยางแอสฟัลท์ติกซอยบ้านมอญ-หนองเหียง</t>
  </si>
  <si>
    <t>ก่อสร้างถนน คสล.ซอยวังโบสถ์เชื่อมตอสำนักสงฆ์สามพันนาม</t>
  </si>
  <si>
    <t>ก่อสร้างถนน คสล.ซอยแสงธรรม ม. 3</t>
  </si>
  <si>
    <t>ก่อสร้างถนน คสล.ซอยวงแหวน ม.5</t>
  </si>
  <si>
    <t>ก่อสร้างถนน คสล.ซอย กม.16 ม.4</t>
  </si>
  <si>
    <t>นายวีระพงษ์ อินทรีย์</t>
  </si>
  <si>
    <t>ซ่อมแซมอาคาร ศพด.บ้านวังโบสถ์</t>
  </si>
  <si>
    <t>นายอุทาร สุขเกษม</t>
  </si>
  <si>
    <t>ซ่อมแซมปรับปรุงศาลาริมน้ำ ที่ทำการ อบต.หินเหล็กไฟ</t>
  </si>
  <si>
    <t>ก่อสร้างถนนลาดยางแอสฟัลท์ติกฯ ซอย1หนองเสือดำ หมู่ที่ 8</t>
  </si>
  <si>
    <t>หจก.หม่อนไหม คอนสตรัคชั่น</t>
  </si>
  <si>
    <t>ก่อสร้างถนนลูกรังซอยหนองโสน ม.2</t>
  </si>
  <si>
    <t>ก่อสร้างถนนลูกรังซอย ดีเด่น ม.6</t>
  </si>
  <si>
    <t>ก่อสร้างถนนลูกรังซอยเงินล้าน ม.10</t>
  </si>
  <si>
    <t>ก่อสร้างถนนลาดยางแอสฟัลท์ติกฯ ซอยหนองตาแวว ม.16</t>
  </si>
  <si>
    <t>ก่อสร้างถนนลาดยางแอสฟัลท์ติกฯ ซอยสันติสุข ม.10</t>
  </si>
  <si>
    <t>ก่อสร้างถนนหินคลุกซอยไร่ชวาทอง ม. 6</t>
  </si>
  <si>
    <t>จัดซื้อรถโดยสารขนาด 12 ที่นั่ง</t>
  </si>
  <si>
    <t>ก่อสร้างถนนหินคลุกซอยชวาทอง ม. 6</t>
  </si>
  <si>
    <t>ก่อสร้างถนนลาดยางแอสฟัลท์ติกฯ ซอยแสงธรรม ม.3</t>
  </si>
  <si>
    <t>ก่อสร้างถนนลาดยางแอสฟัลท์ติกฯ ซอยวงแหวน ม.5</t>
  </si>
  <si>
    <t>ก่อสร้างถนนลาดยางแอสฟัลท์ติกฯ ซอยโชคพัฒนา ม.13</t>
  </si>
  <si>
    <t>นางสาววไลพร ธีระศานต์</t>
  </si>
  <si>
    <t>ก่อสร้างร้วลวดหนามรอบที่สาธารณประโยชน์ทุ่งเลี้ยงสัตว์ ทุ่งเคล็ด</t>
  </si>
  <si>
    <t>หจก.จุลพงษ์การโยธา</t>
  </si>
  <si>
    <t>ก่อสร้างถนน คสล.ซอยบ้านป้าเลย ม. 10</t>
  </si>
  <si>
    <t>หจก. เพิ่มศิริ</t>
  </si>
  <si>
    <t>ก่อสร้างถนน คสล. ซอยหนองน้อย ม.12</t>
  </si>
  <si>
    <t>นายพรชัย ตั้งจินดารัตน์</t>
  </si>
  <si>
    <t>ปรับปรุงซ่อมแซมศูนย์พัฒนาเด็กเล็กบ้านหนองตะเภา</t>
  </si>
  <si>
    <t>ขยายเขตประปา ซอยอำนวยผล 2 หมู่ที่ 9</t>
  </si>
  <si>
    <t>ซ่อมแซมรถบรรทุกน้ำเอนกประสงค์ (คันสีส้ม)</t>
  </si>
  <si>
    <t>ซ่อมแซมถนนหินคลุกและลูกรังภายในตำบลหินเหล็กไฟ</t>
  </si>
  <si>
    <t>ก่อสร้างถนนลาอยางแอสฟัลท์ฯซอยวังโบสถ์ หมู่ที่ 2</t>
  </si>
  <si>
    <t>ก่อสร้างถนนลาอยางแอสฟัลท์ฯซอยพรสวรรค์ หมู่ที่ 4</t>
  </si>
  <si>
    <t>ก่อสร้างถนนลาอยางแอสฟัลท์ฯซอยมัชวงศ์ หมู่ที่ 10</t>
  </si>
  <si>
    <t>ร้าน ดี-ดี สารพัน</t>
  </si>
  <si>
    <t>จัดซื้อสื่อการเรียนการสอนสำหรับศูนย์พัฒนาเด็กเล็ก</t>
  </si>
  <si>
    <t>ปรับปรุงรางระบายน้ำ ศพด.หนองซอ</t>
  </si>
  <si>
    <t>ก่อสร้างแผงกันสาดหน้าห้องกองช่าง</t>
  </si>
  <si>
    <t>หจก.แหวนวัฒนา</t>
  </si>
  <si>
    <t>ติดตั้งมุ้งลวด / เหล็กดัด ศพด.อนุบาลหัวหิน</t>
  </si>
  <si>
    <t>ก่อสร้างถนนลูกรังซอยสันติสุข หมู่ที่ 5</t>
  </si>
  <si>
    <t>เพียงวันที่ 30 กันยายน  2557</t>
  </si>
  <si>
    <r>
      <t>ก่อสร้างถนนลูกรังภายในตำบล 3 ซอย</t>
    </r>
    <r>
      <rPr>
        <sz val="9"/>
        <rFont val="TH SarabunPSK"/>
        <family val="2"/>
      </rPr>
      <t>(ซอยโชคพัฒนา2,ซอยหนองโสน1,ซอยราษฎร)</t>
    </r>
  </si>
  <si>
    <r>
      <t>ก่อสร้างถนนลาดยางแอสฟัลท์ติกคอนกรีต 2 ซอย</t>
    </r>
    <r>
      <rPr>
        <sz val="10"/>
        <rFont val="TH SarabunPSK"/>
        <family val="2"/>
      </rPr>
      <t>(หนองเสือดำ1,ไร่ชวาทอง1)</t>
    </r>
  </si>
  <si>
    <t xml:space="preserve"> ผู้อำนวยการกองคลัง      ปลัดองค์การบริหารส่วนตำบลหินเหล็กไฟ     นายกองค์การบริหารส่วนตำบลหินเหล็กไฟ</t>
  </si>
  <si>
    <t xml:space="preserve">    ( นายทวีศักดิ์  อุดมวิชชากร )              (นางจิราพร  รอดภัย)                          ( นายนาวิน  มูลมงคล )  </t>
  </si>
  <si>
    <t>1.8 ค่าซ่อมแซมครุภัณฑ์ หน่วยตรวจสอบภายใน</t>
  </si>
  <si>
    <t>2.1.1 ค่าจัดซื้อกล้องถ่ายภาพนิ่ง ระบบดิจิตอล จำนวน 1 ตัว</t>
  </si>
  <si>
    <t>2.1.2 ค่าจัดซื้อเครื่องสแกนลายนิ้วมือ จำนวน 2 เครื่อง ๆ ละ 9,000.00 บาท</t>
  </si>
  <si>
    <t>2.2.1 ค่าจัดซื้อรถจักรยานยนต์ ขนาด110ซีซี. จำนวน 1 คัน</t>
  </si>
  <si>
    <t>2.3.1 ค่าจัดซื้อม่านปรับแสงห้องทำงาน จำนวน 1 ชุด</t>
  </si>
  <si>
    <t xml:space="preserve">2.3.2 ค่าจัดซื้อเครื่องปรับอากาศชนิดแขวน ขนาด 24000 บีทียู จำนวน 1 เครื่อง </t>
  </si>
  <si>
    <t>2.4.1 ค่าจัดซื้อรถยนต์ส่วนกลางขนาด 1 ตัน แบบมีช่องว่างด้านหลังคนขับ จำนวน 1 คัน</t>
  </si>
  <si>
    <t>2.5.1 ค่าจัดซื้อเครื่องคอมพิวเตอร์แบบประมวลผลพร้อมเครื่องพิมพ์และเครื่องสำรองไฟ</t>
  </si>
  <si>
    <t>2.5.3 ค่าจัดซื้อโต๊ะทำงานพร้อมเก้าอี้ จำนวน 1 ชุด</t>
  </si>
  <si>
    <t>2.5.2 ค่าจัดซื้อเครื่องขยายเสียงสำหรับติดรถยนต์ จำนวน 1 ชุด</t>
  </si>
  <si>
    <t>2.5.4 ค่าจัดซื้อรถยนต์บรรทุกขยะแบบอัดท้าย (ค้างจ้าย)</t>
  </si>
  <si>
    <t>2.6.1ค่าจัดซื้อรถยนต์โดยสารขนาด 12 ที่นั่ง จำนวน 1 คัน</t>
  </si>
  <si>
    <r>
      <t xml:space="preserve">2.7.1 ค่าจัดซื้อเครื่องคอมพิวเตอร์ , เครื่องพิมพ์แบบเลเซอร์ </t>
    </r>
    <r>
      <rPr>
        <sz val="14"/>
        <rFont val="TH SarabunPSK"/>
        <family val="2"/>
      </rPr>
      <t>พร้อมโต๊ะและเก้าอี้ จำนวน 1 ชุด</t>
    </r>
  </si>
  <si>
    <t>2.7.2 ค่าจัดซื้อเครื่องสูบน้ำแรงดันสูง</t>
  </si>
  <si>
    <t>2.1.3 ค่าจัดซื้อเครื่องคอมพิวเตอร์โน๊ตบุ๊ค พร้อมเครื่องพิมพ์ชนิดเลเซอร์ จำนวน 1 ชุด</t>
  </si>
  <si>
    <t>2.1.4 ค่าจัดซื้อเครื่องหาพิกัดด้วยสัญญาณดาวเทียม จำนวน 1 เครื่อง</t>
  </si>
  <si>
    <t>2.1.5 ค่าจัดซื้อไมโครโฟน ชนิดสาย จำนวน 1 ตัว</t>
  </si>
  <si>
    <t xml:space="preserve">2.1.6 ค่าจัดซื้อเครื่องปรับอากาศชนิดแขวน ขนาด 12000 บีทียู จำนวน 1 เครื่อง </t>
  </si>
  <si>
    <t xml:space="preserve">2.1.7 ค่าจัดซื้อเครื่องปรับอากาศชนิดแขวน ขนาด 18000 บีทียู จำนวน 1 เครื่อง </t>
  </si>
  <si>
    <t xml:space="preserve">2.1.8 ค่าจัดซื้อเครื่องปรับอากาศชนิดแขวน ขนาด 24000 บีทียู จำนวน 1 เครื่อง </t>
  </si>
  <si>
    <t>2.1.9 ค่าจัดซื้อเรือท้องแบนชนิดไฟเบอร์ พร้อมเทรลเลอร์ จำนวน 1 ชุด (ค้างจ่าย)</t>
  </si>
  <si>
    <t>2.1.10 ค่าจัดซื้อท่อสูบน้ำพญานาคพร้อมเครื่องยนต์ จำนวน 1 ชุด (ค้างจ่าย)</t>
  </si>
  <si>
    <t>วันที่   30  กันยายน  2557</t>
  </si>
  <si>
    <t>รับเงินอุดหนุนเฉพาะกิจ</t>
  </si>
  <si>
    <t>จ่ายจากเงินอุดหนุนเฉพาะกิจ</t>
  </si>
  <si>
    <t xml:space="preserve">เงินช่วยเหลือค่ารักษาพยาบาล </t>
  </si>
  <si>
    <t>เงินอุดหนุนค่าใช้จ่ายศูนย์รวมข้อมูลข่าวสารการซื้อฯ</t>
  </si>
  <si>
    <t>เงินโครงการจัดให้มีสิ่งอำนวยความสะดวกแก่ผู้พิการฯ</t>
  </si>
  <si>
    <t>ค่าจ้าง ผู้ดูแลเด็กเล็ก</t>
  </si>
  <si>
    <t>เงินอุดหนุนค่าอาหารกลางวัน ศูนย์พัฒนาเด็กเล็ก</t>
  </si>
  <si>
    <t>รายจ่ายอื่นๆ   เงินประโยชน์ตอบแทนอื่นฯ</t>
  </si>
  <si>
    <r>
      <t xml:space="preserve">เงินรับฝาก </t>
    </r>
    <r>
      <rPr>
        <sz val="12"/>
        <rFont val="TH SarabunPSK"/>
        <family val="2"/>
      </rPr>
      <t>โครงการจัดให้มีสิ่งอำนวยความสะดวกแก่ผู้พิการ</t>
    </r>
  </si>
  <si>
    <t xml:space="preserve">เงินอุดหนุนเฉพาะกิจ เบี้ยยังชีพผู้พิการ </t>
  </si>
  <si>
    <t>เงินโครงการจัปรับปรุงสภาพที่อยู่อาศัยผู้พิการฯ</t>
  </si>
  <si>
    <r>
      <t>เงิน</t>
    </r>
    <r>
      <rPr>
        <sz val="13"/>
        <rFont val="TH SarabunPSK"/>
        <family val="2"/>
      </rPr>
      <t>โครงการประชุมเชิงปฏิบัติการร่วมใจสร้างความเข็มแข็ง</t>
    </r>
  </si>
  <si>
    <t>รายจ่ายอื่นๆ / เงินประโยชน์ตอบแทนอื่นฯ</t>
  </si>
  <si>
    <t>รายจ่ายอื่นๆ/ เงินประโยชน์ตอบแทนอื่นฯ</t>
  </si>
  <si>
    <t>นักวิชาการคลัง 4</t>
  </si>
  <si>
    <t>(นางสาวธันยชนก กลัดสิงห์)</t>
  </si>
  <si>
    <t>1.ค่าก่อสร้างถนน คสล. ซอยศาลาโบราณ หมู่ที่ 9</t>
  </si>
  <si>
    <t>2.ค่าก่อสร้างถนน คสล. ซอยหลังวัดนิโครธาราม หมู่ที่ 1</t>
  </si>
  <si>
    <t>3.ค่าก่อสร้างถนน คสล. ซอยต้นไทร หมู่ที่ 3</t>
  </si>
  <si>
    <t>4.ค่าก่อสร้างถนน คสล. ซอย 3 หมู่ที่ 11</t>
  </si>
  <si>
    <t>5.ค่าก่อสร้างถนน คสล. ซอยบ้านป้าเลย หมู่ที่ 12</t>
  </si>
  <si>
    <t>6.ค่าก่อสร้างถนน คสล. ซอยภู่ระหงษ์ หมู่ที่ 13</t>
  </si>
  <si>
    <t>7.ค่าบำรุงรักษาและซ่อมแซมหอถังแชมเปญ</t>
  </si>
  <si>
    <t>8.ค่าขยายเขตประปา ซอยอำนวยผล2 หมู่ที่ 9</t>
  </si>
  <si>
    <t>9.ค่าก่อสร้างหอถังทรงแชมเปญพร้อมอุปกรณ์ หมู่ที่ 16</t>
  </si>
  <si>
    <t>10.ค่าก่อสร้างถนน คสล. ซอยหนองน้อย หมู่ที่ 12</t>
  </si>
  <si>
    <t>11.ค่าก่อสร้างถนนลาดยางแอสฟัลท์ติก ซอยหนองเสือดำ 1 หมู่ที่ 8 (ค้างจ่าย)</t>
  </si>
  <si>
    <t>12.ค่าก่อสร้างถนนลาดยางแอสฟัลท์ติก ซอย2ไร่ชวาทอง  หมู่ที่ 8 (ค้างจ่าย)</t>
  </si>
  <si>
    <t>13.ค่าก่อสร้างถนนลาดยางแอสฟัลท์ติก ซอยพรสวรรค์  หมู่ที่ 4 (ค้างจ่าย)</t>
  </si>
  <si>
    <t>14.ค่าก่อสร้างถนนลาดยางแอสฟัลท์ติก ซอยวังโบสถ์ หมู่ที่ 2 (ค้างจ่าย)</t>
  </si>
  <si>
    <t>15.ค่าก่อสร้างถนนลาดยางแอสฟัลท์ติก ซอยมัชวงศ์ หมู่ที่ 10 (ค้างจ่าย)</t>
  </si>
  <si>
    <t>16.ค่าก่อสร้างถนน คสล. ซอยดีเด่น หมู่ที่ 6 (ค้างจ่าย)</t>
  </si>
  <si>
    <t>17.ค่าก่อสร้างถนน คสล. ซอยหนองชักหวาย หมู่ที่ 6 (ค้างจ่าย)</t>
  </si>
  <si>
    <t>18.ค่าก่อสร้างถนน คสล. ซอยสะพานเก่า หมู่ที่ 12 (ค้างจ่าย)</t>
  </si>
  <si>
    <t>19.ค่าก่อสร้างถนน คสล. ซอยดีใจ หมู่ที่ 13 (ค้างจ่าย)</t>
  </si>
  <si>
    <t>20.ค่าก่อสร้างถนนลูกรัง ซอยพัฒนา หมู่ที่ 5 (ค้างจ่าย)</t>
  </si>
  <si>
    <t>21. ค่าก่อสร้างถนนลูกรัง ซอยโชคพัฒนา2 หมู่ที่ 13 (ค้างจ่าย)</t>
  </si>
  <si>
    <t>22.ค่าก่อสร้างถนนลูกรัง ซอยหนองโสน1 หมู่ที่ 2 (ค้างจ่าย)</t>
  </si>
  <si>
    <t>23.ค่าก่อสร้างถนนลูกรัง ซอยราษฎร หมู่ที่ 5 (ค้างจ่าย)</t>
  </si>
  <si>
    <t>24.ค่าก่อสร้างถนนลูกรัง ซอยสันติสุข หมู่ที่ 5 (ค้างจ่าย)</t>
  </si>
  <si>
    <t>25.ค่าก่อสร้างแผงกันสาดหน้าห้องกองช่าง (ค้างจ่าย)</t>
  </si>
  <si>
    <t>26.ค่าก่อสร้างแผงกันสาดหลังห้องกองช่าง (ค้างจ่าย)</t>
  </si>
  <si>
    <t>27.ค่าจ้างฝังกลบบ่อขยะ หมู่ที่ 3 (ค้างจ่าย)</t>
  </si>
  <si>
    <t>28.ค่าก่อสร้างสถานที่ทำความสะอาดยานพาหนะ พร้อมติดตั้งถังบำบัดน้ำเสีย (ค้างจ่าย)</t>
  </si>
  <si>
    <t>30.ค่าก่อสร้างดาดคอนกรีตท้องลำห้วยยายลาว หมู่ที่ 12 (ค้างจ่าย)</t>
  </si>
  <si>
    <t>31.ค่าก่อสร้างถนน คสล. ซอย3 หมู่ที่ 16 (ค้างจ่าย)</t>
  </si>
  <si>
    <t>32.ค่าก่อสร้างถนน คสล. ซอย6 หมู่ที่ 11 (ค้างจ่าย)</t>
  </si>
  <si>
    <t>33.ค่าก่อสร้างถนน คสล. ซอย กม.16 หมู่ที่ 6 (ค้างจ่าย)</t>
  </si>
  <si>
    <t>34.ค่าก่อสร้างถนน คสล. ซอยเงินล้าน หมู่ที่ 10 (ค้างจ่าย)</t>
  </si>
  <si>
    <t>35.ค่าก่อสร้างถนน คสล. ซอยต้นไทร หมู่ที่ 3 (ค้างจ่าย)</t>
  </si>
  <si>
    <t>36.ค่าก่อสร้างถนน คสล. ซอยบ้านยายล้อม หมู่ที่ 2 (ค้างจ่าย)</t>
  </si>
  <si>
    <t>37.ค่าก่อสร้างถนน คสล. ซอยวังโบสถ์เชื่อมต่อสำนักสงฆ์สามพันนาม หมู่ที่ 2 (ค้างจ่าย)</t>
  </si>
  <si>
    <t>38.ค่าก่อสร้างถนน คสล. ซอยพลประเสริฐ หมู่ที่ 13 (ค้างจ่าย)</t>
  </si>
  <si>
    <t>39.ค่าก่อสร้างถนน คสล. ซอยรวมพลัง หมู่ที่ 6 (ค้างจ่าย)</t>
  </si>
  <si>
    <t>40.ค่าก่อสร้างถนน คสล. ซอยสุขใจ หมู่ที่ 6 (ค้างจ่าย)</t>
  </si>
  <si>
    <t>41.ค่าก่อสร้างถนน คสล. ซอยหนองเหียง-บ้านมอญ หมู่ที่ 7 (ค้างจ่าย)</t>
  </si>
  <si>
    <t>42.ค่าก่อสร้างถนน คสล. ซอยอำนวยผล2 หมู่ที่ 9 (ค้างจ่าย)</t>
  </si>
  <si>
    <t>43.ค่าก่อสร้างถนน คสล. ซอยผกาทิพย์ หมู่ที่ 8 (ค้างจ่าย)</t>
  </si>
  <si>
    <t>44.ค่าก่อสร้างถนน คสล. ซอยไร่วิรัตน์ หมู่ที่ 15 (ค้างจ่าย)</t>
  </si>
  <si>
    <t>45.ค่าก่อสร้างถนน คสล. ซอยวงศ์ทอง หมู่ที่ 1 (ค้างจ่าย)</t>
  </si>
  <si>
    <t>46.ค่าก่อสร้างถนน คสล. ซอยสุขจำเริญ หมู่ที่ 9 (ค้างจ่าย)</t>
  </si>
  <si>
    <r>
      <t>29.</t>
    </r>
    <r>
      <rPr>
        <sz val="15"/>
        <rFont val="TH SarabunPSK"/>
        <family val="2"/>
      </rPr>
      <t>ค่าก่อสร้างพื้นระเบียงบริเวณสระน้ำด้านหลังที่ทำการ อบต. พร้อมปรับปรุงภูมิทัศน์ (ค้างจ่าย)</t>
    </r>
  </si>
  <si>
    <t>47.ค่าก่อสร้างถนนลาดยางแอสฟัลท์ติกคอนกรีต ซอยวังโบสถ์ หมู่ที่ 2 (ค้างจ่าย)</t>
  </si>
  <si>
    <t>48.ค่าก่อสร้างถนนลาดยางแอสฟัลท์ติกคอนกรีต ซอย1หนองเสือดำ หมู่ที่ 8 (ค้างจ่าย)</t>
  </si>
  <si>
    <t>49.ค่าก่อสร้างถนนลูกรัง ซอยฉ่ำชื่น หมู่ที่ 1 (ค้างจ่าย)</t>
  </si>
  <si>
    <t>50.ค่าก่อสร้างถนนลูกรัง ซอยพลอยสว่าง หมู่ที่ 2 (ค้างจ่าย)</t>
  </si>
  <si>
    <t>51.ค่าก่อสร้างถนนลูกรัง ซอยสุขเปล่ง หมู่ที่ 7 (ค้างจ่าย)</t>
  </si>
  <si>
    <t>52.ค่าก่อสร้างถนนหินคลุก ซอยหนองมังกร หมู่ที่ 9 (ค้างจ่าย)</t>
  </si>
  <si>
    <t>53.ค่าก่อสร้างรางระบายน้ำคอนกรีต ซอยเฉลิมพระเกียรติ  หมู่ที่ 7 (ค้างจ่าย)</t>
  </si>
  <si>
    <t>54.ค่าก่อสร้างราวกันตกแนวลำห้วยสามพันนาม หมู่ที่ 2 (ค้างจ่าย)</t>
  </si>
  <si>
    <t>55.ค่าก่อสร้างวางท่อระบายน้ำ คสล.ซอยวังโบสถ์ หมู่ที่ 2 (ค้างจ่าย)</t>
  </si>
  <si>
    <t>56.ค่าก่อสร้างถนนลูกรัง ซอยพัฒนา หมู่ที่ 5 (ค้างจ่าย)</t>
  </si>
  <si>
    <t>57.ค่าปรับปรุงถนน คสล.ซอยปาริฉัตร หมู่ที่ 14 (ค้างจ่าย)</t>
  </si>
  <si>
    <t>58.ค่าปรับปรุงศาลากลางหมู่บ้าน หมู่ที่ 5 (ค้างจ่าย)</t>
  </si>
  <si>
    <t>61.ค่าติดตั้งหลักแนวโค้งบริเวณหน้าโรงเรียนบ้านวังโบสถ์ หมู่ที่ 2 (ค้างจ่าย)</t>
  </si>
  <si>
    <t>62.ค่าติดตั้งระบบประปาพร้อมอุปกรณ์ ซอย2ไร่ชวาทอง หมู่ที่ 8 (ค้างจ่าย)</t>
  </si>
  <si>
    <t>63.ค่าติดตั้งระบบประปาพร้อมอุปกรณ์ ทางเข้าวัดห้วยมงคล หมู่ที่ 4 (ค้างจ่าย)</t>
  </si>
  <si>
    <t>64.ค่าติดตั้งระบบประปาพร้อมอุปกรณ์ ซอยหนองพรานจัน หมู่ที่ 4 (ค้างจ่าย)</t>
  </si>
  <si>
    <t>65.ค่าจ้างทำป้ายชื่อหมู่บ้านหนองตะเภา หมู่ที่ 4 (ค้างจ่าย)</t>
  </si>
  <si>
    <t>66.ค่าถมดินที่สาธารณประโยชน์เนินมังกร พร้อมขุดลอกลำห้วยหนองมังกร หมู่ที่ 9 (ค้างจ่าย)</t>
  </si>
  <si>
    <t>ตั้งแต่วันที่ 1 ตุลาคม 2556  ถึง วันที่  30  กันยายน 2557</t>
  </si>
  <si>
    <t>เงินเดือน (ฝายการเมือง)</t>
  </si>
  <si>
    <t>ตั้งแต่วันที่ 1 ตุลาคม 2556 ถึง วันที่  30  กันยายน 2557</t>
  </si>
  <si>
    <t>งานวิชาการวางแผน</t>
  </si>
  <si>
    <t>และส่งเสริมการท่องเที่ยว</t>
  </si>
  <si>
    <r>
      <t xml:space="preserve">เงินเดือน </t>
    </r>
    <r>
      <rPr>
        <sz val="5"/>
        <color indexed="30"/>
        <rFont val="TH SarabunPSK"/>
        <family val="2"/>
      </rPr>
      <t>(ฝ่ายประจำ) (จ่ายจากเงินอุดหนุน ฉก)</t>
    </r>
  </si>
  <si>
    <t>เงินอุดหนุน(จ่ายจากเงินอุดหนุน ฉก.)</t>
  </si>
  <si>
    <t>เงินเดือน(ฝ่ายประจำ)</t>
  </si>
  <si>
    <r>
      <t>เงินอุดหนุน</t>
    </r>
    <r>
      <rPr>
        <sz val="10"/>
        <color indexed="30"/>
        <rFont val="AngsanaUPC"/>
        <family val="1"/>
      </rPr>
      <t xml:space="preserve"> (จ่ายจากเงินอุดหนุนเฉพาะกิจ)</t>
    </r>
  </si>
  <si>
    <r>
      <t>ค่าจ้างชั่วคราว</t>
    </r>
    <r>
      <rPr>
        <sz val="12"/>
        <color indexed="30"/>
        <rFont val="AngsanaUPC"/>
        <family val="1"/>
      </rPr>
      <t>(จ่ายจากเงินอุดหนุนเฉพาะกิจ)</t>
    </r>
  </si>
  <si>
    <t>ค่าวัสดุ (จ่ายจากเงินอุดหนุนเฉพาะกิจ)</t>
  </si>
  <si>
    <t>งบกลาง (จ่ายจากเงินอุดหนุนเฉพาะกิจ)</t>
  </si>
  <si>
    <r>
      <t>เงินอุดหนุน</t>
    </r>
    <r>
      <rPr>
        <sz val="8"/>
        <color indexed="30"/>
        <rFont val="TH SarabunPSK"/>
        <family val="2"/>
      </rPr>
      <t>(จ่ายจากเงินอุดหนุน ฉก.)</t>
    </r>
  </si>
  <si>
    <t>ค่าจ้างชั่วคราว(จ่ายจากเงินอุดหนุน ฉก)</t>
  </si>
  <si>
    <r>
      <t xml:space="preserve">รถยนต์โดยสาร(ดีเซล)ขนาด12ที่นั่ง ยี่ห้อโตโยต้ารุ่นคอมมิวเตอร์ </t>
    </r>
    <r>
      <rPr>
        <sz val="12"/>
        <rFont val="TH SarabunPSK"/>
        <family val="2"/>
      </rPr>
      <t>นข 2343 ปข.</t>
    </r>
  </si>
  <si>
    <t>001-57-0007</t>
  </si>
  <si>
    <t>รถจักรยานยนต์ ยี่ห้อฮอนด้า รุ่นเวฟ 110 หมายเลขทะเบียน 1กฆ 7878 ปข.</t>
  </si>
  <si>
    <t>024-57-0003</t>
  </si>
  <si>
    <t>เครื่องขุดดิน</t>
  </si>
  <si>
    <t>058-57-0001</t>
  </si>
  <si>
    <t>เลื่อยยนต์ ขนาด3/8 นิ้ว เครื่องยนต์เบนซิน 2 จังหวะ จำนวน 2 เครื่อง</t>
  </si>
  <si>
    <t>068-57-0004-5</t>
  </si>
  <si>
    <t>เครื่องหาพิกัดสัญญาณดาวเทียม จีพีเอส</t>
  </si>
  <si>
    <t>087-57-0002</t>
  </si>
  <si>
    <t>ถังน้ำไฟเบอร์กลาส ทรงถ้วย ขนาดความจุ 2000 ลิตร จำนวน 2 ใบ</t>
  </si>
  <si>
    <t>109-57-1734-5</t>
  </si>
  <si>
    <t>โต๊ะทำงานไม้ ขนาด 60/120/75 ซม. และโต๊ะคอมพิวเตอร์พร้อมกระจก</t>
  </si>
  <si>
    <t>400-57-0166</t>
  </si>
  <si>
    <t>เก้าอี้สำนักงาน</t>
  </si>
  <si>
    <t>401-57-0686</t>
  </si>
  <si>
    <t>เก้าอี้พลาสติกแบบมีพนักพิง จำนวน 300 ตัว ๆ ละ 240.00 บาท</t>
  </si>
  <si>
    <t>401-57-0687-0986</t>
  </si>
  <si>
    <t>ตู้ชั้นวางหนังสือ</t>
  </si>
  <si>
    <t>ตู้ชั้นเอนกประสงค์</t>
  </si>
  <si>
    <t>ตู้ชั้นบล็อกสี 4 ช่อง</t>
  </si>
  <si>
    <t>ตู้เหล็กบานเลื่อน ขนาด3/6 ฟุต</t>
  </si>
  <si>
    <t>406-57-0118</t>
  </si>
  <si>
    <t>406-57-0119</t>
  </si>
  <si>
    <t>406-57-0120</t>
  </si>
  <si>
    <t>406-57-0121</t>
  </si>
  <si>
    <t>416-57-0039</t>
  </si>
  <si>
    <t xml:space="preserve">คอมพิวเตอร์แบบพกพา ยี่ห้อเลอโนโว </t>
  </si>
  <si>
    <t>416-57-0040</t>
  </si>
  <si>
    <t>416-57-0041</t>
  </si>
  <si>
    <t>416-57-0042</t>
  </si>
  <si>
    <t>คอมพิวเตอร์พกพา ยี่ห้อเอซุส รุ่นเอ็กซ์550ดี จำนวน3 เครื่องๆละ 25,000 บาท</t>
  </si>
  <si>
    <t>416-57-0043-0045</t>
  </si>
  <si>
    <t>416-57-0046</t>
  </si>
  <si>
    <t>กล้องดิจิตอล ยี่ห้อโซนี่ รุ่นดีเอสซี-ดับเบิ้ลยูเอ็กซ์300 ความละเอียด 16 ล้านพิกเซล</t>
  </si>
  <si>
    <t>โฆษณาและเผยแพร่</t>
  </si>
  <si>
    <t>ไมค์โครโฟน ชนิดสาย</t>
  </si>
  <si>
    <t>452-57-0020</t>
  </si>
  <si>
    <t>458-57-0039</t>
  </si>
  <si>
    <t>458-57-0040</t>
  </si>
  <si>
    <t>เครื่องปรับอากาศ ยี่ห้อเซนทรัลแอร์ ขนาด 12000 บีทียู</t>
  </si>
  <si>
    <t>477-57-0027</t>
  </si>
  <si>
    <t>477-57-0028</t>
  </si>
  <si>
    <t>477-57-0029</t>
  </si>
  <si>
    <t>477-57-0030</t>
  </si>
  <si>
    <t>เครื่องปรับอากาศ ยี่ห้อเซนทรัลแอร์ ขนาด 18000 บีทียู</t>
  </si>
  <si>
    <t>เครื่องปรับอากาศ ยี่ห้อเซนทรัลแอร์ ขนาด 24000 บีทียู</t>
  </si>
  <si>
    <t>เครื่องพิมพ์ ยี่ห้อบราเธอร์ รุ่น เอชแอล-2250ดีเอ็น</t>
  </si>
  <si>
    <t>478-57-0030</t>
  </si>
  <si>
    <t>478-57-0031</t>
  </si>
  <si>
    <t>เครื่องสแกนลายนิ้วมือ จำนวน 2 เครื่อง ๆ ละ 9,000.- บาท</t>
  </si>
  <si>
    <t>488-57-0001-2</t>
  </si>
  <si>
    <t>120 วัตต์ และขายึดหลังคารถยนต์</t>
  </si>
  <si>
    <t xml:space="preserve">ชุดเพาเวอร์แอมป์ ขนาด 2000 วัตต์ พร้อมปรีแอมป์ ลำโพง 8/13 นิ้ว   </t>
  </si>
  <si>
    <t>ฎ.96/57</t>
  </si>
  <si>
    <t>ฎ.313/57</t>
  </si>
  <si>
    <t>ฎ.222/57</t>
  </si>
  <si>
    <t>ฎ.384/57</t>
  </si>
  <si>
    <t>ฎ.526/57</t>
  </si>
  <si>
    <t>ฎ.553/57</t>
  </si>
  <si>
    <t>ฎ.742/57</t>
  </si>
  <si>
    <t>ฎ.731/57</t>
  </si>
  <si>
    <t>ฎ.734/57</t>
  </si>
  <si>
    <t>ฎ.1003/57</t>
  </si>
  <si>
    <t xml:space="preserve">เครื่องพิมพ์ ยี่ห้อโอกิ รุ่น ซี301ดีเอ็น </t>
  </si>
  <si>
    <t>ฎ.1002/57</t>
  </si>
  <si>
    <t>ฎ.1122/57</t>
  </si>
  <si>
    <t>ฎ.1163/57</t>
  </si>
  <si>
    <t>ฎ.1198/57</t>
  </si>
  <si>
    <t>ฎ.1381/57</t>
  </si>
  <si>
    <t>ฎ.1309/57</t>
  </si>
  <si>
    <t>ฎ.1382/57</t>
  </si>
  <si>
    <t>ฎ.1530/57</t>
  </si>
  <si>
    <t>ฎ.1456/57</t>
  </si>
  <si>
    <t>ฎ.1555/57</t>
  </si>
  <si>
    <t>ฎ.1564/57</t>
  </si>
  <si>
    <t>ฎ.1569/57</t>
  </si>
  <si>
    <t>ฎ.633/57</t>
  </si>
  <si>
    <t>ม่านปรับแสงกองช่าง</t>
  </si>
  <si>
    <t>ฎ.1298/57</t>
  </si>
  <si>
    <t>โต๊ะเก้าอี้คอมพิวเตอร์</t>
  </si>
  <si>
    <t>ฎ.1544/57</t>
  </si>
  <si>
    <t xml:space="preserve">คอมพิวเตอร์ตั้งโต๊ะ </t>
  </si>
  <si>
    <t>เครื่องพิมพ์ มัลติฟังชั่น อิงค์เจ็ต</t>
  </si>
  <si>
    <t>เครื่องสำรองกระแสไฟฟ้า ขนาด 850 วีเอ</t>
  </si>
  <si>
    <t>ฎ.1548/57</t>
  </si>
  <si>
    <t>เครื่องสูบน้ำไฟฟ้า ชนิดหน้าแปลน ขนาด 3 นิ้ว ยี่ห้อมิตซูบิชิ</t>
  </si>
  <si>
    <t>รถยนต์โดยสารขนาด 12 ที่นั่ง ยี่ห้อโตโยต้าคอมมิวเตอร์</t>
  </si>
  <si>
    <t>นข 2343 ปข.</t>
  </si>
  <si>
    <t>024-570003</t>
  </si>
  <si>
    <t>รถจักรยานยนต์ ยี่ห้อฮอนด้า เวฟ110</t>
  </si>
  <si>
    <t>1กฆ 7878 ปข.</t>
  </si>
  <si>
    <t>เครื่องสูบน้ำไฟฟ้า แบบหน้าแปลน ขนาด 3 นิ้ว</t>
  </si>
  <si>
    <t>ยี่ห้อมิตซูบิชิ</t>
  </si>
  <si>
    <t>068-57-0004</t>
  </si>
  <si>
    <t>เลื่อยยนต์ ขนาด 3/8  นิ้ว</t>
  </si>
  <si>
    <t>068-57-0005</t>
  </si>
  <si>
    <t>เครื่องพิมพ์มัลติฟังชั่น ยี่ห้อแคนอน เอ็มเอ็ก537</t>
  </si>
  <si>
    <t>เครื่องคอมพิวเตอร์ชนิดพกพา ยี่ห้อเลอโนโว</t>
  </si>
  <si>
    <t xml:space="preserve">เครื่องคอมพิวเตอร์ ชนิดตั้งโต๊ะ ยี่ห้อเอชพี </t>
  </si>
  <si>
    <t>เครื่องสำรองกระแสไฟฟ้า ขนาด 800 วีเอ</t>
  </si>
  <si>
    <t>เครื่องพิมพ์มัลติฟังชั่น ยี่ห้อบราเธอร์ดีซีพี-เจ140</t>
  </si>
  <si>
    <t>416-57-0043</t>
  </si>
  <si>
    <t xml:space="preserve">เครื่องคอมพิวเตอร์ ชนิดตั้งโต๊ะ ยี่ห้อเดลล์ </t>
  </si>
  <si>
    <t>เครื่องพิมพ์มัลติฟังชั่นยี่ห้อบราเธอร์mfc5910dw</t>
  </si>
  <si>
    <t>เครื่องพิมพ์ ยี่ห้อ OKI รุ่น c301dn</t>
  </si>
  <si>
    <t>416-57-0044</t>
  </si>
  <si>
    <t>416-57-0045</t>
  </si>
  <si>
    <t>เครื่องคอมพิวเตอร์ ชนิดพกพายี่ห้อเอซุส รุ่นx550d</t>
  </si>
  <si>
    <t>416-57-0047</t>
  </si>
  <si>
    <t>เครื่องพิมพ์ ยี่ห้อบราเธอร์ รุ่น HL-2250DN</t>
  </si>
  <si>
    <t>เครื่องคอมพิวเตอร์ตั้งโต๊ะ</t>
  </si>
  <si>
    <t>เครื่องพิมพ์ ยี่ห้อ FUJI-Xerox P255DW</t>
  </si>
  <si>
    <r>
      <t xml:space="preserve">โต๊ะทำงานไม้ </t>
    </r>
    <r>
      <rPr>
        <sz val="11"/>
        <rFont val="TH SarabunPSK"/>
        <family val="2"/>
      </rPr>
      <t>ขนาด 120 เซนติเมตร 3 ชุดๆละ 2900 บาท</t>
    </r>
  </si>
  <si>
    <t>488-57-0001</t>
  </si>
  <si>
    <t>เครื่องสแกนลายนิ้วมือ</t>
  </si>
  <si>
    <t>488-57-0002</t>
  </si>
  <si>
    <t>โต๊ะทำงานไม้ ขนาด60/120/75 ซม.พร้อมโต๊ะคอมฯ</t>
  </si>
  <si>
    <t>ตู้ชั้นบล็อก 4 ช่อง</t>
  </si>
  <si>
    <t>เครื่องปรับอากาศ ขนาด 12000 บีทียู เซนทรัลแอร์</t>
  </si>
  <si>
    <t>เครื่องปรับอากาศ ขนาด 18000 บีทียู เซนทรัลแอร์</t>
  </si>
  <si>
    <t>เครื่องปรับอากาศ ขนาด 24000 บีทียู เซนทรัลแอร์</t>
  </si>
  <si>
    <t>ตู้เหล็กบานเลื่อน ขนาด 3/6 ฟุต</t>
  </si>
  <si>
    <t>เก้าอี้พลาสติกแบบมีพนักพิง จำนวน 300 ตัวๆละ240</t>
  </si>
  <si>
    <t>โต๊ะคอมพิวเตอร์พร้อมเก้าอี้</t>
  </si>
  <si>
    <t>400-57-0167</t>
  </si>
  <si>
    <t>กล้องดิจิตอล ยี่ห้อโซนี่ รุ่นDSC-WX300 16 ล้านพิกเซล</t>
  </si>
  <si>
    <t xml:space="preserve">ไมโครโฟน ชนิดสาย  </t>
  </si>
  <si>
    <t>ชุดเพาเวอร์แอมป์2000วัตต์,ปรีแอมป์,ลำโพง</t>
  </si>
  <si>
    <t>ขนาด8/13นิ้ว 120 วัตต์ พร้อมขายึดหลังคารถยนต์</t>
  </si>
  <si>
    <t>109-57-01734 - 1735</t>
  </si>
  <si>
    <t>ถังน้ำไฟเบอร์กลาส ทรงถ้วย ขนาด2000ลิตร 2ใบ</t>
  </si>
  <si>
    <t>ประจำปีงบประมาณ พ.ศ. 2557</t>
  </si>
  <si>
    <t>ณ วันที่  30  กันยายน  2557</t>
  </si>
  <si>
    <t>เงินสะสม  (หมายเหตุ 6)</t>
  </si>
  <si>
    <t>หมายเหตุ 6</t>
  </si>
  <si>
    <t xml:space="preserve">เงินสะสม ณ วันที่ 30 กันยายน  2557  </t>
  </si>
  <si>
    <t>หมายเหตุ 6.1</t>
  </si>
  <si>
    <t>055-57-0012</t>
  </si>
  <si>
    <t>416-56-0033 -38</t>
  </si>
  <si>
    <t>469-57-0011</t>
  </si>
  <si>
    <t>469-57-0012</t>
  </si>
  <si>
    <t>478-57-0032</t>
  </si>
  <si>
    <t>469-57-0013</t>
  </si>
  <si>
    <t>478-57-0033</t>
  </si>
  <si>
    <t>478-57-0034</t>
  </si>
  <si>
    <t>416-57-0048</t>
  </si>
  <si>
    <t>478-57-0036</t>
  </si>
  <si>
    <t>478-57-0035</t>
  </si>
  <si>
    <t>469-57-0014</t>
  </si>
  <si>
    <t xml:space="preserve">      ผู้อำนวยการกองคลัง         ปลัดองค์การบริหารส่วนตำบลหินเหล็กไฟ   นายกองค์การบริหารส่วนตำบลหินเหล็กไฟ</t>
  </si>
  <si>
    <t xml:space="preserve">  ( นายทวีศักดิ์  อุดมวิชชากร )             (นางจิราพร  รอดภัย)                            ( นายนาวิน  มูลมงคล )   </t>
  </si>
  <si>
    <t xml:space="preserve">        ผู้อำนวยการกองคลัง                                ปลัดองค์การบริหารส่วนตำบลหินเหล็กไฟ                          นายกองค์การบริหารส่วนตำบลหินเหล็กไฟ</t>
  </si>
  <si>
    <t xml:space="preserve">   ( นายทวีศักดิ์  อุดมวิชชากร )                                  (นางจิราพร  รอดภัย)                                                        ( นายนาวิน  มูลมงคล )  </t>
  </si>
  <si>
    <t xml:space="preserve">                 ผู้อำนวยการกองคลัง                    ปลัดองค์การบริหารส่วนตำบลหินเหล็กไฟ               นายกองค์การบริหารส่วนตำบลหินเหล็กไฟ</t>
  </si>
  <si>
    <t xml:space="preserve">             ( นายทวีศักดิ์  อุดมวิชชากร )                           (นางจิราพร  รอดภัย)                                  ( นายนาวิน  มูลมงคล )   </t>
  </si>
  <si>
    <t>434-57-0004</t>
  </si>
  <si>
    <t>เครื่องพิมพ์ ยี่ห้อฟูจิ รุ่นพี255ดีดับเบิ้ลยู</t>
  </si>
  <si>
    <t>คอมพิวเตอร์พกพา ยี่ห้อเอซุส รุ่นเอ็กซ์550ดี จำนวน1 เครื่องๆละ 25,000 บาท</t>
  </si>
  <si>
    <t xml:space="preserve">                                              (นายทวีศักดิ์  อุดมวิชชากร)                                                           (นางจิราพร  รอดภัย)                                                             (นายนาวิน มูลมงคล)</t>
  </si>
  <si>
    <t xml:space="preserve">                                                  ผู้อำนวยการกองคลัง                                                ปลัดองค์การบริหารส่วนตำบลหินเหล็กไฟ                              นายกองค์การบริหารส่วนตำบลหินเหล็กไฟ</t>
  </si>
  <si>
    <t xml:space="preserve">งบทดลอง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</si>
</sst>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#,##0.000"/>
    <numFmt numFmtId="205" formatCode="#,##0.0"/>
    <numFmt numFmtId="206" formatCode="#,##0.00;[Red]#,##0.00"/>
    <numFmt numFmtId="207" formatCode="#,##0.00_ ;\-#,##0.00\ "/>
    <numFmt numFmtId="208" formatCode="_-* #,##0.0_-;\-* #,##0.0_-;_-* &quot;-&quot;??_-;_-@_-"/>
  </numFmts>
  <fonts count="149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name val="AngsanaUPC"/>
      <family val="1"/>
    </font>
    <font>
      <sz val="12"/>
      <name val="Angsana New"/>
      <family val="1"/>
    </font>
    <font>
      <sz val="11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ngsana New"/>
      <family val="1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b/>
      <u val="single"/>
      <sz val="16"/>
      <name val="TH SarabunPSK"/>
      <family val="2"/>
    </font>
    <font>
      <b/>
      <u val="single"/>
      <sz val="14"/>
      <name val="TH SarabunPSK"/>
      <family val="2"/>
    </font>
    <font>
      <sz val="14"/>
      <color indexed="9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3"/>
      <name val="TH SarabunPSK"/>
      <family val="2"/>
    </font>
    <font>
      <b/>
      <sz val="10"/>
      <name val="Arial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1"/>
      <color indexed="8"/>
      <name val="Calibri"/>
      <family val="2"/>
    </font>
    <font>
      <b/>
      <sz val="13"/>
      <name val="TH SarabunPSK"/>
      <family val="2"/>
    </font>
    <font>
      <sz val="13"/>
      <name val="Arial"/>
      <family val="2"/>
    </font>
    <font>
      <b/>
      <u val="single"/>
      <sz val="13"/>
      <name val="TH SarabunPSK"/>
      <family val="2"/>
    </font>
    <font>
      <sz val="12"/>
      <name val="AngsanaUPC"/>
      <family val="1"/>
    </font>
    <font>
      <b/>
      <sz val="11"/>
      <name val="TH SarabunPSK"/>
      <family val="2"/>
    </font>
    <font>
      <sz val="10"/>
      <name val="Cordia New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b/>
      <sz val="16"/>
      <name val="Arial"/>
      <family val="2"/>
    </font>
    <font>
      <sz val="16"/>
      <color indexed="9"/>
      <name val="TH SarabunPSK"/>
      <family val="2"/>
    </font>
    <font>
      <b/>
      <u val="single"/>
      <sz val="16"/>
      <color indexed="9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9"/>
      <name val="TH SarabunPSK"/>
      <family val="2"/>
    </font>
    <font>
      <sz val="9"/>
      <name val="Cordia New"/>
      <family val="2"/>
    </font>
    <font>
      <sz val="5"/>
      <color indexed="30"/>
      <name val="TH SarabunPSK"/>
      <family val="2"/>
    </font>
    <font>
      <sz val="10"/>
      <color indexed="30"/>
      <name val="AngsanaUPC"/>
      <family val="1"/>
    </font>
    <font>
      <sz val="12"/>
      <color indexed="30"/>
      <name val="AngsanaUPC"/>
      <family val="1"/>
    </font>
    <font>
      <sz val="8"/>
      <color indexed="30"/>
      <name val="TH SarabunPSK"/>
      <family val="2"/>
    </font>
    <font>
      <b/>
      <u val="single"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TH SarabunPSK"/>
      <family val="2"/>
    </font>
    <font>
      <sz val="10"/>
      <color indexed="10"/>
      <name val="Arial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Niramit AS"/>
      <family val="0"/>
    </font>
    <font>
      <sz val="13.5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b/>
      <sz val="10"/>
      <color indexed="10"/>
      <name val="Arial"/>
      <family val="2"/>
    </font>
    <font>
      <sz val="9"/>
      <color indexed="30"/>
      <name val="TH SarabunPSK"/>
      <family val="2"/>
    </font>
    <font>
      <sz val="9"/>
      <color indexed="30"/>
      <name val="Arial"/>
      <family val="2"/>
    </font>
    <font>
      <sz val="9"/>
      <color indexed="30"/>
      <name val="Cordia New"/>
      <family val="2"/>
    </font>
    <font>
      <sz val="14"/>
      <color indexed="30"/>
      <name val="AngsanaUPC"/>
      <family val="1"/>
    </font>
    <font>
      <sz val="10"/>
      <color indexed="30"/>
      <name val="Arial"/>
      <family val="2"/>
    </font>
    <font>
      <sz val="10"/>
      <color indexed="30"/>
      <name val="TH SarabunPSK"/>
      <family val="2"/>
    </font>
    <font>
      <sz val="10"/>
      <color indexed="30"/>
      <name val="Cordia New"/>
      <family val="2"/>
    </font>
    <font>
      <sz val="12"/>
      <color indexed="30"/>
      <name val="Arial"/>
      <family val="2"/>
    </font>
    <font>
      <sz val="12"/>
      <color indexed="30"/>
      <name val="TH SarabunPSK"/>
      <family val="2"/>
    </font>
    <font>
      <sz val="14"/>
      <color indexed="30"/>
      <name val="TH SarabunPSK"/>
      <family val="2"/>
    </font>
    <font>
      <sz val="11"/>
      <color indexed="30"/>
      <name val="TH SarabunPSK"/>
      <family val="2"/>
    </font>
    <font>
      <b/>
      <sz val="14"/>
      <color indexed="30"/>
      <name val="TH SarabunPSK"/>
      <family val="2"/>
    </font>
    <font>
      <sz val="13"/>
      <color indexed="30"/>
      <name val="TH SarabunPSK"/>
      <family val="2"/>
    </font>
    <font>
      <b/>
      <sz val="14"/>
      <color indexed="3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TH SarabunPSK"/>
      <family val="2"/>
    </font>
    <font>
      <sz val="10"/>
      <color rgb="FFFF0000"/>
      <name val="Arial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0"/>
      <name val="TH SarabunPSK"/>
      <family val="2"/>
    </font>
    <font>
      <sz val="14"/>
      <color theme="1"/>
      <name val="TH Niramit AS"/>
      <family val="0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3.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AngsanaUPC"/>
      <family val="1"/>
    </font>
    <font>
      <b/>
      <sz val="16"/>
      <color rgb="FFFF0000"/>
      <name val="AngsanaUPC"/>
      <family val="1"/>
    </font>
    <font>
      <b/>
      <sz val="10"/>
      <color rgb="FFFF0000"/>
      <name val="Arial"/>
      <family val="2"/>
    </font>
    <font>
      <sz val="9"/>
      <color rgb="FF0070C0"/>
      <name val="TH SarabunPSK"/>
      <family val="2"/>
    </font>
    <font>
      <sz val="9"/>
      <color rgb="FF0070C0"/>
      <name val="Arial"/>
      <family val="2"/>
    </font>
    <font>
      <sz val="9"/>
      <color rgb="FF0070C0"/>
      <name val="Cordia New"/>
      <family val="2"/>
    </font>
    <font>
      <sz val="14"/>
      <color rgb="FF0070C0"/>
      <name val="AngsanaUPC"/>
      <family val="1"/>
    </font>
    <font>
      <sz val="10"/>
      <color rgb="FF0070C0"/>
      <name val="Arial"/>
      <family val="2"/>
    </font>
    <font>
      <sz val="10"/>
      <color rgb="FF0070C0"/>
      <name val="TH SarabunPSK"/>
      <family val="2"/>
    </font>
    <font>
      <sz val="10"/>
      <color rgb="FF0070C0"/>
      <name val="Cordia New"/>
      <family val="2"/>
    </font>
    <font>
      <sz val="12"/>
      <color rgb="FF0070C0"/>
      <name val="Arial"/>
      <family val="2"/>
    </font>
    <font>
      <sz val="12"/>
      <color rgb="FF0070C0"/>
      <name val="TH SarabunPSK"/>
      <family val="2"/>
    </font>
    <font>
      <sz val="14"/>
      <color rgb="FF0070C0"/>
      <name val="TH SarabunPSK"/>
      <family val="2"/>
    </font>
    <font>
      <sz val="11"/>
      <color rgb="FF0070C0"/>
      <name val="TH SarabunPSK"/>
      <family val="2"/>
    </font>
    <font>
      <b/>
      <sz val="14"/>
      <color rgb="FF0070C0"/>
      <name val="TH SarabunPSK"/>
      <family val="2"/>
    </font>
    <font>
      <sz val="13"/>
      <color rgb="FF0070C0"/>
      <name val="TH SarabunPSK"/>
      <family val="2"/>
    </font>
    <font>
      <b/>
      <sz val="14"/>
      <color rgb="FF0070C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43" fontId="4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>
      <alignment/>
      <protection/>
    </xf>
    <xf numFmtId="0" fontId="106" fillId="20" borderId="1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21" borderId="2" applyNumberFormat="0" applyAlignment="0" applyProtection="0"/>
    <xf numFmtId="0" fontId="111" fillId="0" borderId="3" applyNumberFormat="0" applyFill="0" applyAlignment="0" applyProtection="0"/>
    <xf numFmtId="0" fontId="112" fillId="22" borderId="0" applyNumberFormat="0" applyBorder="0" applyAlignment="0" applyProtection="0"/>
    <xf numFmtId="0" fontId="0" fillId="0" borderId="0">
      <alignment/>
      <protection/>
    </xf>
    <xf numFmtId="0" fontId="113" fillId="23" borderId="1" applyNumberFormat="0" applyAlignment="0" applyProtection="0"/>
    <xf numFmtId="0" fontId="114" fillId="24" borderId="0" applyNumberFormat="0" applyBorder="0" applyAlignment="0" applyProtection="0"/>
    <xf numFmtId="9" fontId="0" fillId="0" borderId="0" applyFont="0" applyFill="0" applyBorder="0" applyAlignment="0" applyProtection="0"/>
    <xf numFmtId="0" fontId="115" fillId="0" borderId="4" applyNumberFormat="0" applyFill="0" applyAlignment="0" applyProtection="0"/>
    <xf numFmtId="0" fontId="116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105" fillId="30" borderId="0" applyNumberFormat="0" applyBorder="0" applyAlignment="0" applyProtection="0"/>
    <xf numFmtId="0" fontId="105" fillId="31" borderId="0" applyNumberFormat="0" applyBorder="0" applyAlignment="0" applyProtection="0"/>
    <xf numFmtId="0" fontId="117" fillId="20" borderId="5" applyNumberFormat="0" applyAlignment="0" applyProtection="0"/>
    <xf numFmtId="0" fontId="0" fillId="32" borderId="6" applyNumberFormat="0" applyFont="0" applyAlignment="0" applyProtection="0"/>
    <xf numFmtId="0" fontId="118" fillId="0" borderId="7" applyNumberFormat="0" applyFill="0" applyAlignment="0" applyProtection="0"/>
    <xf numFmtId="0" fontId="119" fillId="0" borderId="8" applyNumberFormat="0" applyFill="0" applyAlignment="0" applyProtection="0"/>
    <xf numFmtId="0" fontId="120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723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43" fontId="21" fillId="0" borderId="0" xfId="40" applyFont="1" applyBorder="1" applyAlignment="1">
      <alignment/>
    </xf>
    <xf numFmtId="0" fontId="20" fillId="0" borderId="0" xfId="0" applyFont="1" applyBorder="1" applyAlignment="1">
      <alignment horizontal="center"/>
    </xf>
    <xf numFmtId="43" fontId="20" fillId="0" borderId="0" xfId="4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43" fontId="17" fillId="0" borderId="0" xfId="40" applyFont="1" applyAlignment="1">
      <alignment/>
    </xf>
    <xf numFmtId="0" fontId="18" fillId="0" borderId="0" xfId="0" applyFont="1" applyAlignment="1">
      <alignment/>
    </xf>
    <xf numFmtId="43" fontId="18" fillId="0" borderId="12" xfId="40" applyFont="1" applyBorder="1" applyAlignment="1">
      <alignment horizontal="center"/>
    </xf>
    <xf numFmtId="43" fontId="18" fillId="0" borderId="11" xfId="40" applyFont="1" applyBorder="1" applyAlignment="1">
      <alignment horizontal="center"/>
    </xf>
    <xf numFmtId="43" fontId="18" fillId="0" borderId="13" xfId="40" applyFont="1" applyBorder="1" applyAlignment="1">
      <alignment horizontal="center"/>
    </xf>
    <xf numFmtId="43" fontId="17" fillId="0" borderId="14" xfId="40" applyFont="1" applyBorder="1" applyAlignment="1">
      <alignment/>
    </xf>
    <xf numFmtId="43" fontId="17" fillId="0" borderId="14" xfId="40" applyFont="1" applyBorder="1" applyAlignment="1">
      <alignment horizontal="right"/>
    </xf>
    <xf numFmtId="43" fontId="18" fillId="0" borderId="15" xfId="40" applyFont="1" applyBorder="1" applyAlignment="1">
      <alignment/>
    </xf>
    <xf numFmtId="43" fontId="18" fillId="0" borderId="0" xfId="40" applyFont="1" applyBorder="1" applyAlignment="1">
      <alignment/>
    </xf>
    <xf numFmtId="43" fontId="17" fillId="0" borderId="11" xfId="40" applyFont="1" applyBorder="1" applyAlignment="1">
      <alignment horizontal="center"/>
    </xf>
    <xf numFmtId="43" fontId="17" fillId="0" borderId="11" xfId="40" applyFont="1" applyBorder="1" applyAlignment="1">
      <alignment/>
    </xf>
    <xf numFmtId="0" fontId="18" fillId="0" borderId="0" xfId="0" applyFont="1" applyBorder="1" applyAlignment="1">
      <alignment/>
    </xf>
    <xf numFmtId="43" fontId="17" fillId="0" borderId="0" xfId="40" applyFont="1" applyBorder="1" applyAlignment="1">
      <alignment/>
    </xf>
    <xf numFmtId="0" fontId="17" fillId="0" borderId="0" xfId="0" applyFont="1" applyBorder="1" applyAlignment="1">
      <alignment/>
    </xf>
    <xf numFmtId="43" fontId="17" fillId="0" borderId="0" xfId="40" applyFont="1" applyBorder="1" applyAlignment="1">
      <alignment horizontal="center"/>
    </xf>
    <xf numFmtId="43" fontId="18" fillId="0" borderId="0" xfId="40" applyFont="1" applyAlignment="1">
      <alignment/>
    </xf>
    <xf numFmtId="0" fontId="24" fillId="0" borderId="0" xfId="0" applyFont="1" applyAlignment="1">
      <alignment/>
    </xf>
    <xf numFmtId="43" fontId="21" fillId="0" borderId="0" xfId="40" applyFont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43" fontId="21" fillId="0" borderId="0" xfId="40" applyFont="1" applyAlignment="1">
      <alignment horizontal="center"/>
    </xf>
    <xf numFmtId="43" fontId="21" fillId="0" borderId="18" xfId="40" applyFont="1" applyBorder="1" applyAlignment="1">
      <alignment/>
    </xf>
    <xf numFmtId="0" fontId="20" fillId="0" borderId="0" xfId="0" applyFont="1" applyAlignment="1">
      <alignment horizontal="right"/>
    </xf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3" fontId="18" fillId="0" borderId="14" xfId="40" applyFont="1" applyBorder="1" applyAlignment="1">
      <alignment/>
    </xf>
    <xf numFmtId="0" fontId="18" fillId="0" borderId="20" xfId="0" applyFont="1" applyBorder="1" applyAlignment="1">
      <alignment/>
    </xf>
    <xf numFmtId="0" fontId="26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43" fontId="18" fillId="0" borderId="15" xfId="40" applyFont="1" applyBorder="1" applyAlignment="1">
      <alignment horizontal="right"/>
    </xf>
    <xf numFmtId="43" fontId="18" fillId="0" borderId="11" xfId="4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14" xfId="0" applyFont="1" applyBorder="1" applyAlignment="1">
      <alignment/>
    </xf>
    <xf numFmtId="0" fontId="18" fillId="0" borderId="17" xfId="0" applyFont="1" applyBorder="1" applyAlignment="1">
      <alignment/>
    </xf>
    <xf numFmtId="43" fontId="18" fillId="0" borderId="19" xfId="4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6" fillId="0" borderId="0" xfId="0" applyFont="1" applyAlignment="1">
      <alignment horizontal="left"/>
    </xf>
    <xf numFmtId="43" fontId="17" fillId="0" borderId="14" xfId="40" applyFont="1" applyBorder="1" applyAlignment="1">
      <alignment horizontal="center"/>
    </xf>
    <xf numFmtId="43" fontId="121" fillId="0" borderId="0" xfId="40" applyFont="1" applyAlignment="1">
      <alignment horizontal="center"/>
    </xf>
    <xf numFmtId="43" fontId="17" fillId="0" borderId="21" xfId="40" applyFont="1" applyBorder="1" applyAlignment="1">
      <alignment horizontal="right"/>
    </xf>
    <xf numFmtId="43" fontId="17" fillId="0" borderId="0" xfId="40" applyFont="1" applyAlignment="1">
      <alignment horizontal="center"/>
    </xf>
    <xf numFmtId="11" fontId="17" fillId="0" borderId="0" xfId="40" applyNumberFormat="1" applyFont="1" applyAlignment="1">
      <alignment/>
    </xf>
    <xf numFmtId="43" fontId="18" fillId="0" borderId="14" xfId="40" applyFont="1" applyBorder="1" applyAlignment="1">
      <alignment horizontal="right"/>
    </xf>
    <xf numFmtId="43" fontId="18" fillId="0" borderId="17" xfId="40" applyFont="1" applyBorder="1" applyAlignment="1">
      <alignment horizontal="right"/>
    </xf>
    <xf numFmtId="43" fontId="18" fillId="0" borderId="0" xfId="0" applyNumberFormat="1" applyFont="1" applyBorder="1" applyAlignment="1">
      <alignment/>
    </xf>
    <xf numFmtId="43" fontId="20" fillId="0" borderId="16" xfId="40" applyFont="1" applyBorder="1" applyAlignment="1">
      <alignment/>
    </xf>
    <xf numFmtId="43" fontId="20" fillId="0" borderId="14" xfId="40" applyFont="1" applyBorder="1" applyAlignment="1">
      <alignment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15" fontId="17" fillId="0" borderId="20" xfId="0" applyNumberFormat="1" applyFont="1" applyBorder="1" applyAlignment="1">
      <alignment horizontal="center"/>
    </xf>
    <xf numFmtId="15" fontId="17" fillId="0" borderId="0" xfId="0" applyNumberFormat="1" applyFont="1" applyBorder="1" applyAlignment="1">
      <alignment horizontal="center"/>
    </xf>
    <xf numFmtId="43" fontId="17" fillId="0" borderId="18" xfId="40" applyFont="1" applyBorder="1" applyAlignment="1">
      <alignment/>
    </xf>
    <xf numFmtId="0" fontId="17" fillId="0" borderId="20" xfId="0" applyFont="1" applyBorder="1" applyAlignment="1">
      <alignment/>
    </xf>
    <xf numFmtId="43" fontId="17" fillId="0" borderId="20" xfId="40" applyFont="1" applyBorder="1" applyAlignment="1">
      <alignment horizontal="center"/>
    </xf>
    <xf numFmtId="43" fontId="20" fillId="0" borderId="14" xfId="40" applyFont="1" applyBorder="1" applyAlignment="1">
      <alignment horizontal="right"/>
    </xf>
    <xf numFmtId="14" fontId="17" fillId="0" borderId="2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6" fillId="0" borderId="20" xfId="0" applyFont="1" applyBorder="1" applyAlignment="1">
      <alignment/>
    </xf>
    <xf numFmtId="43" fontId="20" fillId="0" borderId="17" xfId="40" applyFont="1" applyBorder="1" applyAlignment="1">
      <alignment/>
    </xf>
    <xf numFmtId="0" fontId="18" fillId="0" borderId="22" xfId="0" applyFont="1" applyBorder="1" applyAlignment="1">
      <alignment/>
    </xf>
    <xf numFmtId="0" fontId="17" fillId="0" borderId="23" xfId="0" applyFont="1" applyBorder="1" applyAlignment="1">
      <alignment/>
    </xf>
    <xf numFmtId="43" fontId="21" fillId="0" borderId="23" xfId="40" applyFont="1" applyBorder="1" applyAlignment="1">
      <alignment/>
    </xf>
    <xf numFmtId="0" fontId="17" fillId="0" borderId="18" xfId="0" applyFont="1" applyBorder="1" applyAlignment="1">
      <alignment/>
    </xf>
    <xf numFmtId="0" fontId="21" fillId="0" borderId="18" xfId="0" applyFont="1" applyBorder="1" applyAlignment="1">
      <alignment/>
    </xf>
    <xf numFmtId="15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43" fontId="17" fillId="0" borderId="17" xfId="40" applyFont="1" applyBorder="1" applyAlignment="1">
      <alignment/>
    </xf>
    <xf numFmtId="43" fontId="21" fillId="0" borderId="0" xfId="40" applyFont="1" applyAlignment="1">
      <alignment horizontal="right"/>
    </xf>
    <xf numFmtId="43" fontId="20" fillId="0" borderId="11" xfId="40" applyFont="1" applyFill="1" applyBorder="1" applyAlignment="1">
      <alignment horizontal="center"/>
    </xf>
    <xf numFmtId="43" fontId="20" fillId="0" borderId="16" xfId="40" applyFont="1" applyFill="1" applyBorder="1" applyAlignment="1">
      <alignment horizontal="center"/>
    </xf>
    <xf numFmtId="43" fontId="20" fillId="0" borderId="24" xfId="40" applyFont="1" applyFill="1" applyBorder="1" applyAlignment="1">
      <alignment horizontal="center"/>
    </xf>
    <xf numFmtId="43" fontId="20" fillId="0" borderId="25" xfId="40" applyFont="1" applyFill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43" fontId="20" fillId="0" borderId="0" xfId="40" applyFont="1" applyBorder="1" applyAlignment="1">
      <alignment horizontal="center"/>
    </xf>
    <xf numFmtId="15" fontId="17" fillId="0" borderId="16" xfId="0" applyNumberFormat="1" applyFont="1" applyBorder="1" applyAlignment="1">
      <alignment horizontal="center"/>
    </xf>
    <xf numFmtId="43" fontId="17" fillId="0" borderId="16" xfId="40" applyFont="1" applyBorder="1" applyAlignment="1">
      <alignment/>
    </xf>
    <xf numFmtId="43" fontId="19" fillId="0" borderId="0" xfId="4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43" fontId="20" fillId="0" borderId="26" xfId="40" applyFont="1" applyFill="1" applyBorder="1" applyAlignment="1">
      <alignment/>
    </xf>
    <xf numFmtId="43" fontId="20" fillId="0" borderId="26" xfId="40" applyFont="1" applyBorder="1" applyAlignment="1">
      <alignment/>
    </xf>
    <xf numFmtId="43" fontId="19" fillId="0" borderId="0" xfId="4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43" fontId="17" fillId="0" borderId="17" xfId="40" applyFont="1" applyBorder="1" applyAlignment="1">
      <alignment horizontal="center"/>
    </xf>
    <xf numFmtId="0" fontId="18" fillId="0" borderId="16" xfId="0" applyFont="1" applyBorder="1" applyAlignment="1">
      <alignment/>
    </xf>
    <xf numFmtId="0" fontId="28" fillId="0" borderId="16" xfId="0" applyFont="1" applyBorder="1" applyAlignment="1">
      <alignment horizontal="center"/>
    </xf>
    <xf numFmtId="43" fontId="28" fillId="0" borderId="16" xfId="4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43" fontId="28" fillId="0" borderId="17" xfId="4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7" xfId="0" applyFont="1" applyBorder="1" applyAlignment="1">
      <alignment/>
    </xf>
    <xf numFmtId="15" fontId="23" fillId="0" borderId="27" xfId="0" applyNumberFormat="1" applyFont="1" applyBorder="1" applyAlignment="1">
      <alignment horizontal="center"/>
    </xf>
    <xf numFmtId="43" fontId="23" fillId="0" borderId="27" xfId="40" applyFont="1" applyBorder="1" applyAlignment="1">
      <alignment/>
    </xf>
    <xf numFmtId="0" fontId="23" fillId="0" borderId="28" xfId="0" applyFont="1" applyBorder="1" applyAlignment="1">
      <alignment horizontal="center"/>
    </xf>
    <xf numFmtId="0" fontId="23" fillId="0" borderId="28" xfId="0" applyFont="1" applyBorder="1" applyAlignment="1">
      <alignment/>
    </xf>
    <xf numFmtId="43" fontId="28" fillId="0" borderId="11" xfId="40" applyFont="1" applyBorder="1" applyAlignment="1">
      <alignment/>
    </xf>
    <xf numFmtId="0" fontId="28" fillId="0" borderId="11" xfId="0" applyFont="1" applyBorder="1" applyAlignment="1">
      <alignment horizontal="center"/>
    </xf>
    <xf numFmtId="43" fontId="18" fillId="0" borderId="16" xfId="40" applyFont="1" applyBorder="1" applyAlignment="1">
      <alignment horizontal="center"/>
    </xf>
    <xf numFmtId="43" fontId="18" fillId="0" borderId="17" xfId="40" applyFont="1" applyBorder="1" applyAlignment="1">
      <alignment horizontal="center"/>
    </xf>
    <xf numFmtId="15" fontId="17" fillId="0" borderId="17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Border="1" applyAlignment="1">
      <alignment/>
    </xf>
    <xf numFmtId="15" fontId="17" fillId="0" borderId="27" xfId="0" applyNumberFormat="1" applyFont="1" applyBorder="1" applyAlignment="1">
      <alignment horizontal="center"/>
    </xf>
    <xf numFmtId="43" fontId="17" fillId="0" borderId="27" xfId="40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28" xfId="0" applyFont="1" applyBorder="1" applyAlignment="1">
      <alignment/>
    </xf>
    <xf numFmtId="15" fontId="17" fillId="0" borderId="28" xfId="0" applyNumberFormat="1" applyFont="1" applyBorder="1" applyAlignment="1">
      <alignment horizontal="center"/>
    </xf>
    <xf numFmtId="43" fontId="17" fillId="0" borderId="28" xfId="40" applyFont="1" applyBorder="1" applyAlignment="1">
      <alignment/>
    </xf>
    <xf numFmtId="0" fontId="17" fillId="0" borderId="11" xfId="0" applyFont="1" applyBorder="1" applyAlignment="1">
      <alignment/>
    </xf>
    <xf numFmtId="15" fontId="17" fillId="0" borderId="14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/>
    </xf>
    <xf numFmtId="43" fontId="18" fillId="0" borderId="16" xfId="40" applyFont="1" applyBorder="1" applyAlignment="1">
      <alignment/>
    </xf>
    <xf numFmtId="0" fontId="29" fillId="0" borderId="27" xfId="0" applyFont="1" applyBorder="1" applyAlignment="1">
      <alignment horizontal="center"/>
    </xf>
    <xf numFmtId="43" fontId="17" fillId="0" borderId="28" xfId="4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23" fillId="0" borderId="14" xfId="0" applyFont="1" applyBorder="1" applyAlignment="1">
      <alignment/>
    </xf>
    <xf numFmtId="0" fontId="18" fillId="0" borderId="11" xfId="0" applyFont="1" applyBorder="1" applyAlignment="1">
      <alignment/>
    </xf>
    <xf numFmtId="0" fontId="25" fillId="0" borderId="0" xfId="0" applyFont="1" applyAlignment="1">
      <alignment horizontal="center"/>
    </xf>
    <xf numFmtId="43" fontId="20" fillId="0" borderId="0" xfId="40" applyFont="1" applyAlignment="1">
      <alignment/>
    </xf>
    <xf numFmtId="43" fontId="20" fillId="0" borderId="29" xfId="40" applyFont="1" applyBorder="1" applyAlignment="1">
      <alignment/>
    </xf>
    <xf numFmtId="43" fontId="21" fillId="0" borderId="25" xfId="40" applyFont="1" applyBorder="1" applyAlignment="1">
      <alignment/>
    </xf>
    <xf numFmtId="0" fontId="20" fillId="0" borderId="0" xfId="0" applyFont="1" applyAlignment="1">
      <alignment/>
    </xf>
    <xf numFmtId="0" fontId="23" fillId="0" borderId="17" xfId="0" applyFont="1" applyBorder="1" applyAlignment="1">
      <alignment/>
    </xf>
    <xf numFmtId="0" fontId="20" fillId="0" borderId="0" xfId="0" applyFont="1" applyAlignment="1">
      <alignment horizontal="left"/>
    </xf>
    <xf numFmtId="0" fontId="25" fillId="0" borderId="0" xfId="0" applyFont="1" applyAlignment="1">
      <alignment/>
    </xf>
    <xf numFmtId="43" fontId="20" fillId="0" borderId="0" xfId="40" applyFont="1" applyBorder="1" applyAlignment="1">
      <alignment horizontal="right"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3" fillId="0" borderId="16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43" fontId="34" fillId="0" borderId="14" xfId="40" applyFont="1" applyBorder="1" applyAlignment="1">
      <alignment horizontal="center"/>
    </xf>
    <xf numFmtId="43" fontId="34" fillId="0" borderId="0" xfId="40" applyFont="1" applyAlignment="1">
      <alignment horizontal="center"/>
    </xf>
    <xf numFmtId="43" fontId="34" fillId="0" borderId="14" xfId="4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1" xfId="0" applyFont="1" applyBorder="1" applyAlignment="1">
      <alignment/>
    </xf>
    <xf numFmtId="0" fontId="33" fillId="0" borderId="30" xfId="0" applyFont="1" applyBorder="1" applyAlignment="1">
      <alignment horizontal="center"/>
    </xf>
    <xf numFmtId="43" fontId="33" fillId="0" borderId="12" xfId="40" applyFont="1" applyBorder="1" applyAlignment="1">
      <alignment/>
    </xf>
    <xf numFmtId="43" fontId="33" fillId="0" borderId="11" xfId="40" applyFont="1" applyBorder="1" applyAlignment="1">
      <alignment horizontal="center"/>
    </xf>
    <xf numFmtId="43" fontId="33" fillId="0" borderId="30" xfId="40" applyFont="1" applyBorder="1" applyAlignment="1">
      <alignment horizontal="center"/>
    </xf>
    <xf numFmtId="43" fontId="33" fillId="0" borderId="11" xfId="40" applyFont="1" applyBorder="1" applyAlignment="1">
      <alignment/>
    </xf>
    <xf numFmtId="0" fontId="33" fillId="0" borderId="0" xfId="0" applyFont="1" applyBorder="1" applyAlignment="1">
      <alignment horizontal="center"/>
    </xf>
    <xf numFmtId="43" fontId="33" fillId="0" borderId="0" xfId="40" applyFont="1" applyBorder="1" applyAlignment="1">
      <alignment horizontal="center"/>
    </xf>
    <xf numFmtId="43" fontId="35" fillId="0" borderId="14" xfId="40" applyFont="1" applyBorder="1" applyAlignment="1">
      <alignment/>
    </xf>
    <xf numFmtId="43" fontId="32" fillId="0" borderId="15" xfId="4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38" fillId="0" borderId="33" xfId="0" applyFont="1" applyBorder="1" applyAlignment="1">
      <alignment/>
    </xf>
    <xf numFmtId="43" fontId="37" fillId="0" borderId="24" xfId="40" applyFont="1" applyBorder="1" applyAlignment="1">
      <alignment horizontal="center"/>
    </xf>
    <xf numFmtId="43" fontId="37" fillId="0" borderId="16" xfId="40" applyFont="1" applyBorder="1" applyAlignment="1">
      <alignment horizontal="center"/>
    </xf>
    <xf numFmtId="43" fontId="37" fillId="0" borderId="0" xfId="40" applyFont="1" applyBorder="1" applyAlignment="1">
      <alignment horizontal="center"/>
    </xf>
    <xf numFmtId="43" fontId="37" fillId="0" borderId="14" xfId="40" applyFont="1" applyBorder="1" applyAlignment="1">
      <alignment horizontal="center"/>
    </xf>
    <xf numFmtId="43" fontId="39" fillId="0" borderId="0" xfId="40" applyFont="1" applyBorder="1" applyAlignment="1">
      <alignment horizontal="center"/>
    </xf>
    <xf numFmtId="43" fontId="6" fillId="0" borderId="34" xfId="40" applyFont="1" applyBorder="1" applyAlignment="1">
      <alignment/>
    </xf>
    <xf numFmtId="43" fontId="6" fillId="0" borderId="35" xfId="40" applyFont="1" applyBorder="1" applyAlignment="1">
      <alignment/>
    </xf>
    <xf numFmtId="43" fontId="6" fillId="0" borderId="36" xfId="40" applyFont="1" applyBorder="1" applyAlignment="1">
      <alignment/>
    </xf>
    <xf numFmtId="43" fontId="6" fillId="0" borderId="37" xfId="40" applyFont="1" applyBorder="1" applyAlignment="1">
      <alignment/>
    </xf>
    <xf numFmtId="43" fontId="6" fillId="0" borderId="38" xfId="40" applyFont="1" applyBorder="1" applyAlignment="1">
      <alignment/>
    </xf>
    <xf numFmtId="43" fontId="6" fillId="0" borderId="39" xfId="40" applyFont="1" applyBorder="1" applyAlignment="1">
      <alignment/>
    </xf>
    <xf numFmtId="43" fontId="37" fillId="0" borderId="16" xfId="40" applyFont="1" applyBorder="1" applyAlignment="1">
      <alignment/>
    </xf>
    <xf numFmtId="43" fontId="37" fillId="0" borderId="17" xfId="40" applyFont="1" applyBorder="1" applyAlignment="1">
      <alignment/>
    </xf>
    <xf numFmtId="43" fontId="6" fillId="0" borderId="0" xfId="40" applyFont="1" applyAlignment="1">
      <alignment/>
    </xf>
    <xf numFmtId="0" fontId="122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16" xfId="0" applyFont="1" applyBorder="1" applyAlignment="1">
      <alignment/>
    </xf>
    <xf numFmtId="0" fontId="41" fillId="0" borderId="22" xfId="0" applyFont="1" applyBorder="1" applyAlignment="1">
      <alignment horizontal="center"/>
    </xf>
    <xf numFmtId="43" fontId="41" fillId="0" borderId="16" xfId="4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20" xfId="0" applyFont="1" applyBorder="1" applyAlignment="1">
      <alignment horizontal="center"/>
    </xf>
    <xf numFmtId="43" fontId="41" fillId="0" borderId="14" xfId="40" applyFont="1" applyBorder="1" applyAlignment="1">
      <alignment/>
    </xf>
    <xf numFmtId="43" fontId="41" fillId="0" borderId="14" xfId="40" applyFont="1" applyBorder="1" applyAlignment="1">
      <alignment horizontal="right"/>
    </xf>
    <xf numFmtId="43" fontId="41" fillId="0" borderId="20" xfId="40" applyFont="1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43" fontId="40" fillId="0" borderId="15" xfId="40" applyFont="1" applyBorder="1" applyAlignment="1">
      <alignment/>
    </xf>
    <xf numFmtId="0" fontId="40" fillId="0" borderId="0" xfId="0" applyFont="1" applyBorder="1" applyAlignment="1">
      <alignment horizontal="center"/>
    </xf>
    <xf numFmtId="43" fontId="40" fillId="0" borderId="0" xfId="40" applyFont="1" applyBorder="1" applyAlignment="1">
      <alignment/>
    </xf>
    <xf numFmtId="0" fontId="6" fillId="0" borderId="0" xfId="0" applyFont="1" applyAlignment="1">
      <alignment horizontal="center"/>
    </xf>
    <xf numFmtId="0" fontId="37" fillId="0" borderId="16" xfId="0" applyFont="1" applyBorder="1" applyAlignment="1">
      <alignment horizontal="left"/>
    </xf>
    <xf numFmtId="43" fontId="6" fillId="0" borderId="16" xfId="40" applyFont="1" applyBorder="1" applyAlignment="1">
      <alignment/>
    </xf>
    <xf numFmtId="0" fontId="37" fillId="0" borderId="14" xfId="0" applyFont="1" applyBorder="1" applyAlignment="1">
      <alignment/>
    </xf>
    <xf numFmtId="43" fontId="6" fillId="0" borderId="14" xfId="40" applyFont="1" applyBorder="1" applyAlignment="1">
      <alignment/>
    </xf>
    <xf numFmtId="0" fontId="6" fillId="0" borderId="14" xfId="0" applyFont="1" applyBorder="1" applyAlignment="1">
      <alignment/>
    </xf>
    <xf numFmtId="0" fontId="37" fillId="0" borderId="14" xfId="0" applyFont="1" applyBorder="1" applyAlignment="1">
      <alignment horizontal="right"/>
    </xf>
    <xf numFmtId="0" fontId="37" fillId="0" borderId="0" xfId="0" applyFont="1" applyAlignment="1">
      <alignment horizontal="center"/>
    </xf>
    <xf numFmtId="43" fontId="37" fillId="0" borderId="11" xfId="40" applyFont="1" applyBorder="1" applyAlignment="1">
      <alignment/>
    </xf>
    <xf numFmtId="43" fontId="37" fillId="0" borderId="14" xfId="40" applyFont="1" applyBorder="1" applyAlignment="1">
      <alignment/>
    </xf>
    <xf numFmtId="43" fontId="37" fillId="0" borderId="16" xfId="40" applyFont="1" applyBorder="1" applyAlignment="1">
      <alignment/>
    </xf>
    <xf numFmtId="43" fontId="37" fillId="0" borderId="11" xfId="40" applyFont="1" applyBorder="1" applyAlignment="1">
      <alignment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43" fontId="37" fillId="0" borderId="0" xfId="40" applyFont="1" applyBorder="1" applyAlignment="1">
      <alignment/>
    </xf>
    <xf numFmtId="0" fontId="6" fillId="0" borderId="14" xfId="0" applyFont="1" applyBorder="1" applyAlignment="1">
      <alignment horizontal="left"/>
    </xf>
    <xf numFmtId="0" fontId="37" fillId="0" borderId="11" xfId="0" applyFont="1" applyBorder="1" applyAlignment="1">
      <alignment horizontal="right"/>
    </xf>
    <xf numFmtId="0" fontId="37" fillId="0" borderId="11" xfId="0" applyFont="1" applyBorder="1" applyAlignment="1">
      <alignment horizontal="center"/>
    </xf>
    <xf numFmtId="43" fontId="37" fillId="0" borderId="15" xfId="40" applyFont="1" applyBorder="1" applyAlignment="1">
      <alignment/>
    </xf>
    <xf numFmtId="43" fontId="18" fillId="0" borderId="15" xfId="40" applyFont="1" applyBorder="1" applyAlignment="1">
      <alignment horizontal="center"/>
    </xf>
    <xf numFmtId="43" fontId="17" fillId="0" borderId="11" xfId="40" applyFont="1" applyBorder="1" applyAlignment="1">
      <alignment/>
    </xf>
    <xf numFmtId="43" fontId="17" fillId="0" borderId="16" xfId="40" applyFont="1" applyBorder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17" xfId="0" applyFont="1" applyBorder="1" applyAlignment="1">
      <alignment/>
    </xf>
    <xf numFmtId="0" fontId="32" fillId="0" borderId="40" xfId="0" applyFont="1" applyBorder="1" applyAlignment="1">
      <alignment horizontal="center"/>
    </xf>
    <xf numFmtId="0" fontId="32" fillId="0" borderId="16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8" xfId="0" applyFont="1" applyBorder="1" applyAlignment="1">
      <alignment/>
    </xf>
    <xf numFmtId="43" fontId="35" fillId="0" borderId="14" xfId="40" applyNumberFormat="1" applyFont="1" applyBorder="1" applyAlignment="1">
      <alignment/>
    </xf>
    <xf numFmtId="43" fontId="35" fillId="0" borderId="18" xfId="40" applyFont="1" applyBorder="1" applyAlignment="1">
      <alignment/>
    </xf>
    <xf numFmtId="0" fontId="32" fillId="0" borderId="14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17" xfId="0" applyFont="1" applyBorder="1" applyAlignment="1">
      <alignment/>
    </xf>
    <xf numFmtId="43" fontId="35" fillId="0" borderId="40" xfId="40" applyFont="1" applyBorder="1" applyAlignment="1">
      <alignment/>
    </xf>
    <xf numFmtId="43" fontId="32" fillId="0" borderId="14" xfId="40" applyFont="1" applyBorder="1" applyAlignment="1">
      <alignment/>
    </xf>
    <xf numFmtId="0" fontId="32" fillId="0" borderId="15" xfId="0" applyFont="1" applyBorder="1" applyAlignment="1">
      <alignment horizontal="center"/>
    </xf>
    <xf numFmtId="43" fontId="32" fillId="0" borderId="26" xfId="0" applyNumberFormat="1" applyFont="1" applyBorder="1" applyAlignment="1">
      <alignment/>
    </xf>
    <xf numFmtId="0" fontId="32" fillId="0" borderId="15" xfId="0" applyFont="1" applyBorder="1" applyAlignment="1">
      <alignment/>
    </xf>
    <xf numFmtId="15" fontId="34" fillId="0" borderId="14" xfId="0" applyNumberFormat="1" applyFont="1" applyBorder="1" applyAlignment="1">
      <alignment horizontal="center"/>
    </xf>
    <xf numFmtId="14" fontId="34" fillId="0" borderId="14" xfId="0" applyNumberFormat="1" applyFont="1" applyBorder="1" applyAlignment="1">
      <alignment horizontal="center"/>
    </xf>
    <xf numFmtId="0" fontId="36" fillId="0" borderId="14" xfId="0" applyFont="1" applyBorder="1" applyAlignment="1">
      <alignment/>
    </xf>
    <xf numFmtId="43" fontId="33" fillId="0" borderId="0" xfId="4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5" fillId="0" borderId="16" xfId="0" applyFont="1" applyBorder="1" applyAlignment="1">
      <alignment/>
    </xf>
    <xf numFmtId="0" fontId="30" fillId="0" borderId="0" xfId="0" applyFont="1" applyAlignment="1">
      <alignment/>
    </xf>
    <xf numFmtId="0" fontId="30" fillId="0" borderId="16" xfId="0" applyFont="1" applyBorder="1" applyAlignment="1">
      <alignment/>
    </xf>
    <xf numFmtId="0" fontId="30" fillId="0" borderId="14" xfId="0" applyFont="1" applyBorder="1" applyAlignment="1">
      <alignment/>
    </xf>
    <xf numFmtId="43" fontId="30" fillId="0" borderId="0" xfId="40" applyFont="1" applyAlignment="1">
      <alignment/>
    </xf>
    <xf numFmtId="43" fontId="30" fillId="0" borderId="14" xfId="40" applyFont="1" applyBorder="1" applyAlignment="1">
      <alignment/>
    </xf>
    <xf numFmtId="43" fontId="30" fillId="0" borderId="0" xfId="40" applyFont="1" applyAlignment="1">
      <alignment horizontal="center"/>
    </xf>
    <xf numFmtId="43" fontId="30" fillId="0" borderId="14" xfId="4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30" fillId="0" borderId="18" xfId="40" applyFont="1" applyBorder="1" applyAlignment="1">
      <alignment/>
    </xf>
    <xf numFmtId="0" fontId="43" fillId="0" borderId="41" xfId="0" applyFont="1" applyFill="1" applyBorder="1" applyAlignment="1">
      <alignment horizontal="center"/>
    </xf>
    <xf numFmtId="43" fontId="43" fillId="0" borderId="41" xfId="0" applyNumberFormat="1" applyFont="1" applyFill="1" applyBorder="1" applyAlignment="1">
      <alignment/>
    </xf>
    <xf numFmtId="43" fontId="43" fillId="0" borderId="41" xfId="40" applyFont="1" applyFill="1" applyBorder="1" applyAlignment="1">
      <alignment/>
    </xf>
    <xf numFmtId="43" fontId="43" fillId="0" borderId="41" xfId="0" applyNumberFormat="1" applyFont="1" applyFill="1" applyBorder="1" applyAlignment="1">
      <alignment/>
    </xf>
    <xf numFmtId="43" fontId="30" fillId="0" borderId="16" xfId="40" applyFont="1" applyBorder="1" applyAlignment="1">
      <alignment/>
    </xf>
    <xf numFmtId="0" fontId="43" fillId="0" borderId="12" xfId="0" applyFont="1" applyFill="1" applyBorder="1" applyAlignment="1">
      <alignment horizontal="center"/>
    </xf>
    <xf numFmtId="43" fontId="43" fillId="0" borderId="11" xfId="40" applyFont="1" applyFill="1" applyBorder="1" applyAlignment="1">
      <alignment/>
    </xf>
    <xf numFmtId="43" fontId="43" fillId="0" borderId="30" xfId="4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43" fontId="43" fillId="0" borderId="0" xfId="40" applyFont="1" applyFill="1" applyBorder="1" applyAlignment="1">
      <alignment/>
    </xf>
    <xf numFmtId="43" fontId="43" fillId="0" borderId="16" xfId="40" applyFont="1" applyFill="1" applyBorder="1" applyAlignment="1">
      <alignment/>
    </xf>
    <xf numFmtId="43" fontId="43" fillId="0" borderId="0" xfId="4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43" fillId="0" borderId="0" xfId="0" applyFont="1" applyAlignment="1">
      <alignment horizontal="right"/>
    </xf>
    <xf numFmtId="43" fontId="30" fillId="0" borderId="11" xfId="40" applyFont="1" applyBorder="1" applyAlignment="1">
      <alignment/>
    </xf>
    <xf numFmtId="0" fontId="30" fillId="0" borderId="0" xfId="0" applyFont="1" applyAlignment="1">
      <alignment horizontal="left"/>
    </xf>
    <xf numFmtId="0" fontId="22" fillId="0" borderId="11" xfId="0" applyFont="1" applyBorder="1" applyAlignment="1">
      <alignment/>
    </xf>
    <xf numFmtId="43" fontId="0" fillId="0" borderId="0" xfId="40" applyFont="1" applyAlignment="1">
      <alignment/>
    </xf>
    <xf numFmtId="0" fontId="21" fillId="0" borderId="0" xfId="0" applyFont="1" applyBorder="1" applyAlignment="1">
      <alignment horizontal="left"/>
    </xf>
    <xf numFmtId="12" fontId="21" fillId="0" borderId="0" xfId="40" applyNumberFormat="1" applyFont="1" applyAlignment="1">
      <alignment horizontal="center"/>
    </xf>
    <xf numFmtId="43" fontId="21" fillId="0" borderId="0" xfId="40" applyFont="1" applyBorder="1" applyAlignment="1">
      <alignment/>
    </xf>
    <xf numFmtId="43" fontId="21" fillId="0" borderId="0" xfId="40" applyFont="1" applyAlignment="1">
      <alignment/>
    </xf>
    <xf numFmtId="0" fontId="2" fillId="0" borderId="0" xfId="0" applyFont="1" applyAlignment="1">
      <alignment horizontal="center"/>
    </xf>
    <xf numFmtId="43" fontId="20" fillId="0" borderId="0" xfId="40" applyFont="1" applyAlignment="1">
      <alignment horizontal="right"/>
    </xf>
    <xf numFmtId="43" fontId="20" fillId="0" borderId="0" xfId="40" applyFont="1" applyBorder="1" applyAlignment="1">
      <alignment/>
    </xf>
    <xf numFmtId="43" fontId="20" fillId="0" borderId="30" xfId="40" applyFont="1" applyBorder="1" applyAlignment="1">
      <alignment/>
    </xf>
    <xf numFmtId="43" fontId="20" fillId="0" borderId="30" xfId="4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25" xfId="36" applyFont="1" applyBorder="1" applyAlignment="1">
      <alignment horizontal="center"/>
      <protection/>
    </xf>
    <xf numFmtId="0" fontId="18" fillId="0" borderId="16" xfId="36" applyFont="1" applyBorder="1" applyAlignment="1">
      <alignment horizontal="center"/>
      <protection/>
    </xf>
    <xf numFmtId="0" fontId="18" fillId="0" borderId="17" xfId="36" applyFont="1" applyBorder="1" applyAlignment="1">
      <alignment horizontal="center"/>
      <protection/>
    </xf>
    <xf numFmtId="0" fontId="18" fillId="0" borderId="11" xfId="36" applyFont="1" applyBorder="1" applyAlignment="1">
      <alignment horizontal="center"/>
      <protection/>
    </xf>
    <xf numFmtId="0" fontId="17" fillId="0" borderId="19" xfId="36" applyFont="1" applyBorder="1" applyAlignment="1">
      <alignment horizontal="center"/>
      <protection/>
    </xf>
    <xf numFmtId="0" fontId="23" fillId="0" borderId="11" xfId="0" applyFont="1" applyBorder="1" applyAlignment="1">
      <alignment/>
    </xf>
    <xf numFmtId="43" fontId="23" fillId="0" borderId="11" xfId="40" applyFont="1" applyBorder="1" applyAlignment="1">
      <alignment/>
    </xf>
    <xf numFmtId="0" fontId="19" fillId="0" borderId="11" xfId="0" applyFont="1" applyBorder="1" applyAlignment="1">
      <alignment/>
    </xf>
    <xf numFmtId="0" fontId="17" fillId="0" borderId="17" xfId="36" applyFont="1" applyBorder="1" applyAlignment="1">
      <alignment horizontal="center"/>
      <protection/>
    </xf>
    <xf numFmtId="0" fontId="17" fillId="0" borderId="25" xfId="36" applyFont="1" applyBorder="1" applyAlignment="1">
      <alignment horizontal="center"/>
      <protection/>
    </xf>
    <xf numFmtId="43" fontId="18" fillId="0" borderId="42" xfId="33" applyFont="1" applyBorder="1" applyAlignment="1">
      <alignment/>
    </xf>
    <xf numFmtId="43" fontId="18" fillId="0" borderId="42" xfId="40" applyFont="1" applyBorder="1" applyAlignment="1">
      <alignment/>
    </xf>
    <xf numFmtId="0" fontId="17" fillId="0" borderId="11" xfId="36" applyFont="1" applyBorder="1" applyAlignment="1">
      <alignment horizontal="center"/>
      <protection/>
    </xf>
    <xf numFmtId="17" fontId="17" fillId="0" borderId="11" xfId="36" applyNumberFormat="1" applyFont="1" applyBorder="1" applyAlignment="1">
      <alignment horizontal="center"/>
      <protection/>
    </xf>
    <xf numFmtId="15" fontId="17" fillId="0" borderId="11" xfId="36" applyNumberFormat="1" applyFont="1" applyBorder="1" applyAlignment="1">
      <alignment horizontal="center"/>
      <protection/>
    </xf>
    <xf numFmtId="0" fontId="17" fillId="0" borderId="11" xfId="36" applyFont="1" applyBorder="1">
      <alignment/>
      <protection/>
    </xf>
    <xf numFmtId="43" fontId="17" fillId="0" borderId="11" xfId="33" applyFont="1" applyBorder="1" applyAlignment="1">
      <alignment/>
    </xf>
    <xf numFmtId="0" fontId="17" fillId="0" borderId="11" xfId="0" applyFont="1" applyBorder="1" applyAlignment="1">
      <alignment horizontal="left"/>
    </xf>
    <xf numFmtId="17" fontId="18" fillId="0" borderId="11" xfId="36" applyNumberFormat="1" applyFont="1" applyBorder="1" applyAlignment="1">
      <alignment horizontal="center"/>
      <protection/>
    </xf>
    <xf numFmtId="15" fontId="18" fillId="0" borderId="11" xfId="36" applyNumberFormat="1" applyFont="1" applyBorder="1" applyAlignment="1">
      <alignment horizontal="center"/>
      <protection/>
    </xf>
    <xf numFmtId="0" fontId="18" fillId="0" borderId="11" xfId="36" applyFont="1" applyFill="1" applyBorder="1" applyAlignment="1">
      <alignment horizontal="center"/>
      <protection/>
    </xf>
    <xf numFmtId="43" fontId="18" fillId="0" borderId="11" xfId="33" applyFont="1" applyBorder="1" applyAlignment="1">
      <alignment/>
    </xf>
    <xf numFmtId="15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43" fontId="23" fillId="0" borderId="11" xfId="40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18" fillId="0" borderId="15" xfId="0" applyFont="1" applyBorder="1" applyAlignment="1">
      <alignment/>
    </xf>
    <xf numFmtId="43" fontId="23" fillId="0" borderId="11" xfId="40" applyFont="1" applyBorder="1" applyAlignment="1">
      <alignment horizontal="center"/>
    </xf>
    <xf numFmtId="0" fontId="123" fillId="0" borderId="11" xfId="0" applyFont="1" applyBorder="1" applyAlignment="1">
      <alignment horizontal="center"/>
    </xf>
    <xf numFmtId="0" fontId="123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24" fillId="0" borderId="11" xfId="0" applyFont="1" applyBorder="1" applyAlignment="1">
      <alignment horizontal="center"/>
    </xf>
    <xf numFmtId="0" fontId="124" fillId="0" borderId="11" xfId="0" applyFont="1" applyBorder="1" applyAlignment="1">
      <alignment/>
    </xf>
    <xf numFmtId="15" fontId="124" fillId="0" borderId="11" xfId="0" applyNumberFormat="1" applyFont="1" applyBorder="1" applyAlignment="1">
      <alignment horizontal="center"/>
    </xf>
    <xf numFmtId="43" fontId="124" fillId="0" borderId="11" xfId="40" applyFont="1" applyBorder="1" applyAlignment="1">
      <alignment/>
    </xf>
    <xf numFmtId="43" fontId="17" fillId="0" borderId="11" xfId="40" applyFont="1" applyBorder="1" applyAlignment="1">
      <alignment horizontal="right"/>
    </xf>
    <xf numFmtId="0" fontId="22" fillId="0" borderId="28" xfId="0" applyFont="1" applyBorder="1" applyAlignment="1">
      <alignment horizontal="center"/>
    </xf>
    <xf numFmtId="15" fontId="2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9" fillId="0" borderId="28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15" fontId="23" fillId="0" borderId="14" xfId="0" applyNumberFormat="1" applyFont="1" applyBorder="1" applyAlignment="1">
      <alignment horizontal="center"/>
    </xf>
    <xf numFmtId="43" fontId="23" fillId="0" borderId="14" xfId="40" applyFont="1" applyBorder="1" applyAlignment="1">
      <alignment horizontal="right"/>
    </xf>
    <xf numFmtId="43" fontId="23" fillId="0" borderId="14" xfId="40" applyFont="1" applyBorder="1" applyAlignment="1">
      <alignment/>
    </xf>
    <xf numFmtId="0" fontId="19" fillId="0" borderId="27" xfId="0" applyFont="1" applyBorder="1" applyAlignment="1">
      <alignment/>
    </xf>
    <xf numFmtId="43" fontId="18" fillId="0" borderId="17" xfId="40" applyFont="1" applyBorder="1" applyAlignment="1">
      <alignment/>
    </xf>
    <xf numFmtId="0" fontId="18" fillId="0" borderId="0" xfId="0" applyFont="1" applyAlignment="1">
      <alignment horizontal="right"/>
    </xf>
    <xf numFmtId="43" fontId="25" fillId="0" borderId="0" xfId="40" applyFont="1" applyAlignment="1">
      <alignment horizontal="center"/>
    </xf>
    <xf numFmtId="43" fontId="25" fillId="0" borderId="0" xfId="40" applyFont="1" applyAlignment="1">
      <alignment/>
    </xf>
    <xf numFmtId="0" fontId="35" fillId="0" borderId="14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43" fontId="20" fillId="0" borderId="11" xfId="40" applyFont="1" applyBorder="1" applyAlignment="1">
      <alignment horizontal="center"/>
    </xf>
    <xf numFmtId="43" fontId="20" fillId="0" borderId="11" xfId="40" applyFont="1" applyBorder="1" applyAlignment="1">
      <alignment horizontal="left"/>
    </xf>
    <xf numFmtId="43" fontId="21" fillId="0" borderId="11" xfId="40" applyFont="1" applyBorder="1" applyAlignment="1">
      <alignment horizontal="center"/>
    </xf>
    <xf numFmtId="43" fontId="21" fillId="0" borderId="11" xfId="40" applyFont="1" applyBorder="1" applyAlignment="1">
      <alignment horizontal="left"/>
    </xf>
    <xf numFmtId="0" fontId="17" fillId="0" borderId="0" xfId="0" applyFont="1" applyAlignment="1">
      <alignment horizontal="left"/>
    </xf>
    <xf numFmtId="0" fontId="29" fillId="0" borderId="11" xfId="0" applyFont="1" applyBorder="1" applyAlignment="1">
      <alignment/>
    </xf>
    <xf numFmtId="43" fontId="19" fillId="0" borderId="11" xfId="40" applyFont="1" applyBorder="1" applyAlignment="1">
      <alignment/>
    </xf>
    <xf numFmtId="43" fontId="19" fillId="33" borderId="11" xfId="40" applyFont="1" applyFill="1" applyBorder="1" applyAlignment="1">
      <alignment/>
    </xf>
    <xf numFmtId="43" fontId="48" fillId="0" borderId="11" xfId="0" applyNumberFormat="1" applyFont="1" applyBorder="1" applyAlignment="1">
      <alignment/>
    </xf>
    <xf numFmtId="43" fontId="19" fillId="0" borderId="11" xfId="40" applyFont="1" applyBorder="1" applyAlignment="1">
      <alignment horizontal="right"/>
    </xf>
    <xf numFmtId="43" fontId="49" fillId="0" borderId="45" xfId="40" applyFont="1" applyBorder="1" applyAlignment="1">
      <alignment/>
    </xf>
    <xf numFmtId="43" fontId="49" fillId="0" borderId="17" xfId="40" applyFont="1" applyBorder="1" applyAlignment="1">
      <alignment/>
    </xf>
    <xf numFmtId="43" fontId="29" fillId="0" borderId="11" xfId="40" applyFont="1" applyBorder="1" applyAlignment="1">
      <alignment/>
    </xf>
    <xf numFmtId="0" fontId="49" fillId="0" borderId="11" xfId="0" applyFont="1" applyBorder="1" applyAlignment="1">
      <alignment horizontal="center"/>
    </xf>
    <xf numFmtId="43" fontId="49" fillId="0" borderId="15" xfId="40" applyFont="1" applyBorder="1" applyAlignment="1">
      <alignment/>
    </xf>
    <xf numFmtId="43" fontId="49" fillId="0" borderId="19" xfId="40" applyFont="1" applyBorder="1" applyAlignment="1">
      <alignment/>
    </xf>
    <xf numFmtId="43" fontId="29" fillId="33" borderId="11" xfId="40" applyFont="1" applyFill="1" applyBorder="1" applyAlignment="1">
      <alignment/>
    </xf>
    <xf numFmtId="43" fontId="29" fillId="33" borderId="11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43" fontId="18" fillId="0" borderId="11" xfId="40" applyFont="1" applyBorder="1" applyAlignment="1">
      <alignment/>
    </xf>
    <xf numFmtId="0" fontId="18" fillId="0" borderId="11" xfId="0" applyFont="1" applyFill="1" applyBorder="1" applyAlignment="1">
      <alignment horizontal="left"/>
    </xf>
    <xf numFmtId="43" fontId="18" fillId="0" borderId="11" xfId="4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43" fontId="17" fillId="0" borderId="11" xfId="40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0" fillId="0" borderId="11" xfId="0" applyFont="1" applyFill="1" applyBorder="1" applyAlignment="1">
      <alignment horizontal="center"/>
    </xf>
    <xf numFmtId="0" fontId="51" fillId="0" borderId="0" xfId="0" applyFont="1" applyAlignment="1">
      <alignment/>
    </xf>
    <xf numFmtId="43" fontId="41" fillId="0" borderId="14" xfId="40" applyFont="1" applyBorder="1" applyAlignment="1">
      <alignment/>
    </xf>
    <xf numFmtId="0" fontId="125" fillId="0" borderId="0" xfId="0" applyFont="1" applyAlignment="1">
      <alignment/>
    </xf>
    <xf numFmtId="0" fontId="126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43" fontId="33" fillId="0" borderId="14" xfId="40" applyFont="1" applyBorder="1" applyAlignment="1">
      <alignment horizontal="center"/>
    </xf>
    <xf numFmtId="43" fontId="33" fillId="0" borderId="0" xfId="40" applyFont="1" applyAlignment="1">
      <alignment horizontal="center"/>
    </xf>
    <xf numFmtId="43" fontId="33" fillId="0" borderId="14" xfId="40" applyFont="1" applyBorder="1" applyAlignment="1">
      <alignment/>
    </xf>
    <xf numFmtId="0" fontId="127" fillId="0" borderId="16" xfId="0" applyFont="1" applyBorder="1" applyAlignment="1">
      <alignment horizontal="center"/>
    </xf>
    <xf numFmtId="43" fontId="127" fillId="0" borderId="23" xfId="40" applyFont="1" applyBorder="1" applyAlignment="1">
      <alignment/>
    </xf>
    <xf numFmtId="0" fontId="54" fillId="0" borderId="0" xfId="0" applyFont="1" applyAlignment="1">
      <alignment/>
    </xf>
    <xf numFmtId="0" fontId="128" fillId="0" borderId="14" xfId="0" applyFont="1" applyBorder="1" applyAlignment="1">
      <alignment/>
    </xf>
    <xf numFmtId="0" fontId="55" fillId="0" borderId="0" xfId="0" applyFont="1" applyAlignment="1">
      <alignment/>
    </xf>
    <xf numFmtId="0" fontId="34" fillId="0" borderId="0" xfId="0" applyFont="1" applyAlignment="1">
      <alignment horizontal="right"/>
    </xf>
    <xf numFmtId="0" fontId="128" fillId="0" borderId="16" xfId="0" applyFont="1" applyBorder="1" applyAlignment="1">
      <alignment/>
    </xf>
    <xf numFmtId="43" fontId="128" fillId="0" borderId="23" xfId="40" applyFont="1" applyBorder="1" applyAlignment="1">
      <alignment/>
    </xf>
    <xf numFmtId="43" fontId="128" fillId="0" borderId="18" xfId="40" applyFont="1" applyBorder="1" applyAlignment="1">
      <alignment/>
    </xf>
    <xf numFmtId="43" fontId="55" fillId="0" borderId="0" xfId="40" applyFont="1" applyAlignment="1">
      <alignment/>
    </xf>
    <xf numFmtId="0" fontId="128" fillId="0" borderId="0" xfId="0" applyFont="1" applyBorder="1" applyAlignment="1">
      <alignment/>
    </xf>
    <xf numFmtId="43" fontId="128" fillId="0" borderId="0" xfId="40" applyFont="1" applyBorder="1" applyAlignment="1">
      <alignment/>
    </xf>
    <xf numFmtId="43" fontId="128" fillId="0" borderId="17" xfId="40" applyFont="1" applyBorder="1" applyAlignment="1">
      <alignment/>
    </xf>
    <xf numFmtId="0" fontId="129" fillId="0" borderId="14" xfId="0" applyFont="1" applyBorder="1" applyAlignment="1">
      <alignment/>
    </xf>
    <xf numFmtId="43" fontId="126" fillId="0" borderId="18" xfId="40" applyFont="1" applyBorder="1" applyAlignment="1">
      <alignment/>
    </xf>
    <xf numFmtId="43" fontId="36" fillId="0" borderId="14" xfId="40" applyFont="1" applyBorder="1" applyAlignment="1">
      <alignment horizontal="center"/>
    </xf>
    <xf numFmtId="43" fontId="36" fillId="0" borderId="0" xfId="40" applyFont="1" applyAlignment="1">
      <alignment horizontal="center"/>
    </xf>
    <xf numFmtId="43" fontId="36" fillId="0" borderId="14" xfId="40" applyFont="1" applyBorder="1" applyAlignment="1">
      <alignment/>
    </xf>
    <xf numFmtId="14" fontId="36" fillId="0" borderId="14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25" xfId="0" applyFont="1" applyBorder="1" applyAlignment="1">
      <alignment/>
    </xf>
    <xf numFmtId="43" fontId="18" fillId="0" borderId="30" xfId="40" applyFont="1" applyBorder="1" applyAlignment="1">
      <alignment/>
    </xf>
    <xf numFmtId="208" fontId="21" fillId="0" borderId="0" xfId="40" applyNumberFormat="1" applyFont="1" applyAlignment="1">
      <alignment horizontal="center"/>
    </xf>
    <xf numFmtId="0" fontId="30" fillId="0" borderId="20" xfId="0" applyFont="1" applyBorder="1" applyAlignment="1">
      <alignment/>
    </xf>
    <xf numFmtId="43" fontId="30" fillId="0" borderId="17" xfId="40" applyFont="1" applyBorder="1" applyAlignment="1">
      <alignment/>
    </xf>
    <xf numFmtId="0" fontId="130" fillId="0" borderId="0" xfId="0" applyFont="1" applyAlignment="1">
      <alignment horizontal="center"/>
    </xf>
    <xf numFmtId="0" fontId="6" fillId="0" borderId="0" xfId="49" applyFont="1">
      <alignment/>
      <protection/>
    </xf>
    <xf numFmtId="0" fontId="46" fillId="0" borderId="0" xfId="49" applyFont="1">
      <alignment/>
      <protection/>
    </xf>
    <xf numFmtId="43" fontId="18" fillId="0" borderId="0" xfId="42" applyFont="1" applyAlignment="1">
      <alignment horizontal="center"/>
    </xf>
    <xf numFmtId="0" fontId="18" fillId="0" borderId="0" xfId="49" applyFont="1" applyAlignment="1">
      <alignment horizontal="center"/>
      <protection/>
    </xf>
    <xf numFmtId="0" fontId="18" fillId="0" borderId="25" xfId="49" applyFont="1" applyBorder="1" applyAlignment="1">
      <alignment/>
      <protection/>
    </xf>
    <xf numFmtId="0" fontId="131" fillId="0" borderId="11" xfId="0" applyFont="1" applyBorder="1" applyAlignment="1">
      <alignment horizontal="center"/>
    </xf>
    <xf numFmtId="0" fontId="18" fillId="0" borderId="11" xfId="49" applyFont="1" applyBorder="1" applyAlignment="1">
      <alignment horizontal="center"/>
      <protection/>
    </xf>
    <xf numFmtId="0" fontId="28" fillId="0" borderId="11" xfId="49" applyFont="1" applyBorder="1" applyAlignment="1">
      <alignment horizontal="center"/>
      <protection/>
    </xf>
    <xf numFmtId="43" fontId="18" fillId="0" borderId="11" xfId="42" applyFont="1" applyBorder="1" applyAlignment="1">
      <alignment horizontal="center"/>
    </xf>
    <xf numFmtId="0" fontId="130" fillId="0" borderId="11" xfId="0" applyFont="1" applyBorder="1" applyAlignment="1">
      <alignment horizontal="center"/>
    </xf>
    <xf numFmtId="15" fontId="17" fillId="0" borderId="11" xfId="49" applyNumberFormat="1" applyFont="1" applyBorder="1" applyAlignment="1">
      <alignment horizontal="center"/>
      <protection/>
    </xf>
    <xf numFmtId="0" fontId="23" fillId="0" borderId="11" xfId="49" applyFont="1" applyBorder="1">
      <alignment/>
      <protection/>
    </xf>
    <xf numFmtId="43" fontId="17" fillId="0" borderId="11" xfId="42" applyFont="1" applyBorder="1" applyAlignment="1">
      <alignment/>
    </xf>
    <xf numFmtId="15" fontId="123" fillId="0" borderId="11" xfId="49" applyNumberFormat="1" applyFont="1" applyBorder="1" applyAlignment="1">
      <alignment horizontal="center"/>
      <protection/>
    </xf>
    <xf numFmtId="0" fontId="17" fillId="0" borderId="11" xfId="49" applyFont="1" applyBorder="1" applyAlignment="1">
      <alignment horizontal="center"/>
      <protection/>
    </xf>
    <xf numFmtId="0" fontId="19" fillId="0" borderId="11" xfId="49" applyFont="1" applyBorder="1">
      <alignment/>
      <protection/>
    </xf>
    <xf numFmtId="0" fontId="23" fillId="0" borderId="11" xfId="49" applyFont="1" applyBorder="1" applyAlignment="1">
      <alignment horizontal="left"/>
      <protection/>
    </xf>
    <xf numFmtId="0" fontId="22" fillId="0" borderId="11" xfId="49" applyFont="1" applyBorder="1">
      <alignment/>
      <protection/>
    </xf>
    <xf numFmtId="0" fontId="29" fillId="0" borderId="11" xfId="49" applyFont="1" applyBorder="1">
      <alignment/>
      <protection/>
    </xf>
    <xf numFmtId="43" fontId="18" fillId="0" borderId="11" xfId="42" applyFont="1" applyBorder="1" applyAlignment="1">
      <alignment/>
    </xf>
    <xf numFmtId="0" fontId="17" fillId="0" borderId="0" xfId="49" applyFont="1">
      <alignment/>
      <protection/>
    </xf>
    <xf numFmtId="0" fontId="23" fillId="0" borderId="0" xfId="49" applyFont="1">
      <alignment/>
      <protection/>
    </xf>
    <xf numFmtId="0" fontId="131" fillId="0" borderId="0" xfId="0" applyFont="1" applyAlignment="1">
      <alignment horizontal="center"/>
    </xf>
    <xf numFmtId="0" fontId="18" fillId="0" borderId="16" xfId="49" applyFont="1" applyBorder="1" applyAlignment="1">
      <alignment horizontal="center"/>
      <protection/>
    </xf>
    <xf numFmtId="0" fontId="28" fillId="0" borderId="16" xfId="49" applyFont="1" applyBorder="1" applyAlignment="1">
      <alignment horizontal="center"/>
      <protection/>
    </xf>
    <xf numFmtId="43" fontId="18" fillId="0" borderId="16" xfId="42" applyFont="1" applyBorder="1" applyAlignment="1">
      <alignment horizontal="center"/>
    </xf>
    <xf numFmtId="43" fontId="18" fillId="0" borderId="11" xfId="49" applyNumberFormat="1" applyFont="1" applyBorder="1">
      <alignment/>
      <protection/>
    </xf>
    <xf numFmtId="0" fontId="18" fillId="0" borderId="11" xfId="49" applyFont="1" applyBorder="1">
      <alignment/>
      <protection/>
    </xf>
    <xf numFmtId="0" fontId="17" fillId="0" borderId="11" xfId="49" applyFont="1" applyBorder="1">
      <alignment/>
      <protection/>
    </xf>
    <xf numFmtId="0" fontId="132" fillId="0" borderId="0" xfId="0" applyFont="1" applyAlignment="1">
      <alignment/>
    </xf>
    <xf numFmtId="0" fontId="133" fillId="0" borderId="0" xfId="0" applyFont="1" applyAlignment="1">
      <alignment/>
    </xf>
    <xf numFmtId="0" fontId="134" fillId="0" borderId="0" xfId="0" applyFont="1" applyAlignment="1">
      <alignment/>
    </xf>
    <xf numFmtId="0" fontId="50" fillId="0" borderId="16" xfId="0" applyFont="1" applyBorder="1" applyAlignment="1">
      <alignment horizontal="center"/>
    </xf>
    <xf numFmtId="43" fontId="50" fillId="0" borderId="24" xfId="40" applyFont="1" applyBorder="1" applyAlignment="1">
      <alignment horizontal="center"/>
    </xf>
    <xf numFmtId="43" fontId="50" fillId="0" borderId="16" xfId="4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43" fontId="50" fillId="0" borderId="0" xfId="40" applyFont="1" applyBorder="1" applyAlignment="1">
      <alignment horizontal="center"/>
    </xf>
    <xf numFmtId="43" fontId="50" fillId="0" borderId="14" xfId="40" applyFont="1" applyBorder="1" applyAlignment="1">
      <alignment horizontal="center"/>
    </xf>
    <xf numFmtId="43" fontId="50" fillId="0" borderId="20" xfId="40" applyFont="1" applyBorder="1" applyAlignment="1">
      <alignment horizontal="center"/>
    </xf>
    <xf numFmtId="43" fontId="50" fillId="0" borderId="18" xfId="4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43" fontId="50" fillId="0" borderId="25" xfId="40" applyFont="1" applyBorder="1" applyAlignment="1">
      <alignment horizontal="center"/>
    </xf>
    <xf numFmtId="43" fontId="50" fillId="0" borderId="17" xfId="40" applyFont="1" applyBorder="1" applyAlignment="1">
      <alignment horizontal="center"/>
    </xf>
    <xf numFmtId="0" fontId="56" fillId="0" borderId="11" xfId="0" applyFont="1" applyBorder="1" applyAlignment="1">
      <alignment/>
    </xf>
    <xf numFmtId="43" fontId="29" fillId="0" borderId="11" xfId="0" applyNumberFormat="1" applyFont="1" applyBorder="1" applyAlignment="1">
      <alignment/>
    </xf>
    <xf numFmtId="43" fontId="57" fillId="0" borderId="11" xfId="0" applyNumberFormat="1" applyFont="1" applyBorder="1" applyAlignment="1">
      <alignment/>
    </xf>
    <xf numFmtId="43" fontId="29" fillId="0" borderId="11" xfId="40" applyFont="1" applyBorder="1" applyAlignment="1">
      <alignment horizontal="right"/>
    </xf>
    <xf numFmtId="43" fontId="50" fillId="0" borderId="45" xfId="40" applyFont="1" applyBorder="1" applyAlignment="1">
      <alignment/>
    </xf>
    <xf numFmtId="43" fontId="50" fillId="0" borderId="17" xfId="40" applyFont="1" applyBorder="1" applyAlignment="1">
      <alignment/>
    </xf>
    <xf numFmtId="43" fontId="50" fillId="33" borderId="11" xfId="40" applyFont="1" applyFill="1" applyBorder="1" applyAlignment="1">
      <alignment/>
    </xf>
    <xf numFmtId="43" fontId="50" fillId="33" borderId="11" xfId="0" applyNumberFormat="1" applyFont="1" applyFill="1" applyBorder="1" applyAlignment="1">
      <alignment/>
    </xf>
    <xf numFmtId="0" fontId="29" fillId="0" borderId="17" xfId="0" applyFont="1" applyBorder="1" applyAlignment="1">
      <alignment/>
    </xf>
    <xf numFmtId="43" fontId="29" fillId="0" borderId="45" xfId="40" applyFont="1" applyBorder="1" applyAlignment="1">
      <alignment horizontal="right"/>
    </xf>
    <xf numFmtId="43" fontId="29" fillId="0" borderId="17" xfId="40" applyFont="1" applyBorder="1" applyAlignment="1">
      <alignment horizontal="right"/>
    </xf>
    <xf numFmtId="0" fontId="135" fillId="0" borderId="11" xfId="0" applyFont="1" applyBorder="1" applyAlignment="1">
      <alignment/>
    </xf>
    <xf numFmtId="43" fontId="135" fillId="0" borderId="11" xfId="40" applyFont="1" applyBorder="1" applyAlignment="1">
      <alignment/>
    </xf>
    <xf numFmtId="43" fontId="135" fillId="33" borderId="11" xfId="40" applyFont="1" applyFill="1" applyBorder="1" applyAlignment="1">
      <alignment/>
    </xf>
    <xf numFmtId="43" fontId="135" fillId="0" borderId="11" xfId="0" applyNumberFormat="1" applyFont="1" applyBorder="1" applyAlignment="1">
      <alignment/>
    </xf>
    <xf numFmtId="0" fontId="136" fillId="0" borderId="0" xfId="0" applyFont="1" applyAlignment="1">
      <alignment/>
    </xf>
    <xf numFmtId="43" fontId="137" fillId="0" borderId="11" xfId="0" applyNumberFormat="1" applyFont="1" applyBorder="1" applyAlignment="1">
      <alignment/>
    </xf>
    <xf numFmtId="43" fontId="135" fillId="33" borderId="11" xfId="0" applyNumberFormat="1" applyFont="1" applyFill="1" applyBorder="1" applyAlignment="1">
      <alignment/>
    </xf>
    <xf numFmtId="43" fontId="135" fillId="0" borderId="11" xfId="40" applyFont="1" applyBorder="1" applyAlignment="1">
      <alignment horizontal="right"/>
    </xf>
    <xf numFmtId="43" fontId="135" fillId="0" borderId="45" xfId="40" applyFont="1" applyBorder="1" applyAlignment="1">
      <alignment horizontal="right"/>
    </xf>
    <xf numFmtId="43" fontId="135" fillId="0" borderId="17" xfId="40" applyFont="1" applyBorder="1" applyAlignment="1">
      <alignment horizontal="right"/>
    </xf>
    <xf numFmtId="0" fontId="138" fillId="0" borderId="31" xfId="0" applyFont="1" applyBorder="1" applyAlignment="1">
      <alignment/>
    </xf>
    <xf numFmtId="43" fontId="138" fillId="0" borderId="36" xfId="40" applyFont="1" applyBorder="1" applyAlignment="1">
      <alignment/>
    </xf>
    <xf numFmtId="43" fontId="138" fillId="0" borderId="37" xfId="40" applyFont="1" applyBorder="1" applyAlignment="1">
      <alignment/>
    </xf>
    <xf numFmtId="0" fontId="139" fillId="0" borderId="0" xfId="0" applyFont="1" applyAlignment="1">
      <alignment/>
    </xf>
    <xf numFmtId="0" fontId="49" fillId="0" borderId="16" xfId="0" applyFont="1" applyBorder="1" applyAlignment="1">
      <alignment horizontal="center"/>
    </xf>
    <xf numFmtId="43" fontId="49" fillId="0" borderId="24" xfId="40" applyFont="1" applyBorder="1" applyAlignment="1">
      <alignment horizontal="center"/>
    </xf>
    <xf numFmtId="43" fontId="49" fillId="0" borderId="16" xfId="4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43" fontId="49" fillId="0" borderId="0" xfId="40" applyFont="1" applyBorder="1" applyAlignment="1">
      <alignment horizontal="center"/>
    </xf>
    <xf numFmtId="43" fontId="49" fillId="0" borderId="14" xfId="40" applyFont="1" applyBorder="1" applyAlignment="1">
      <alignment horizontal="center"/>
    </xf>
    <xf numFmtId="43" fontId="49" fillId="0" borderId="20" xfId="40" applyFont="1" applyBorder="1" applyAlignment="1">
      <alignment horizontal="center"/>
    </xf>
    <xf numFmtId="43" fontId="49" fillId="0" borderId="18" xfId="4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43" fontId="49" fillId="0" borderId="25" xfId="40" applyFont="1" applyBorder="1" applyAlignment="1">
      <alignment horizontal="center"/>
    </xf>
    <xf numFmtId="43" fontId="49" fillId="0" borderId="17" xfId="40" applyFont="1" applyBorder="1" applyAlignment="1">
      <alignment horizontal="center"/>
    </xf>
    <xf numFmtId="0" fontId="62" fillId="0" borderId="11" xfId="0" applyFont="1" applyBorder="1" applyAlignment="1">
      <alignment/>
    </xf>
    <xf numFmtId="43" fontId="19" fillId="0" borderId="11" xfId="0" applyNumberFormat="1" applyFont="1" applyBorder="1" applyAlignment="1">
      <alignment/>
    </xf>
    <xf numFmtId="43" fontId="19" fillId="33" borderId="11" xfId="0" applyNumberFormat="1" applyFont="1" applyFill="1" applyBorder="1" applyAlignment="1">
      <alignment/>
    </xf>
    <xf numFmtId="43" fontId="49" fillId="33" borderId="11" xfId="40" applyFont="1" applyFill="1" applyBorder="1" applyAlignment="1">
      <alignment/>
    </xf>
    <xf numFmtId="43" fontId="49" fillId="33" borderId="11" xfId="0" applyNumberFormat="1" applyFont="1" applyFill="1" applyBorder="1" applyAlignment="1">
      <alignment/>
    </xf>
    <xf numFmtId="43" fontId="19" fillId="0" borderId="20" xfId="40" applyFont="1" applyBorder="1" applyAlignment="1">
      <alignment/>
    </xf>
    <xf numFmtId="43" fontId="49" fillId="0" borderId="0" xfId="40" applyFont="1" applyAlignment="1">
      <alignment/>
    </xf>
    <xf numFmtId="0" fontId="19" fillId="0" borderId="17" xfId="0" applyFont="1" applyBorder="1" applyAlignment="1">
      <alignment/>
    </xf>
    <xf numFmtId="43" fontId="19" fillId="0" borderId="45" xfId="40" applyFont="1" applyBorder="1" applyAlignment="1">
      <alignment horizontal="right"/>
    </xf>
    <xf numFmtId="43" fontId="19" fillId="0" borderId="17" xfId="40" applyFont="1" applyBorder="1" applyAlignment="1">
      <alignment horizontal="right"/>
    </xf>
    <xf numFmtId="43" fontId="140" fillId="0" borderId="11" xfId="40" applyFont="1" applyBorder="1" applyAlignment="1">
      <alignment/>
    </xf>
    <xf numFmtId="43" fontId="140" fillId="33" borderId="11" xfId="40" applyFont="1" applyFill="1" applyBorder="1" applyAlignment="1">
      <alignment/>
    </xf>
    <xf numFmtId="43" fontId="140" fillId="0" borderId="11" xfId="0" applyNumberFormat="1" applyFont="1" applyBorder="1" applyAlignment="1">
      <alignment/>
    </xf>
    <xf numFmtId="43" fontId="141" fillId="0" borderId="11" xfId="0" applyNumberFormat="1" applyFont="1" applyBorder="1" applyAlignment="1">
      <alignment/>
    </xf>
    <xf numFmtId="43" fontId="140" fillId="33" borderId="11" xfId="0" applyNumberFormat="1" applyFont="1" applyFill="1" applyBorder="1" applyAlignment="1">
      <alignment/>
    </xf>
    <xf numFmtId="43" fontId="140" fillId="0" borderId="11" xfId="40" applyFont="1" applyBorder="1" applyAlignment="1">
      <alignment horizontal="right"/>
    </xf>
    <xf numFmtId="43" fontId="140" fillId="0" borderId="45" xfId="40" applyFont="1" applyBorder="1" applyAlignment="1">
      <alignment horizontal="right"/>
    </xf>
    <xf numFmtId="43" fontId="140" fillId="0" borderId="17" xfId="40" applyFont="1" applyBorder="1" applyAlignment="1">
      <alignment horizontal="right"/>
    </xf>
    <xf numFmtId="0" fontId="142" fillId="0" borderId="0" xfId="0" applyFont="1" applyAlignment="1">
      <alignment/>
    </xf>
    <xf numFmtId="0" fontId="140" fillId="0" borderId="11" xfId="0" applyFont="1" applyBorder="1" applyAlignment="1">
      <alignment/>
    </xf>
    <xf numFmtId="0" fontId="30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43" fillId="0" borderId="11" xfId="0" applyFont="1" applyBorder="1" applyAlignment="1">
      <alignment horizontal="center"/>
    </xf>
    <xf numFmtId="0" fontId="143" fillId="0" borderId="11" xfId="0" applyFont="1" applyBorder="1" applyAlignment="1">
      <alignment/>
    </xf>
    <xf numFmtId="15" fontId="143" fillId="0" borderId="11" xfId="0" applyNumberFormat="1" applyFont="1" applyBorder="1" applyAlignment="1">
      <alignment horizontal="center"/>
    </xf>
    <xf numFmtId="43" fontId="143" fillId="0" borderId="11" xfId="40" applyFont="1" applyBorder="1" applyAlignment="1">
      <alignment/>
    </xf>
    <xf numFmtId="0" fontId="144" fillId="0" borderId="11" xfId="0" applyFont="1" applyBorder="1" applyAlignment="1">
      <alignment horizontal="center"/>
    </xf>
    <xf numFmtId="0" fontId="144" fillId="0" borderId="11" xfId="0" applyFont="1" applyBorder="1" applyAlignment="1">
      <alignment/>
    </xf>
    <xf numFmtId="15" fontId="144" fillId="0" borderId="11" xfId="0" applyNumberFormat="1" applyFont="1" applyBorder="1" applyAlignment="1">
      <alignment horizontal="center"/>
    </xf>
    <xf numFmtId="43" fontId="144" fillId="0" borderId="11" xfId="40" applyFont="1" applyBorder="1" applyAlignment="1">
      <alignment/>
    </xf>
    <xf numFmtId="0" fontId="145" fillId="0" borderId="11" xfId="0" applyFont="1" applyBorder="1" applyAlignment="1">
      <alignment horizontal="center"/>
    </xf>
    <xf numFmtId="0" fontId="144" fillId="0" borderId="11" xfId="0" applyFont="1" applyBorder="1" applyAlignment="1">
      <alignment horizontal="left"/>
    </xf>
    <xf numFmtId="0" fontId="146" fillId="0" borderId="11" xfId="0" applyFont="1" applyBorder="1" applyAlignment="1">
      <alignment horizontal="center"/>
    </xf>
    <xf numFmtId="43" fontId="146" fillId="0" borderId="11" xfId="40" applyFont="1" applyBorder="1" applyAlignment="1">
      <alignment/>
    </xf>
    <xf numFmtId="0" fontId="146" fillId="0" borderId="11" xfId="0" applyFont="1" applyBorder="1" applyAlignment="1">
      <alignment/>
    </xf>
    <xf numFmtId="0" fontId="146" fillId="0" borderId="16" xfId="0" applyFont="1" applyBorder="1" applyAlignment="1">
      <alignment horizontal="center"/>
    </xf>
    <xf numFmtId="43" fontId="146" fillId="0" borderId="16" xfId="40" applyFont="1" applyBorder="1" applyAlignment="1">
      <alignment/>
    </xf>
    <xf numFmtId="0" fontId="146" fillId="0" borderId="16" xfId="0" applyFont="1" applyBorder="1" applyAlignment="1">
      <alignment/>
    </xf>
    <xf numFmtId="0" fontId="144" fillId="0" borderId="16" xfId="0" applyFont="1" applyBorder="1" applyAlignment="1">
      <alignment horizontal="left"/>
    </xf>
    <xf numFmtId="0" fontId="144" fillId="0" borderId="16" xfId="0" applyFont="1" applyBorder="1" applyAlignment="1">
      <alignment horizontal="center"/>
    </xf>
    <xf numFmtId="43" fontId="144" fillId="0" borderId="16" xfId="40" applyFont="1" applyBorder="1" applyAlignment="1">
      <alignment/>
    </xf>
    <xf numFmtId="0" fontId="144" fillId="0" borderId="16" xfId="0" applyFont="1" applyBorder="1" applyAlignment="1">
      <alignment/>
    </xf>
    <xf numFmtId="0" fontId="144" fillId="0" borderId="28" xfId="0" applyFont="1" applyBorder="1" applyAlignment="1">
      <alignment horizontal="center"/>
    </xf>
    <xf numFmtId="43" fontId="144" fillId="0" borderId="11" xfId="40" applyFont="1" applyBorder="1" applyAlignment="1">
      <alignment horizontal="center"/>
    </xf>
    <xf numFmtId="0" fontId="147" fillId="0" borderId="11" xfId="0" applyFont="1" applyBorder="1" applyAlignment="1">
      <alignment/>
    </xf>
    <xf numFmtId="43" fontId="144" fillId="0" borderId="14" xfId="40" applyFont="1" applyBorder="1" applyAlignment="1">
      <alignment/>
    </xf>
    <xf numFmtId="0" fontId="148" fillId="0" borderId="0" xfId="0" applyFont="1" applyAlignment="1">
      <alignment/>
    </xf>
    <xf numFmtId="0" fontId="143" fillId="0" borderId="11" xfId="0" applyFont="1" applyBorder="1" applyAlignment="1">
      <alignment horizontal="left"/>
    </xf>
    <xf numFmtId="43" fontId="143" fillId="0" borderId="11" xfId="40" applyFont="1" applyBorder="1" applyAlignment="1">
      <alignment horizontal="right"/>
    </xf>
    <xf numFmtId="0" fontId="143" fillId="0" borderId="27" xfId="0" applyFont="1" applyBorder="1" applyAlignment="1">
      <alignment horizontal="center"/>
    </xf>
    <xf numFmtId="0" fontId="143" fillId="0" borderId="27" xfId="0" applyFont="1" applyBorder="1" applyAlignment="1">
      <alignment/>
    </xf>
    <xf numFmtId="0" fontId="140" fillId="0" borderId="27" xfId="0" applyFont="1" applyBorder="1" applyAlignment="1">
      <alignment/>
    </xf>
    <xf numFmtId="15" fontId="143" fillId="0" borderId="27" xfId="0" applyNumberFormat="1" applyFont="1" applyBorder="1" applyAlignment="1">
      <alignment horizontal="center"/>
    </xf>
    <xf numFmtId="43" fontId="143" fillId="0" borderId="27" xfId="40" applyFont="1" applyBorder="1" applyAlignment="1">
      <alignment/>
    </xf>
    <xf numFmtId="43" fontId="144" fillId="0" borderId="11" xfId="40" applyFont="1" applyBorder="1" applyAlignment="1">
      <alignment horizontal="right"/>
    </xf>
    <xf numFmtId="43" fontId="144" fillId="0" borderId="27" xfId="40" applyFont="1" applyBorder="1" applyAlignment="1">
      <alignment/>
    </xf>
    <xf numFmtId="0" fontId="144" fillId="0" borderId="14" xfId="0" applyFont="1" applyBorder="1" applyAlignment="1">
      <alignment horizontal="center"/>
    </xf>
    <xf numFmtId="15" fontId="144" fillId="0" borderId="27" xfId="0" applyNumberFormat="1" applyFont="1" applyBorder="1" applyAlignment="1">
      <alignment horizontal="center"/>
    </xf>
    <xf numFmtId="0" fontId="147" fillId="0" borderId="27" xfId="0" applyFont="1" applyBorder="1" applyAlignment="1">
      <alignment/>
    </xf>
    <xf numFmtId="0" fontId="0" fillId="0" borderId="0" xfId="0" applyAlignment="1">
      <alignment horizontal="left"/>
    </xf>
    <xf numFmtId="43" fontId="0" fillId="0" borderId="0" xfId="40" applyFont="1" applyAlignment="1">
      <alignment horizontal="left"/>
    </xf>
    <xf numFmtId="0" fontId="23" fillId="0" borderId="11" xfId="36" applyFont="1" applyFill="1" applyBorder="1" applyAlignment="1">
      <alignment horizontal="center"/>
      <protection/>
    </xf>
    <xf numFmtId="15" fontId="17" fillId="0" borderId="25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8" fillId="0" borderId="16" xfId="36" applyFont="1" applyBorder="1" applyAlignment="1">
      <alignment horizontal="center" vertical="center"/>
      <protection/>
    </xf>
    <xf numFmtId="0" fontId="18" fillId="0" borderId="17" xfId="36" applyFont="1" applyBorder="1" applyAlignment="1">
      <alignment horizontal="center" vertical="center"/>
      <protection/>
    </xf>
    <xf numFmtId="0" fontId="18" fillId="0" borderId="12" xfId="36" applyFont="1" applyBorder="1" applyAlignment="1">
      <alignment horizontal="center"/>
      <protection/>
    </xf>
    <xf numFmtId="0" fontId="18" fillId="0" borderId="13" xfId="36" applyFont="1" applyBorder="1" applyAlignment="1">
      <alignment horizontal="center"/>
      <protection/>
    </xf>
    <xf numFmtId="0" fontId="18" fillId="0" borderId="0" xfId="36" applyFont="1" applyAlignment="1">
      <alignment horizontal="center"/>
      <protection/>
    </xf>
    <xf numFmtId="0" fontId="18" fillId="0" borderId="25" xfId="36" applyFont="1" applyBorder="1" applyAlignment="1">
      <alignment horizontal="center"/>
      <protection/>
    </xf>
    <xf numFmtId="0" fontId="18" fillId="0" borderId="1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Alignment="1">
      <alignment horizontal="left"/>
    </xf>
    <xf numFmtId="43" fontId="21" fillId="0" borderId="0" xfId="4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43" fontId="20" fillId="0" borderId="11" xfId="4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43" fontId="21" fillId="0" borderId="11" xfId="4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43" fontId="20" fillId="0" borderId="11" xfId="40" applyFont="1" applyBorder="1" applyAlignment="1">
      <alignment horizontal="right"/>
    </xf>
    <xf numFmtId="43" fontId="21" fillId="0" borderId="11" xfId="40" applyFont="1" applyBorder="1" applyAlignment="1">
      <alignment horizontal="left"/>
    </xf>
    <xf numFmtId="43" fontId="20" fillId="0" borderId="11" xfId="4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25" xfId="0" applyFont="1" applyBorder="1" applyAlignment="1">
      <alignment horizontal="center"/>
    </xf>
    <xf numFmtId="0" fontId="125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6" fillId="0" borderId="0" xfId="0" applyFont="1" applyAlignment="1">
      <alignment/>
    </xf>
    <xf numFmtId="0" fontId="40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43" fontId="37" fillId="0" borderId="16" xfId="40" applyFont="1" applyBorder="1" applyAlignment="1">
      <alignment horizontal="center"/>
    </xf>
    <xf numFmtId="43" fontId="37" fillId="0" borderId="17" xfId="40" applyFont="1" applyBorder="1" applyAlignment="1">
      <alignment horizontal="center"/>
    </xf>
    <xf numFmtId="0" fontId="37" fillId="0" borderId="12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43" fontId="21" fillId="0" borderId="12" xfId="40" applyFont="1" applyBorder="1" applyAlignment="1">
      <alignment horizontal="left"/>
    </xf>
    <xf numFmtId="43" fontId="21" fillId="0" borderId="13" xfId="4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43" fontId="21" fillId="0" borderId="12" xfId="40" applyFont="1" applyBorder="1" applyAlignment="1">
      <alignment horizontal="center"/>
    </xf>
    <xf numFmtId="43" fontId="21" fillId="0" borderId="13" xfId="4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3" fontId="21" fillId="0" borderId="0" xfId="40" applyFont="1" applyAlignment="1">
      <alignment horizontal="center"/>
    </xf>
    <xf numFmtId="0" fontId="21" fillId="0" borderId="3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29" xfId="0" applyFont="1" applyBorder="1" applyAlignment="1">
      <alignment horizontal="center"/>
    </xf>
    <xf numFmtId="0" fontId="21" fillId="0" borderId="45" xfId="0" applyFont="1" applyBorder="1" applyAlignment="1">
      <alignment/>
    </xf>
    <xf numFmtId="0" fontId="21" fillId="0" borderId="40" xfId="0" applyFont="1" applyBorder="1" applyAlignment="1">
      <alignment/>
    </xf>
    <xf numFmtId="0" fontId="17" fillId="0" borderId="45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8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0" xfId="0" applyFont="1" applyBorder="1" applyAlignment="1">
      <alignment/>
    </xf>
    <xf numFmtId="0" fontId="49" fillId="0" borderId="12" xfId="0" applyFont="1" applyFill="1" applyBorder="1" applyAlignment="1">
      <alignment horizontal="center"/>
    </xf>
    <xf numFmtId="0" fontId="49" fillId="0" borderId="40" xfId="0" applyFont="1" applyFill="1" applyBorder="1" applyAlignment="1">
      <alignment horizontal="center"/>
    </xf>
    <xf numFmtId="43" fontId="49" fillId="0" borderId="0" xfId="4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3" fontId="28" fillId="0" borderId="0" xfId="40" applyFont="1" applyAlignment="1">
      <alignment horizontal="left"/>
    </xf>
    <xf numFmtId="0" fontId="18" fillId="0" borderId="12" xfId="49" applyFont="1" applyBorder="1" applyAlignment="1">
      <alignment horizontal="center"/>
      <protection/>
    </xf>
    <xf numFmtId="0" fontId="18" fillId="0" borderId="30" xfId="49" applyFont="1" applyBorder="1" applyAlignment="1">
      <alignment horizontal="center"/>
      <protection/>
    </xf>
    <xf numFmtId="0" fontId="18" fillId="0" borderId="13" xfId="49" applyFont="1" applyBorder="1" applyAlignment="1">
      <alignment horizontal="center"/>
      <protection/>
    </xf>
    <xf numFmtId="0" fontId="18" fillId="0" borderId="11" xfId="49" applyFont="1" applyBorder="1" applyAlignment="1">
      <alignment horizontal="center"/>
      <protection/>
    </xf>
    <xf numFmtId="0" fontId="131" fillId="0" borderId="12" xfId="0" applyFont="1" applyBorder="1" applyAlignment="1">
      <alignment horizontal="center"/>
    </xf>
    <xf numFmtId="0" fontId="131" fillId="0" borderId="30" xfId="0" applyFont="1" applyBorder="1" applyAlignment="1">
      <alignment horizontal="center"/>
    </xf>
    <xf numFmtId="0" fontId="131" fillId="0" borderId="13" xfId="0" applyFont="1" applyBorder="1" applyAlignment="1">
      <alignment horizontal="center"/>
    </xf>
    <xf numFmtId="0" fontId="18" fillId="0" borderId="0" xfId="49" applyFont="1" applyAlignment="1">
      <alignment horizontal="center"/>
      <protection/>
    </xf>
    <xf numFmtId="0" fontId="18" fillId="0" borderId="0" xfId="49" applyFont="1" applyBorder="1" applyAlignment="1">
      <alignment horizontal="left"/>
      <protection/>
    </xf>
    <xf numFmtId="0" fontId="18" fillId="0" borderId="25" xfId="49" applyFont="1" applyBorder="1" applyAlignment="1">
      <alignment horizontal="center"/>
      <protection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43" fontId="47" fillId="0" borderId="0" xfId="40" applyFont="1" applyAlignment="1">
      <alignment horizontal="left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0"/>
  <sheetViews>
    <sheetView zoomScale="154" zoomScaleNormal="154" zoomScalePageLayoutView="0" workbookViewId="0" topLeftCell="A1">
      <selection activeCell="A34" sqref="A34"/>
    </sheetView>
  </sheetViews>
  <sheetFormatPr defaultColWidth="9.140625" defaultRowHeight="12.75"/>
  <cols>
    <col min="1" max="1" width="52.28125" style="23" customWidth="1"/>
    <col min="2" max="2" width="18.00390625" style="115" customWidth="1"/>
    <col min="3" max="3" width="18.421875" style="115" customWidth="1"/>
  </cols>
  <sheetData>
    <row r="1" spans="1:3" s="1" customFormat="1" ht="23.25">
      <c r="A1" s="589" t="s">
        <v>479</v>
      </c>
      <c r="B1" s="589"/>
      <c r="C1" s="589"/>
    </row>
    <row r="2" spans="1:3" s="1" customFormat="1" ht="23.25">
      <c r="A2" s="589" t="s">
        <v>480</v>
      </c>
      <c r="B2" s="589"/>
      <c r="C2" s="589"/>
    </row>
    <row r="3" spans="1:3" s="1" customFormat="1" ht="23.25">
      <c r="A3" s="589" t="s">
        <v>1761</v>
      </c>
      <c r="B3" s="589"/>
      <c r="C3" s="589"/>
    </row>
    <row r="4" spans="1:3" s="1" customFormat="1" ht="23.25">
      <c r="A4" s="593" t="s">
        <v>481</v>
      </c>
      <c r="B4" s="593"/>
      <c r="C4" s="593"/>
    </row>
    <row r="5" spans="1:3" s="1" customFormat="1" ht="24" thickBot="1">
      <c r="A5" s="103" t="s">
        <v>482</v>
      </c>
      <c r="B5" s="162"/>
      <c r="C5" s="163">
        <v>55330114.4</v>
      </c>
    </row>
    <row r="6" spans="1:3" s="1" customFormat="1" ht="24" thickTop="1">
      <c r="A6" s="30" t="s">
        <v>483</v>
      </c>
      <c r="B6" s="48"/>
      <c r="C6" s="48">
        <v>63801654.08</v>
      </c>
    </row>
    <row r="7" spans="1:3" s="1" customFormat="1" ht="23.25">
      <c r="A7" s="103" t="s">
        <v>1142</v>
      </c>
      <c r="B7" s="48">
        <v>60000</v>
      </c>
      <c r="C7" s="48"/>
    </row>
    <row r="8" spans="1:3" s="1" customFormat="1" ht="23.25">
      <c r="A8" s="30" t="s">
        <v>484</v>
      </c>
      <c r="B8" s="164">
        <v>68675.96</v>
      </c>
      <c r="C8" s="48">
        <v>128675.96</v>
      </c>
    </row>
    <row r="9" spans="1:3" s="1" customFormat="1" ht="24.75" customHeight="1" thickBot="1">
      <c r="A9" s="30"/>
      <c r="B9" s="48"/>
      <c r="C9" s="118">
        <f>SUM(C6:C8)</f>
        <v>63930330.04</v>
      </c>
    </row>
    <row r="10" spans="1:3" s="1" customFormat="1" ht="24" thickTop="1">
      <c r="A10" s="30"/>
      <c r="B10" s="48"/>
      <c r="C10" s="48"/>
    </row>
    <row r="11" spans="1:3" s="1" customFormat="1" ht="23.25">
      <c r="A11" s="161" t="s">
        <v>485</v>
      </c>
      <c r="B11" s="161"/>
      <c r="C11" s="161"/>
    </row>
    <row r="12" spans="1:3" s="1" customFormat="1" ht="24" thickBot="1">
      <c r="A12" s="103" t="s">
        <v>1143</v>
      </c>
      <c r="B12" s="162"/>
      <c r="C12" s="163">
        <v>55330114.4</v>
      </c>
    </row>
    <row r="13" spans="1:3" s="1" customFormat="1" ht="24" thickTop="1">
      <c r="A13" s="30" t="s">
        <v>486</v>
      </c>
      <c r="B13" s="48"/>
      <c r="C13" s="48">
        <v>1999994.25</v>
      </c>
    </row>
    <row r="14" spans="1:3" s="1" customFormat="1" ht="23.25">
      <c r="A14" s="30" t="s">
        <v>1563</v>
      </c>
      <c r="B14" s="48"/>
      <c r="C14" s="48">
        <v>4179683.45</v>
      </c>
    </row>
    <row r="15" spans="1:3" s="1" customFormat="1" ht="23.25">
      <c r="A15" s="30" t="s">
        <v>1564</v>
      </c>
      <c r="B15" s="48"/>
      <c r="C15" s="48">
        <v>19608128.35</v>
      </c>
    </row>
    <row r="16" spans="1:3" s="1" customFormat="1" ht="23.25">
      <c r="A16" s="30" t="s">
        <v>487</v>
      </c>
      <c r="B16" s="48"/>
      <c r="C16" s="48">
        <v>21112026.06</v>
      </c>
    </row>
    <row r="17" spans="1:3" s="1" customFormat="1" ht="23.25">
      <c r="A17" s="30" t="s">
        <v>2093</v>
      </c>
      <c r="B17" s="48"/>
      <c r="C17" s="48">
        <v>17030497.93</v>
      </c>
    </row>
    <row r="18" spans="1:3" s="1" customFormat="1" ht="24" thickBot="1">
      <c r="A18" s="30"/>
      <c r="B18" s="48"/>
      <c r="C18" s="118">
        <f>SUM(C13:C17)</f>
        <v>63930330.04</v>
      </c>
    </row>
    <row r="19" spans="1:3" s="1" customFormat="1" ht="24" thickTop="1">
      <c r="A19" s="30"/>
      <c r="B19" s="48"/>
      <c r="C19" s="48"/>
    </row>
    <row r="20" spans="1:3" s="1" customFormat="1" ht="23.25">
      <c r="A20" s="30"/>
      <c r="B20" s="48"/>
      <c r="C20" s="48"/>
    </row>
    <row r="21" spans="1:3" s="1" customFormat="1" ht="23.25">
      <c r="A21" s="30"/>
      <c r="B21" s="48"/>
      <c r="C21" s="48"/>
    </row>
    <row r="22" spans="1:3" s="1" customFormat="1" ht="23.25">
      <c r="A22" s="30"/>
      <c r="B22" s="48"/>
      <c r="C22" s="48"/>
    </row>
    <row r="23" spans="1:3" s="1" customFormat="1" ht="23.25">
      <c r="A23" s="30"/>
      <c r="B23" s="48"/>
      <c r="C23" s="48"/>
    </row>
    <row r="24" spans="1:3" s="1" customFormat="1" ht="23.25">
      <c r="A24" s="30"/>
      <c r="B24" s="48"/>
      <c r="C24" s="48"/>
    </row>
    <row r="25" spans="1:3" s="1" customFormat="1" ht="23.25">
      <c r="A25" s="30"/>
      <c r="B25" s="48"/>
      <c r="C25" s="48"/>
    </row>
    <row r="26" spans="1:3" s="1" customFormat="1" ht="23.25">
      <c r="A26" s="30"/>
      <c r="B26" s="48"/>
      <c r="C26" s="48"/>
    </row>
    <row r="27" spans="1:3" s="1" customFormat="1" ht="23.25">
      <c r="A27" s="30"/>
      <c r="B27" s="48"/>
      <c r="C27" s="48"/>
    </row>
    <row r="28" spans="1:3" s="1" customFormat="1" ht="23.25">
      <c r="A28" s="30"/>
      <c r="B28" s="48"/>
      <c r="C28" s="48"/>
    </row>
    <row r="29" spans="1:3" s="1" customFormat="1" ht="23.25">
      <c r="A29" s="30"/>
      <c r="B29" s="48"/>
      <c r="C29" s="48"/>
    </row>
    <row r="30" spans="1:7" s="1" customFormat="1" ht="23.25">
      <c r="A30" s="590" t="s">
        <v>1163</v>
      </c>
      <c r="B30" s="590"/>
      <c r="C30" s="590"/>
      <c r="D30" s="171"/>
      <c r="E30" s="117"/>
      <c r="F30" s="117"/>
      <c r="G30" s="117"/>
    </row>
    <row r="31" spans="1:7" s="1" customFormat="1" ht="23.25">
      <c r="A31" s="591" t="s">
        <v>1162</v>
      </c>
      <c r="B31" s="591"/>
      <c r="C31" s="591"/>
      <c r="D31" s="172"/>
      <c r="E31" s="117"/>
      <c r="F31" s="117"/>
      <c r="G31" s="117"/>
    </row>
    <row r="32" spans="1:7" s="1" customFormat="1" ht="23.25">
      <c r="A32" s="592"/>
      <c r="B32" s="592"/>
      <c r="C32" s="592"/>
      <c r="D32" s="117"/>
      <c r="E32" s="117"/>
      <c r="F32" s="117"/>
      <c r="G32" s="117"/>
    </row>
    <row r="33" spans="1:5" s="1" customFormat="1" ht="23.25">
      <c r="A33" s="588"/>
      <c r="B33" s="588"/>
      <c r="C33" s="588"/>
      <c r="D33" s="8"/>
      <c r="E33" s="8"/>
    </row>
    <row r="34" spans="1:5" s="1" customFormat="1" ht="23.25">
      <c r="A34" s="117"/>
      <c r="B34" s="117"/>
      <c r="C34" s="117"/>
      <c r="D34" s="8"/>
      <c r="E34" s="8"/>
    </row>
    <row r="35" spans="1:5" s="1" customFormat="1" ht="23.25">
      <c r="A35" s="117"/>
      <c r="B35" s="117"/>
      <c r="C35" s="117"/>
      <c r="D35" s="8"/>
      <c r="E35" s="8"/>
    </row>
    <row r="36" spans="1:3" s="1" customFormat="1" ht="23.25">
      <c r="A36" s="30"/>
      <c r="B36" s="48"/>
      <c r="C36" s="48"/>
    </row>
    <row r="37" spans="1:3" s="1" customFormat="1" ht="23.25">
      <c r="A37" s="30"/>
      <c r="B37" s="48"/>
      <c r="C37" s="48"/>
    </row>
    <row r="38" spans="1:3" s="1" customFormat="1" ht="23.25">
      <c r="A38" s="30"/>
      <c r="B38" s="48"/>
      <c r="C38" s="48"/>
    </row>
    <row r="39" spans="1:3" s="1" customFormat="1" ht="23.25">
      <c r="A39" s="30"/>
      <c r="B39" s="48"/>
      <c r="C39" s="48"/>
    </row>
    <row r="40" spans="1:3" s="1" customFormat="1" ht="23.25">
      <c r="A40" s="30"/>
      <c r="B40" s="48"/>
      <c r="C40" s="48"/>
    </row>
    <row r="41" spans="1:3" s="1" customFormat="1" ht="23.25">
      <c r="A41" s="30"/>
      <c r="B41" s="48"/>
      <c r="C41" s="48"/>
    </row>
    <row r="42" spans="1:3" s="1" customFormat="1" ht="23.25">
      <c r="A42" s="30"/>
      <c r="B42" s="48"/>
      <c r="C42" s="48"/>
    </row>
    <row r="43" spans="1:3" s="1" customFormat="1" ht="23.25">
      <c r="A43" s="30"/>
      <c r="B43" s="48"/>
      <c r="C43" s="48"/>
    </row>
    <row r="44" spans="1:3" s="1" customFormat="1" ht="23.25">
      <c r="A44" s="30"/>
      <c r="B44" s="48"/>
      <c r="C44" s="48"/>
    </row>
    <row r="45" spans="1:3" s="1" customFormat="1" ht="23.25">
      <c r="A45" s="30"/>
      <c r="B45" s="48"/>
      <c r="C45" s="48"/>
    </row>
    <row r="46" spans="1:3" s="1" customFormat="1" ht="23.25">
      <c r="A46" s="30"/>
      <c r="B46" s="48"/>
      <c r="C46" s="48"/>
    </row>
    <row r="47" spans="1:3" s="1" customFormat="1" ht="23.25">
      <c r="A47" s="30"/>
      <c r="B47" s="48"/>
      <c r="C47" s="48"/>
    </row>
    <row r="48" spans="1:3" s="1" customFormat="1" ht="23.25">
      <c r="A48" s="30"/>
      <c r="B48" s="48"/>
      <c r="C48" s="48"/>
    </row>
    <row r="49" spans="1:3" s="1" customFormat="1" ht="23.25">
      <c r="A49" s="30"/>
      <c r="B49" s="48"/>
      <c r="C49" s="48"/>
    </row>
    <row r="50" spans="1:3" s="1" customFormat="1" ht="23.25">
      <c r="A50" s="30"/>
      <c r="B50" s="48"/>
      <c r="C50" s="48"/>
    </row>
    <row r="51" spans="1:3" s="1" customFormat="1" ht="23.25">
      <c r="A51" s="30"/>
      <c r="B51" s="48"/>
      <c r="C51" s="48"/>
    </row>
    <row r="52" spans="1:3" s="1" customFormat="1" ht="23.25">
      <c r="A52" s="30"/>
      <c r="B52" s="48"/>
      <c r="C52" s="48"/>
    </row>
    <row r="53" spans="1:3" s="1" customFormat="1" ht="23.25">
      <c r="A53" s="30"/>
      <c r="B53" s="48"/>
      <c r="C53" s="48"/>
    </row>
    <row r="54" spans="1:3" s="1" customFormat="1" ht="23.25">
      <c r="A54" s="30"/>
      <c r="B54" s="48"/>
      <c r="C54" s="48"/>
    </row>
    <row r="55" spans="1:3" s="1" customFormat="1" ht="23.25">
      <c r="A55" s="30"/>
      <c r="B55" s="48"/>
      <c r="C55" s="48"/>
    </row>
    <row r="56" spans="1:3" s="1" customFormat="1" ht="23.25">
      <c r="A56" s="30"/>
      <c r="B56" s="48"/>
      <c r="C56" s="48"/>
    </row>
    <row r="57" spans="1:3" s="1" customFormat="1" ht="23.25">
      <c r="A57" s="30"/>
      <c r="B57" s="48"/>
      <c r="C57" s="48"/>
    </row>
    <row r="58" spans="1:3" s="1" customFormat="1" ht="23.25">
      <c r="A58" s="30"/>
      <c r="B58" s="48"/>
      <c r="C58" s="48"/>
    </row>
    <row r="59" spans="1:3" s="1" customFormat="1" ht="23.25">
      <c r="A59" s="30"/>
      <c r="B59" s="48"/>
      <c r="C59" s="48"/>
    </row>
    <row r="60" spans="1:3" s="1" customFormat="1" ht="23.25">
      <c r="A60" s="30"/>
      <c r="B60" s="48"/>
      <c r="C60" s="48"/>
    </row>
    <row r="61" spans="1:3" s="1" customFormat="1" ht="23.25">
      <c r="A61" s="30"/>
      <c r="B61" s="48"/>
      <c r="C61" s="48"/>
    </row>
    <row r="62" spans="1:3" s="1" customFormat="1" ht="23.25">
      <c r="A62" s="30"/>
      <c r="B62" s="48"/>
      <c r="C62" s="48"/>
    </row>
    <row r="63" spans="1:3" s="1" customFormat="1" ht="23.25">
      <c r="A63" s="30"/>
      <c r="B63" s="48"/>
      <c r="C63" s="48"/>
    </row>
    <row r="64" spans="1:3" s="1" customFormat="1" ht="23.25">
      <c r="A64" s="30"/>
      <c r="B64" s="48"/>
      <c r="C64" s="48"/>
    </row>
    <row r="65" spans="1:3" s="1" customFormat="1" ht="23.25">
      <c r="A65" s="30"/>
      <c r="B65" s="48"/>
      <c r="C65" s="48"/>
    </row>
    <row r="66" spans="1:3" s="1" customFormat="1" ht="23.25">
      <c r="A66" s="30"/>
      <c r="B66" s="48"/>
      <c r="C66" s="48"/>
    </row>
    <row r="67" spans="1:3" s="1" customFormat="1" ht="23.25">
      <c r="A67" s="30"/>
      <c r="B67" s="48"/>
      <c r="C67" s="48"/>
    </row>
    <row r="68" spans="1:3" s="1" customFormat="1" ht="23.25">
      <c r="A68" s="30"/>
      <c r="B68" s="48"/>
      <c r="C68" s="48"/>
    </row>
    <row r="69" spans="1:3" s="1" customFormat="1" ht="23.25">
      <c r="A69" s="30"/>
      <c r="B69" s="48"/>
      <c r="C69" s="48"/>
    </row>
    <row r="70" spans="1:3" s="1" customFormat="1" ht="23.25">
      <c r="A70" s="30"/>
      <c r="B70" s="48"/>
      <c r="C70" s="48"/>
    </row>
    <row r="71" spans="1:3" s="1" customFormat="1" ht="23.25">
      <c r="A71" s="30"/>
      <c r="B71" s="48"/>
      <c r="C71" s="48"/>
    </row>
    <row r="72" spans="1:3" s="1" customFormat="1" ht="23.25">
      <c r="A72" s="30"/>
      <c r="B72" s="48"/>
      <c r="C72" s="48"/>
    </row>
    <row r="73" spans="1:3" s="1" customFormat="1" ht="23.25">
      <c r="A73" s="30"/>
      <c r="B73" s="48"/>
      <c r="C73" s="48"/>
    </row>
    <row r="74" spans="1:3" s="1" customFormat="1" ht="23.25">
      <c r="A74" s="30"/>
      <c r="B74" s="48"/>
      <c r="C74" s="48"/>
    </row>
    <row r="75" spans="1:3" s="1" customFormat="1" ht="23.25">
      <c r="A75" s="30"/>
      <c r="B75" s="48"/>
      <c r="C75" s="48"/>
    </row>
    <row r="76" spans="1:3" s="1" customFormat="1" ht="23.25">
      <c r="A76" s="30"/>
      <c r="B76" s="48"/>
      <c r="C76" s="48"/>
    </row>
    <row r="77" spans="1:3" s="1" customFormat="1" ht="23.25">
      <c r="A77" s="30"/>
      <c r="B77" s="48"/>
      <c r="C77" s="48"/>
    </row>
    <row r="78" spans="1:3" s="1" customFormat="1" ht="23.25">
      <c r="A78" s="30"/>
      <c r="B78" s="48"/>
      <c r="C78" s="48"/>
    </row>
    <row r="79" spans="1:3" s="1" customFormat="1" ht="23.25">
      <c r="A79" s="30"/>
      <c r="B79" s="48"/>
      <c r="C79" s="48"/>
    </row>
    <row r="80" spans="1:3" s="1" customFormat="1" ht="23.25">
      <c r="A80" s="30"/>
      <c r="B80" s="48"/>
      <c r="C80" s="48"/>
    </row>
    <row r="81" spans="1:3" s="1" customFormat="1" ht="23.25">
      <c r="A81" s="30"/>
      <c r="B81" s="48"/>
      <c r="C81" s="48"/>
    </row>
    <row r="82" spans="1:3" s="1" customFormat="1" ht="23.25">
      <c r="A82" s="30"/>
      <c r="B82" s="48"/>
      <c r="C82" s="48"/>
    </row>
    <row r="83" spans="1:3" s="1" customFormat="1" ht="23.25">
      <c r="A83" s="30"/>
      <c r="B83" s="48"/>
      <c r="C83" s="48"/>
    </row>
    <row r="84" spans="1:3" s="1" customFormat="1" ht="23.25">
      <c r="A84" s="30"/>
      <c r="B84" s="48"/>
      <c r="C84" s="48"/>
    </row>
    <row r="85" spans="1:3" s="1" customFormat="1" ht="23.25">
      <c r="A85" s="30"/>
      <c r="B85" s="48"/>
      <c r="C85" s="48"/>
    </row>
    <row r="86" spans="1:3" s="1" customFormat="1" ht="23.25">
      <c r="A86" s="30"/>
      <c r="B86" s="48"/>
      <c r="C86" s="48"/>
    </row>
    <row r="87" spans="1:3" s="1" customFormat="1" ht="23.25">
      <c r="A87" s="30"/>
      <c r="B87" s="48"/>
      <c r="C87" s="48"/>
    </row>
    <row r="88" spans="1:3" s="1" customFormat="1" ht="23.25">
      <c r="A88" s="30"/>
      <c r="B88" s="48"/>
      <c r="C88" s="48"/>
    </row>
    <row r="89" spans="1:3" s="1" customFormat="1" ht="23.25">
      <c r="A89" s="30"/>
      <c r="B89" s="48"/>
      <c r="C89" s="48"/>
    </row>
    <row r="90" spans="1:3" s="1" customFormat="1" ht="23.25">
      <c r="A90" s="30"/>
      <c r="B90" s="48"/>
      <c r="C90" s="48"/>
    </row>
    <row r="91" spans="1:3" s="1" customFormat="1" ht="23.25">
      <c r="A91" s="30"/>
      <c r="B91" s="48"/>
      <c r="C91" s="48"/>
    </row>
    <row r="92" spans="1:3" s="1" customFormat="1" ht="23.25">
      <c r="A92" s="30"/>
      <c r="B92" s="48"/>
      <c r="C92" s="48"/>
    </row>
    <row r="93" spans="1:3" s="1" customFormat="1" ht="23.25">
      <c r="A93" s="30"/>
      <c r="B93" s="48"/>
      <c r="C93" s="48"/>
    </row>
    <row r="94" spans="1:3" s="1" customFormat="1" ht="23.25">
      <c r="A94" s="30"/>
      <c r="B94" s="48"/>
      <c r="C94" s="48"/>
    </row>
    <row r="95" spans="1:3" s="1" customFormat="1" ht="23.25">
      <c r="A95" s="30"/>
      <c r="B95" s="48"/>
      <c r="C95" s="48"/>
    </row>
    <row r="96" spans="1:3" s="1" customFormat="1" ht="23.25">
      <c r="A96" s="30"/>
      <c r="B96" s="48"/>
      <c r="C96" s="48"/>
    </row>
    <row r="97" spans="1:3" s="1" customFormat="1" ht="23.25">
      <c r="A97" s="30"/>
      <c r="B97" s="48"/>
      <c r="C97" s="48"/>
    </row>
    <row r="98" spans="1:3" s="1" customFormat="1" ht="23.25">
      <c r="A98" s="30"/>
      <c r="B98" s="48"/>
      <c r="C98" s="48"/>
    </row>
    <row r="99" spans="1:3" s="1" customFormat="1" ht="23.25">
      <c r="A99" s="30"/>
      <c r="B99" s="48"/>
      <c r="C99" s="48"/>
    </row>
    <row r="100" spans="1:3" s="1" customFormat="1" ht="23.25">
      <c r="A100" s="30"/>
      <c r="B100" s="48"/>
      <c r="C100" s="48"/>
    </row>
    <row r="101" spans="1:3" s="1" customFormat="1" ht="23.25">
      <c r="A101" s="30"/>
      <c r="B101" s="48"/>
      <c r="C101" s="48"/>
    </row>
    <row r="102" spans="1:3" s="1" customFormat="1" ht="23.25">
      <c r="A102" s="30"/>
      <c r="B102" s="48"/>
      <c r="C102" s="48"/>
    </row>
    <row r="103" spans="1:3" s="1" customFormat="1" ht="23.25">
      <c r="A103" s="30"/>
      <c r="B103" s="48"/>
      <c r="C103" s="48"/>
    </row>
    <row r="104" spans="1:3" s="1" customFormat="1" ht="23.25">
      <c r="A104" s="30"/>
      <c r="B104" s="48"/>
      <c r="C104" s="48"/>
    </row>
    <row r="105" spans="1:3" s="1" customFormat="1" ht="23.25">
      <c r="A105" s="30"/>
      <c r="B105" s="48"/>
      <c r="C105" s="48"/>
    </row>
    <row r="106" spans="1:3" s="1" customFormat="1" ht="23.25">
      <c r="A106" s="30"/>
      <c r="B106" s="48"/>
      <c r="C106" s="48"/>
    </row>
    <row r="107" spans="1:3" s="1" customFormat="1" ht="23.25">
      <c r="A107" s="30"/>
      <c r="B107" s="48"/>
      <c r="C107" s="48"/>
    </row>
    <row r="108" spans="1:3" s="1" customFormat="1" ht="23.25">
      <c r="A108" s="30"/>
      <c r="B108" s="48"/>
      <c r="C108" s="48"/>
    </row>
    <row r="109" spans="1:3" s="1" customFormat="1" ht="23.25">
      <c r="A109" s="30"/>
      <c r="B109" s="48"/>
      <c r="C109" s="48"/>
    </row>
    <row r="110" spans="1:3" s="1" customFormat="1" ht="23.25">
      <c r="A110" s="30"/>
      <c r="B110" s="48"/>
      <c r="C110" s="48"/>
    </row>
    <row r="111" spans="1:3" s="1" customFormat="1" ht="23.25">
      <c r="A111" s="30"/>
      <c r="B111" s="48"/>
      <c r="C111" s="48"/>
    </row>
    <row r="112" spans="1:3" s="1" customFormat="1" ht="23.25">
      <c r="A112" s="30"/>
      <c r="B112" s="48"/>
      <c r="C112" s="48"/>
    </row>
    <row r="113" spans="1:3" s="1" customFormat="1" ht="23.25">
      <c r="A113" s="30"/>
      <c r="B113" s="48"/>
      <c r="C113" s="48"/>
    </row>
    <row r="114" spans="1:3" s="1" customFormat="1" ht="23.25">
      <c r="A114" s="30"/>
      <c r="B114" s="48"/>
      <c r="C114" s="48"/>
    </row>
    <row r="115" spans="1:3" s="1" customFormat="1" ht="23.25">
      <c r="A115" s="30"/>
      <c r="B115" s="48"/>
      <c r="C115" s="48"/>
    </row>
    <row r="116" spans="1:3" s="1" customFormat="1" ht="23.25">
      <c r="A116" s="30"/>
      <c r="B116" s="48"/>
      <c r="C116" s="48"/>
    </row>
    <row r="117" spans="1:3" s="1" customFormat="1" ht="23.25">
      <c r="A117" s="30"/>
      <c r="B117" s="48"/>
      <c r="C117" s="48"/>
    </row>
    <row r="118" spans="1:3" s="1" customFormat="1" ht="23.25">
      <c r="A118" s="30"/>
      <c r="B118" s="48"/>
      <c r="C118" s="48"/>
    </row>
    <row r="119" spans="1:3" s="1" customFormat="1" ht="23.25">
      <c r="A119" s="30"/>
      <c r="B119" s="48"/>
      <c r="C119" s="48"/>
    </row>
    <row r="120" spans="1:3" s="1" customFormat="1" ht="23.25">
      <c r="A120" s="30"/>
      <c r="B120" s="48"/>
      <c r="C120" s="48"/>
    </row>
    <row r="121" spans="1:3" s="1" customFormat="1" ht="23.25">
      <c r="A121" s="30"/>
      <c r="B121" s="48"/>
      <c r="C121" s="48"/>
    </row>
    <row r="122" spans="1:3" s="1" customFormat="1" ht="23.25">
      <c r="A122" s="30"/>
      <c r="B122" s="48"/>
      <c r="C122" s="48"/>
    </row>
    <row r="123" spans="1:3" s="1" customFormat="1" ht="23.25">
      <c r="A123" s="30"/>
      <c r="B123" s="48"/>
      <c r="C123" s="48"/>
    </row>
    <row r="124" spans="1:3" s="1" customFormat="1" ht="23.25">
      <c r="A124" s="30"/>
      <c r="B124" s="48"/>
      <c r="C124" s="48"/>
    </row>
    <row r="125" spans="1:3" s="1" customFormat="1" ht="23.25">
      <c r="A125" s="30"/>
      <c r="B125" s="48"/>
      <c r="C125" s="48"/>
    </row>
    <row r="126" spans="1:3" s="1" customFormat="1" ht="23.25">
      <c r="A126" s="30"/>
      <c r="B126" s="48"/>
      <c r="C126" s="48"/>
    </row>
    <row r="127" spans="1:3" s="1" customFormat="1" ht="23.25">
      <c r="A127" s="30"/>
      <c r="B127" s="48"/>
      <c r="C127" s="48"/>
    </row>
    <row r="128" spans="1:3" s="1" customFormat="1" ht="23.25">
      <c r="A128" s="30"/>
      <c r="B128" s="48"/>
      <c r="C128" s="48"/>
    </row>
    <row r="129" spans="1:3" s="1" customFormat="1" ht="23.25">
      <c r="A129" s="30"/>
      <c r="B129" s="48"/>
      <c r="C129" s="48"/>
    </row>
    <row r="130" spans="1:3" s="1" customFormat="1" ht="23.25">
      <c r="A130" s="30"/>
      <c r="B130" s="48"/>
      <c r="C130" s="48"/>
    </row>
    <row r="131" spans="1:3" s="1" customFormat="1" ht="23.25">
      <c r="A131" s="30"/>
      <c r="B131" s="48"/>
      <c r="C131" s="48"/>
    </row>
    <row r="132" spans="1:3" s="1" customFormat="1" ht="23.25">
      <c r="A132" s="30"/>
      <c r="B132" s="48"/>
      <c r="C132" s="48"/>
    </row>
    <row r="133" spans="1:3" s="1" customFormat="1" ht="23.25">
      <c r="A133" s="30"/>
      <c r="B133" s="48"/>
      <c r="C133" s="48"/>
    </row>
    <row r="134" spans="1:3" s="1" customFormat="1" ht="23.25">
      <c r="A134" s="30"/>
      <c r="B134" s="48"/>
      <c r="C134" s="48"/>
    </row>
    <row r="135" spans="1:3" s="1" customFormat="1" ht="23.25">
      <c r="A135" s="30"/>
      <c r="B135" s="48"/>
      <c r="C135" s="48"/>
    </row>
    <row r="136" spans="1:3" s="1" customFormat="1" ht="23.25">
      <c r="A136" s="30"/>
      <c r="B136" s="48"/>
      <c r="C136" s="48"/>
    </row>
    <row r="137" spans="1:3" s="1" customFormat="1" ht="23.25">
      <c r="A137" s="30"/>
      <c r="B137" s="48"/>
      <c r="C137" s="48"/>
    </row>
    <row r="138" spans="1:3" s="1" customFormat="1" ht="23.25">
      <c r="A138" s="30"/>
      <c r="B138" s="48"/>
      <c r="C138" s="48"/>
    </row>
    <row r="139" spans="1:3" s="1" customFormat="1" ht="23.25">
      <c r="A139" s="30"/>
      <c r="B139" s="48"/>
      <c r="C139" s="48"/>
    </row>
    <row r="140" spans="1:3" s="1" customFormat="1" ht="23.25">
      <c r="A140" s="30"/>
      <c r="B140" s="48"/>
      <c r="C140" s="48"/>
    </row>
    <row r="141" spans="1:3" s="1" customFormat="1" ht="23.25">
      <c r="A141" s="30"/>
      <c r="B141" s="48"/>
      <c r="C141" s="48"/>
    </row>
    <row r="142" spans="1:3" s="1" customFormat="1" ht="23.25">
      <c r="A142" s="30"/>
      <c r="B142" s="48"/>
      <c r="C142" s="48"/>
    </row>
    <row r="143" spans="1:3" s="1" customFormat="1" ht="23.25">
      <c r="A143" s="30"/>
      <c r="B143" s="48"/>
      <c r="C143" s="48"/>
    </row>
    <row r="144" spans="1:3" s="1" customFormat="1" ht="23.25">
      <c r="A144" s="30"/>
      <c r="B144" s="48"/>
      <c r="C144" s="48"/>
    </row>
    <row r="145" spans="1:3" s="1" customFormat="1" ht="23.25">
      <c r="A145" s="30"/>
      <c r="B145" s="48"/>
      <c r="C145" s="48"/>
    </row>
    <row r="146" spans="1:3" s="1" customFormat="1" ht="23.25">
      <c r="A146" s="30"/>
      <c r="B146" s="48"/>
      <c r="C146" s="48"/>
    </row>
    <row r="147" spans="1:3" s="1" customFormat="1" ht="23.25">
      <c r="A147" s="30"/>
      <c r="B147" s="48"/>
      <c r="C147" s="48"/>
    </row>
    <row r="148" spans="1:3" s="1" customFormat="1" ht="23.25">
      <c r="A148" s="30"/>
      <c r="B148" s="48"/>
      <c r="C148" s="48"/>
    </row>
    <row r="149" spans="1:3" s="1" customFormat="1" ht="23.25">
      <c r="A149" s="30"/>
      <c r="B149" s="48"/>
      <c r="C149" s="48"/>
    </row>
    <row r="150" spans="1:3" s="1" customFormat="1" ht="23.25">
      <c r="A150" s="30"/>
      <c r="B150" s="48"/>
      <c r="C150" s="48"/>
    </row>
    <row r="151" spans="1:3" s="1" customFormat="1" ht="23.25">
      <c r="A151" s="30"/>
      <c r="B151" s="48"/>
      <c r="C151" s="48"/>
    </row>
    <row r="152" spans="1:3" s="1" customFormat="1" ht="23.25">
      <c r="A152" s="30"/>
      <c r="B152" s="48"/>
      <c r="C152" s="48"/>
    </row>
    <row r="153" spans="1:3" s="1" customFormat="1" ht="23.25">
      <c r="A153" s="30"/>
      <c r="B153" s="48"/>
      <c r="C153" s="48"/>
    </row>
    <row r="154" spans="1:3" s="1" customFormat="1" ht="23.25">
      <c r="A154" s="30"/>
      <c r="B154" s="48"/>
      <c r="C154" s="48"/>
    </row>
    <row r="155" spans="1:3" s="1" customFormat="1" ht="23.25">
      <c r="A155" s="30"/>
      <c r="B155" s="48"/>
      <c r="C155" s="48"/>
    </row>
    <row r="156" spans="1:3" s="1" customFormat="1" ht="23.25">
      <c r="A156" s="30"/>
      <c r="B156" s="48"/>
      <c r="C156" s="48"/>
    </row>
    <row r="157" spans="1:3" s="1" customFormat="1" ht="23.25">
      <c r="A157" s="30"/>
      <c r="B157" s="48"/>
      <c r="C157" s="48"/>
    </row>
    <row r="158" spans="1:3" s="1" customFormat="1" ht="23.25">
      <c r="A158" s="30"/>
      <c r="B158" s="48"/>
      <c r="C158" s="48"/>
    </row>
    <row r="159" spans="1:3" s="1" customFormat="1" ht="23.25">
      <c r="A159" s="30"/>
      <c r="B159" s="48"/>
      <c r="C159" s="48"/>
    </row>
    <row r="160" spans="1:3" s="1" customFormat="1" ht="23.25">
      <c r="A160" s="30"/>
      <c r="B160" s="48"/>
      <c r="C160" s="48"/>
    </row>
    <row r="161" spans="1:3" s="1" customFormat="1" ht="23.25">
      <c r="A161" s="30"/>
      <c r="B161" s="48"/>
      <c r="C161" s="48"/>
    </row>
    <row r="162" spans="1:3" s="1" customFormat="1" ht="23.25">
      <c r="A162" s="30"/>
      <c r="B162" s="48"/>
      <c r="C162" s="48"/>
    </row>
    <row r="163" spans="1:3" s="1" customFormat="1" ht="23.25">
      <c r="A163" s="30"/>
      <c r="B163" s="48"/>
      <c r="C163" s="48"/>
    </row>
    <row r="164" spans="1:3" s="1" customFormat="1" ht="23.25">
      <c r="A164" s="30"/>
      <c r="B164" s="48"/>
      <c r="C164" s="48"/>
    </row>
    <row r="165" spans="1:3" s="1" customFormat="1" ht="23.25">
      <c r="A165" s="30"/>
      <c r="B165" s="48"/>
      <c r="C165" s="48"/>
    </row>
    <row r="166" spans="1:3" s="1" customFormat="1" ht="23.25">
      <c r="A166" s="30"/>
      <c r="B166" s="48"/>
      <c r="C166" s="48"/>
    </row>
    <row r="167" spans="1:3" s="1" customFormat="1" ht="23.25">
      <c r="A167" s="30"/>
      <c r="B167" s="48"/>
      <c r="C167" s="48"/>
    </row>
    <row r="168" spans="1:3" s="1" customFormat="1" ht="23.25">
      <c r="A168" s="30"/>
      <c r="B168" s="48"/>
      <c r="C168" s="48"/>
    </row>
    <row r="169" spans="1:3" s="1" customFormat="1" ht="23.25">
      <c r="A169" s="30"/>
      <c r="B169" s="48"/>
      <c r="C169" s="48"/>
    </row>
    <row r="170" spans="1:3" s="1" customFormat="1" ht="23.25">
      <c r="A170" s="30"/>
      <c r="B170" s="48"/>
      <c r="C170" s="48"/>
    </row>
    <row r="171" spans="1:3" s="1" customFormat="1" ht="23.25">
      <c r="A171" s="30"/>
      <c r="B171" s="48"/>
      <c r="C171" s="48"/>
    </row>
    <row r="172" spans="1:3" s="1" customFormat="1" ht="23.25">
      <c r="A172" s="30"/>
      <c r="B172" s="48"/>
      <c r="C172" s="48"/>
    </row>
    <row r="173" spans="1:3" s="1" customFormat="1" ht="23.25">
      <c r="A173" s="30"/>
      <c r="B173" s="48"/>
      <c r="C173" s="48"/>
    </row>
    <row r="174" spans="1:3" s="1" customFormat="1" ht="23.25">
      <c r="A174" s="30"/>
      <c r="B174" s="48"/>
      <c r="C174" s="48"/>
    </row>
    <row r="175" spans="1:3" s="1" customFormat="1" ht="23.25">
      <c r="A175" s="30"/>
      <c r="B175" s="48"/>
      <c r="C175" s="48"/>
    </row>
    <row r="176" spans="1:3" s="1" customFormat="1" ht="23.25">
      <c r="A176" s="30"/>
      <c r="B176" s="48"/>
      <c r="C176" s="48"/>
    </row>
    <row r="177" spans="1:3" s="1" customFormat="1" ht="23.25">
      <c r="A177" s="30"/>
      <c r="B177" s="48"/>
      <c r="C177" s="48"/>
    </row>
    <row r="178" spans="1:3" s="1" customFormat="1" ht="23.25">
      <c r="A178" s="30"/>
      <c r="B178" s="48"/>
      <c r="C178" s="48"/>
    </row>
    <row r="179" spans="1:3" s="1" customFormat="1" ht="23.25">
      <c r="A179" s="30"/>
      <c r="B179" s="48"/>
      <c r="C179" s="48"/>
    </row>
    <row r="180" spans="1:3" s="1" customFormat="1" ht="23.25">
      <c r="A180" s="30"/>
      <c r="B180" s="48"/>
      <c r="C180" s="48"/>
    </row>
    <row r="181" spans="1:3" s="1" customFormat="1" ht="23.25">
      <c r="A181" s="30"/>
      <c r="B181" s="48"/>
      <c r="C181" s="48"/>
    </row>
    <row r="182" spans="1:3" s="1" customFormat="1" ht="23.25">
      <c r="A182" s="30"/>
      <c r="B182" s="48"/>
      <c r="C182" s="48"/>
    </row>
    <row r="183" spans="1:3" s="1" customFormat="1" ht="23.25">
      <c r="A183" s="30"/>
      <c r="B183" s="48"/>
      <c r="C183" s="48"/>
    </row>
    <row r="184" spans="1:3" s="1" customFormat="1" ht="23.25">
      <c r="A184" s="30"/>
      <c r="B184" s="48"/>
      <c r="C184" s="48"/>
    </row>
    <row r="185" spans="1:3" s="1" customFormat="1" ht="23.25">
      <c r="A185" s="30"/>
      <c r="B185" s="48"/>
      <c r="C185" s="48"/>
    </row>
    <row r="186" spans="1:3" s="1" customFormat="1" ht="23.25">
      <c r="A186" s="30"/>
      <c r="B186" s="48"/>
      <c r="C186" s="48"/>
    </row>
    <row r="187" spans="1:3" s="1" customFormat="1" ht="23.25">
      <c r="A187" s="30"/>
      <c r="B187" s="48"/>
      <c r="C187" s="48"/>
    </row>
    <row r="188" spans="1:3" s="1" customFormat="1" ht="23.25">
      <c r="A188" s="30"/>
      <c r="B188" s="48"/>
      <c r="C188" s="48"/>
    </row>
    <row r="189" spans="1:3" s="1" customFormat="1" ht="23.25">
      <c r="A189" s="30"/>
      <c r="B189" s="48"/>
      <c r="C189" s="48"/>
    </row>
    <row r="190" spans="1:3" s="1" customFormat="1" ht="23.25">
      <c r="A190" s="30"/>
      <c r="B190" s="48"/>
      <c r="C190" s="48"/>
    </row>
    <row r="191" spans="1:3" s="1" customFormat="1" ht="23.25">
      <c r="A191" s="30"/>
      <c r="B191" s="48"/>
      <c r="C191" s="48"/>
    </row>
    <row r="192" spans="1:3" s="1" customFormat="1" ht="23.25">
      <c r="A192" s="30"/>
      <c r="B192" s="48"/>
      <c r="C192" s="48"/>
    </row>
    <row r="193" spans="1:3" s="1" customFormat="1" ht="23.25">
      <c r="A193" s="30"/>
      <c r="B193" s="48"/>
      <c r="C193" s="48"/>
    </row>
    <row r="194" spans="1:3" s="1" customFormat="1" ht="23.25">
      <c r="A194" s="30"/>
      <c r="B194" s="48"/>
      <c r="C194" s="48"/>
    </row>
    <row r="195" spans="1:3" s="1" customFormat="1" ht="23.25">
      <c r="A195" s="30"/>
      <c r="B195" s="48"/>
      <c r="C195" s="48"/>
    </row>
    <row r="196" spans="1:3" s="1" customFormat="1" ht="23.25">
      <c r="A196" s="30"/>
      <c r="B196" s="48"/>
      <c r="C196" s="48"/>
    </row>
    <row r="197" spans="1:3" s="1" customFormat="1" ht="23.25">
      <c r="A197" s="30"/>
      <c r="B197" s="48"/>
      <c r="C197" s="48"/>
    </row>
    <row r="198" spans="1:3" s="1" customFormat="1" ht="23.25">
      <c r="A198" s="30"/>
      <c r="B198" s="48"/>
      <c r="C198" s="48"/>
    </row>
    <row r="199" spans="1:3" s="1" customFormat="1" ht="23.25">
      <c r="A199" s="30"/>
      <c r="B199" s="48"/>
      <c r="C199" s="48"/>
    </row>
    <row r="200" spans="1:3" s="1" customFormat="1" ht="23.25">
      <c r="A200" s="30"/>
      <c r="B200" s="48"/>
      <c r="C200" s="48"/>
    </row>
    <row r="201" spans="1:3" s="1" customFormat="1" ht="23.25">
      <c r="A201" s="30"/>
      <c r="B201" s="48"/>
      <c r="C201" s="48"/>
    </row>
    <row r="202" spans="1:3" s="1" customFormat="1" ht="23.25">
      <c r="A202" s="30"/>
      <c r="B202" s="48"/>
      <c r="C202" s="48"/>
    </row>
    <row r="203" spans="1:3" s="1" customFormat="1" ht="23.25">
      <c r="A203" s="30"/>
      <c r="B203" s="48"/>
      <c r="C203" s="48"/>
    </row>
    <row r="204" spans="1:3" s="1" customFormat="1" ht="23.25">
      <c r="A204" s="30"/>
      <c r="B204" s="48"/>
      <c r="C204" s="48"/>
    </row>
    <row r="205" spans="1:3" s="1" customFormat="1" ht="23.25">
      <c r="A205" s="30"/>
      <c r="B205" s="48"/>
      <c r="C205" s="48"/>
    </row>
    <row r="206" spans="1:3" s="1" customFormat="1" ht="23.25">
      <c r="A206" s="30"/>
      <c r="B206" s="48"/>
      <c r="C206" s="48"/>
    </row>
    <row r="207" spans="1:3" s="1" customFormat="1" ht="23.25">
      <c r="A207" s="30"/>
      <c r="B207" s="48"/>
      <c r="C207" s="48"/>
    </row>
    <row r="208" spans="1:3" s="1" customFormat="1" ht="23.25">
      <c r="A208" s="30"/>
      <c r="B208" s="48"/>
      <c r="C208" s="48"/>
    </row>
    <row r="209" spans="1:3" s="1" customFormat="1" ht="23.25">
      <c r="A209" s="30"/>
      <c r="B209" s="48"/>
      <c r="C209" s="48"/>
    </row>
    <row r="210" spans="1:3" s="1" customFormat="1" ht="23.25">
      <c r="A210" s="30"/>
      <c r="B210" s="48"/>
      <c r="C210" s="48"/>
    </row>
    <row r="211" spans="1:3" s="1" customFormat="1" ht="23.25">
      <c r="A211" s="30"/>
      <c r="B211" s="48"/>
      <c r="C211" s="48"/>
    </row>
    <row r="212" spans="1:3" s="1" customFormat="1" ht="23.25">
      <c r="A212" s="30"/>
      <c r="B212" s="48"/>
      <c r="C212" s="48"/>
    </row>
    <row r="213" spans="1:3" s="1" customFormat="1" ht="23.25">
      <c r="A213" s="30"/>
      <c r="B213" s="48"/>
      <c r="C213" s="48"/>
    </row>
    <row r="214" spans="1:3" s="1" customFormat="1" ht="23.25">
      <c r="A214" s="30"/>
      <c r="B214" s="48"/>
      <c r="C214" s="48"/>
    </row>
    <row r="215" spans="1:3" s="1" customFormat="1" ht="23.25">
      <c r="A215" s="30"/>
      <c r="B215" s="48"/>
      <c r="C215" s="48"/>
    </row>
    <row r="216" spans="1:3" s="1" customFormat="1" ht="23.25">
      <c r="A216" s="30"/>
      <c r="B216" s="48"/>
      <c r="C216" s="48"/>
    </row>
    <row r="217" spans="1:3" s="1" customFormat="1" ht="23.25">
      <c r="A217" s="30"/>
      <c r="B217" s="48"/>
      <c r="C217" s="48"/>
    </row>
    <row r="218" spans="1:3" s="1" customFormat="1" ht="23.25">
      <c r="A218" s="30"/>
      <c r="B218" s="48"/>
      <c r="C218" s="48"/>
    </row>
    <row r="219" spans="1:3" s="1" customFormat="1" ht="23.25">
      <c r="A219" s="30"/>
      <c r="B219" s="48"/>
      <c r="C219" s="48"/>
    </row>
    <row r="220" spans="1:3" s="1" customFormat="1" ht="23.25">
      <c r="A220" s="30"/>
      <c r="B220" s="48"/>
      <c r="C220" s="48"/>
    </row>
    <row r="221" spans="1:3" s="1" customFormat="1" ht="23.25">
      <c r="A221" s="30"/>
      <c r="B221" s="48"/>
      <c r="C221" s="48"/>
    </row>
    <row r="222" spans="1:3" s="1" customFormat="1" ht="23.25">
      <c r="A222" s="30"/>
      <c r="B222" s="48"/>
      <c r="C222" s="48"/>
    </row>
    <row r="223" spans="1:3" s="1" customFormat="1" ht="23.25">
      <c r="A223" s="30"/>
      <c r="B223" s="48"/>
      <c r="C223" s="48"/>
    </row>
    <row r="224" spans="1:3" s="1" customFormat="1" ht="23.25">
      <c r="A224" s="30"/>
      <c r="B224" s="48"/>
      <c r="C224" s="48"/>
    </row>
    <row r="225" spans="1:3" s="1" customFormat="1" ht="23.25">
      <c r="A225" s="30"/>
      <c r="B225" s="48"/>
      <c r="C225" s="48"/>
    </row>
    <row r="226" spans="1:3" s="1" customFormat="1" ht="23.25">
      <c r="A226" s="30"/>
      <c r="B226" s="48"/>
      <c r="C226" s="48"/>
    </row>
    <row r="227" spans="1:3" s="1" customFormat="1" ht="23.25">
      <c r="A227" s="30"/>
      <c r="B227" s="48"/>
      <c r="C227" s="48"/>
    </row>
    <row r="228" spans="1:3" s="1" customFormat="1" ht="23.25">
      <c r="A228" s="30"/>
      <c r="B228" s="48"/>
      <c r="C228" s="48"/>
    </row>
    <row r="229" spans="1:3" s="1" customFormat="1" ht="23.25">
      <c r="A229" s="30"/>
      <c r="B229" s="48"/>
      <c r="C229" s="48"/>
    </row>
    <row r="230" spans="1:3" s="1" customFormat="1" ht="23.25">
      <c r="A230" s="30"/>
      <c r="B230" s="48"/>
      <c r="C230" s="48"/>
    </row>
    <row r="231" spans="1:3" s="1" customFormat="1" ht="23.25">
      <c r="A231" s="30"/>
      <c r="B231" s="48"/>
      <c r="C231" s="48"/>
    </row>
    <row r="232" spans="1:3" s="1" customFormat="1" ht="23.25">
      <c r="A232" s="30"/>
      <c r="B232" s="48"/>
      <c r="C232" s="48"/>
    </row>
    <row r="233" spans="1:3" s="1" customFormat="1" ht="23.25">
      <c r="A233" s="30"/>
      <c r="B233" s="48"/>
      <c r="C233" s="48"/>
    </row>
    <row r="234" spans="1:3" s="1" customFormat="1" ht="23.25">
      <c r="A234" s="30"/>
      <c r="B234" s="48"/>
      <c r="C234" s="48"/>
    </row>
    <row r="235" spans="1:3" s="1" customFormat="1" ht="23.25">
      <c r="A235" s="30"/>
      <c r="B235" s="48"/>
      <c r="C235" s="48"/>
    </row>
    <row r="236" spans="1:3" s="1" customFormat="1" ht="23.25">
      <c r="A236" s="30"/>
      <c r="B236" s="48"/>
      <c r="C236" s="48"/>
    </row>
    <row r="237" spans="1:3" s="1" customFormat="1" ht="23.25">
      <c r="A237" s="30"/>
      <c r="B237" s="48"/>
      <c r="C237" s="48"/>
    </row>
    <row r="238" spans="1:3" s="1" customFormat="1" ht="23.25">
      <c r="A238" s="30"/>
      <c r="B238" s="48"/>
      <c r="C238" s="48"/>
    </row>
    <row r="239" spans="1:3" s="1" customFormat="1" ht="23.25">
      <c r="A239" s="30"/>
      <c r="B239" s="48"/>
      <c r="C239" s="48"/>
    </row>
    <row r="240" spans="1:3" s="1" customFormat="1" ht="23.25">
      <c r="A240" s="30"/>
      <c r="B240" s="48"/>
      <c r="C240" s="48"/>
    </row>
  </sheetData>
  <sheetProtection/>
  <mergeCells count="8">
    <mergeCell ref="A33:C33"/>
    <mergeCell ref="A1:C1"/>
    <mergeCell ref="A2:C2"/>
    <mergeCell ref="A3:C3"/>
    <mergeCell ref="A30:C30"/>
    <mergeCell ref="A31:C31"/>
    <mergeCell ref="A32:C32"/>
    <mergeCell ref="A4:C4"/>
  </mergeCells>
  <printOptions/>
  <pageMargins left="0.75" right="0.58" top="0.54" bottom="0.52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91"/>
  <sheetViews>
    <sheetView zoomScale="112" zoomScaleNormal="112" zoomScalePageLayoutView="0" workbookViewId="0" topLeftCell="A1">
      <selection activeCell="F15" sqref="F15"/>
    </sheetView>
  </sheetViews>
  <sheetFormatPr defaultColWidth="9.140625" defaultRowHeight="12.75"/>
  <cols>
    <col min="1" max="1" width="9.8515625" style="423" customWidth="1"/>
    <col min="2" max="2" width="43.8515625" style="423" customWidth="1"/>
    <col min="3" max="3" width="16.57421875" style="428" customWidth="1"/>
    <col min="4" max="4" width="10.00390625" style="428" customWidth="1"/>
    <col min="5" max="5" width="15.7109375" style="428" customWidth="1"/>
    <col min="6" max="6" width="16.28125" style="428" customWidth="1"/>
    <col min="7" max="7" width="12.140625" style="428" customWidth="1"/>
    <col min="8" max="8" width="9.7109375" style="428" customWidth="1"/>
    <col min="9" max="9" width="12.421875" style="423" customWidth="1"/>
  </cols>
  <sheetData>
    <row r="1" spans="1:9" s="4" customFormat="1" ht="21.75">
      <c r="A1" s="423"/>
      <c r="B1" s="423"/>
      <c r="C1" s="423"/>
      <c r="D1" s="423"/>
      <c r="E1" s="423"/>
      <c r="F1" s="423"/>
      <c r="G1" s="423"/>
      <c r="H1" s="423"/>
      <c r="I1" s="424" t="s">
        <v>2096</v>
      </c>
    </row>
    <row r="2" spans="1:9" s="4" customFormat="1" ht="21.75">
      <c r="A2" s="630" t="s">
        <v>712</v>
      </c>
      <c r="B2" s="630"/>
      <c r="C2" s="630"/>
      <c r="D2" s="630"/>
      <c r="E2" s="630"/>
      <c r="F2" s="630"/>
      <c r="G2" s="630"/>
      <c r="H2" s="630"/>
      <c r="I2" s="630"/>
    </row>
    <row r="3" spans="1:9" s="4" customFormat="1" ht="21.75">
      <c r="A3" s="630" t="s">
        <v>515</v>
      </c>
      <c r="B3" s="630"/>
      <c r="C3" s="630"/>
      <c r="D3" s="630"/>
      <c r="E3" s="630"/>
      <c r="F3" s="630"/>
      <c r="G3" s="630"/>
      <c r="H3" s="630"/>
      <c r="I3" s="630"/>
    </row>
    <row r="4" spans="1:9" s="4" customFormat="1" ht="21.75">
      <c r="A4" s="630" t="s">
        <v>1601</v>
      </c>
      <c r="B4" s="630"/>
      <c r="C4" s="630"/>
      <c r="D4" s="630"/>
      <c r="E4" s="630"/>
      <c r="F4" s="630"/>
      <c r="G4" s="630"/>
      <c r="H4" s="630"/>
      <c r="I4" s="630"/>
    </row>
    <row r="5" spans="1:9" s="4" customFormat="1" ht="21.75">
      <c r="A5" s="173" t="s">
        <v>516</v>
      </c>
      <c r="B5" s="174" t="s">
        <v>711</v>
      </c>
      <c r="C5" s="632" t="s">
        <v>518</v>
      </c>
      <c r="D5" s="633"/>
      <c r="E5" s="174" t="s">
        <v>510</v>
      </c>
      <c r="F5" s="173" t="s">
        <v>507</v>
      </c>
      <c r="G5" s="174" t="s">
        <v>1158</v>
      </c>
      <c r="H5" s="173" t="s">
        <v>521</v>
      </c>
      <c r="I5" s="173" t="s">
        <v>509</v>
      </c>
    </row>
    <row r="6" spans="1:9" s="4" customFormat="1" ht="21.75">
      <c r="A6" s="176" t="s">
        <v>517</v>
      </c>
      <c r="B6" s="177"/>
      <c r="C6" s="178" t="s">
        <v>519</v>
      </c>
      <c r="D6" s="179" t="s">
        <v>520</v>
      </c>
      <c r="E6" s="177"/>
      <c r="F6" s="176"/>
      <c r="G6" s="177" t="s">
        <v>1682</v>
      </c>
      <c r="H6" s="176"/>
      <c r="I6" s="176"/>
    </row>
    <row r="7" spans="1:9" s="4" customFormat="1" ht="21.75">
      <c r="A7" s="181"/>
      <c r="B7" s="425" t="s">
        <v>1683</v>
      </c>
      <c r="C7" s="426">
        <v>474000</v>
      </c>
      <c r="D7" s="182"/>
      <c r="E7" s="426">
        <v>474000</v>
      </c>
      <c r="F7" s="426">
        <v>474000</v>
      </c>
      <c r="G7" s="183"/>
      <c r="H7" s="182"/>
      <c r="I7" s="184"/>
    </row>
    <row r="8" spans="1:9" s="4" customFormat="1" ht="21.75">
      <c r="A8" s="181"/>
      <c r="B8" s="422" t="s">
        <v>1684</v>
      </c>
      <c r="C8" s="427">
        <v>69010</v>
      </c>
      <c r="D8" s="182"/>
      <c r="E8" s="427">
        <v>69010</v>
      </c>
      <c r="F8" s="427">
        <v>69010</v>
      </c>
      <c r="G8" s="183"/>
      <c r="H8" s="182"/>
      <c r="I8" s="184"/>
    </row>
    <row r="9" spans="1:9" s="4" customFormat="1" ht="21.75">
      <c r="A9" s="185"/>
      <c r="B9" s="422" t="s">
        <v>1684</v>
      </c>
      <c r="C9" s="427">
        <v>1515.5</v>
      </c>
      <c r="D9" s="182"/>
      <c r="E9" s="427">
        <v>1515.5</v>
      </c>
      <c r="F9" s="427">
        <v>1515.5</v>
      </c>
      <c r="G9" s="183"/>
      <c r="H9" s="182"/>
      <c r="I9" s="184"/>
    </row>
    <row r="10" spans="1:9" s="4" customFormat="1" ht="21.75">
      <c r="A10" s="185"/>
      <c r="B10" s="422" t="s">
        <v>1685</v>
      </c>
      <c r="C10" s="427">
        <v>176000</v>
      </c>
      <c r="D10" s="182"/>
      <c r="E10" s="427">
        <v>176000</v>
      </c>
      <c r="F10" s="427">
        <v>176000</v>
      </c>
      <c r="G10" s="183"/>
      <c r="H10" s="182"/>
      <c r="I10" s="184"/>
    </row>
    <row r="11" spans="1:9" s="4" customFormat="1" ht="21.75">
      <c r="A11" s="279"/>
      <c r="B11" s="422" t="s">
        <v>1686</v>
      </c>
      <c r="C11" s="427">
        <v>1123000</v>
      </c>
      <c r="D11" s="182"/>
      <c r="E11" s="427">
        <v>1123000</v>
      </c>
      <c r="F11" s="427">
        <v>1123000</v>
      </c>
      <c r="G11" s="183"/>
      <c r="H11" s="182"/>
      <c r="I11" s="184"/>
    </row>
    <row r="12" spans="1:9" s="4" customFormat="1" ht="21.75">
      <c r="A12" s="279"/>
      <c r="B12" s="422" t="s">
        <v>1687</v>
      </c>
      <c r="C12" s="427"/>
      <c r="D12" s="182"/>
      <c r="E12" s="427"/>
      <c r="F12" s="427"/>
      <c r="G12" s="183"/>
      <c r="H12" s="182"/>
      <c r="I12" s="184"/>
    </row>
    <row r="13" spans="1:9" s="4" customFormat="1" ht="21.75">
      <c r="A13" s="181"/>
      <c r="B13" s="422" t="s">
        <v>1688</v>
      </c>
      <c r="C13" s="427">
        <v>7500</v>
      </c>
      <c r="D13" s="182"/>
      <c r="E13" s="427">
        <v>7500</v>
      </c>
      <c r="F13" s="427">
        <v>7500</v>
      </c>
      <c r="G13" s="183"/>
      <c r="H13" s="182"/>
      <c r="I13" s="184"/>
    </row>
    <row r="14" spans="1:9" s="4" customFormat="1" ht="21.75">
      <c r="A14" s="279"/>
      <c r="B14" s="422" t="s">
        <v>1689</v>
      </c>
      <c r="C14" s="427">
        <v>2600</v>
      </c>
      <c r="D14" s="182"/>
      <c r="E14" s="427">
        <v>2600</v>
      </c>
      <c r="F14" s="427">
        <v>2600</v>
      </c>
      <c r="G14" s="183"/>
      <c r="H14" s="182"/>
      <c r="I14" s="184"/>
    </row>
    <row r="15" spans="1:9" s="4" customFormat="1" ht="21.75">
      <c r="A15" s="181"/>
      <c r="B15" s="422" t="s">
        <v>1690</v>
      </c>
      <c r="C15" s="427">
        <v>1594800</v>
      </c>
      <c r="D15" s="182"/>
      <c r="E15" s="427">
        <v>1594800</v>
      </c>
      <c r="F15" s="427">
        <v>1594800</v>
      </c>
      <c r="G15" s="183"/>
      <c r="H15" s="182"/>
      <c r="I15" s="184"/>
    </row>
    <row r="16" spans="1:9" s="4" customFormat="1" ht="21.75">
      <c r="A16" s="278"/>
      <c r="B16" s="422" t="s">
        <v>1691</v>
      </c>
      <c r="C16" s="427">
        <v>771200</v>
      </c>
      <c r="D16" s="182"/>
      <c r="E16" s="427">
        <v>771200</v>
      </c>
      <c r="F16" s="427">
        <v>771200</v>
      </c>
      <c r="G16" s="183"/>
      <c r="H16" s="182"/>
      <c r="I16" s="184"/>
    </row>
    <row r="17" spans="1:9" s="4" customFormat="1" ht="21.75">
      <c r="A17" s="185"/>
      <c r="B17" s="422" t="s">
        <v>1692</v>
      </c>
      <c r="C17" s="427">
        <v>255900</v>
      </c>
      <c r="D17" s="182"/>
      <c r="E17" s="427">
        <v>255900</v>
      </c>
      <c r="F17" s="427">
        <v>255900</v>
      </c>
      <c r="G17" s="183"/>
      <c r="H17" s="182"/>
      <c r="I17" s="184"/>
    </row>
    <row r="18" spans="1:9" s="4" customFormat="1" ht="21.75">
      <c r="A18" s="185"/>
      <c r="B18" s="422" t="s">
        <v>1693</v>
      </c>
      <c r="C18" s="427">
        <v>56000</v>
      </c>
      <c r="D18" s="182"/>
      <c r="E18" s="427">
        <v>56000</v>
      </c>
      <c r="F18" s="427">
        <v>56000</v>
      </c>
      <c r="G18" s="183"/>
      <c r="H18" s="182"/>
      <c r="I18" s="184"/>
    </row>
    <row r="19" spans="1:9" s="4" customFormat="1" ht="21.75">
      <c r="A19" s="187"/>
      <c r="B19" s="188" t="s">
        <v>671</v>
      </c>
      <c r="C19" s="189">
        <f>SUM(C7:C18)</f>
        <v>4531525.5</v>
      </c>
      <c r="D19" s="190"/>
      <c r="E19" s="191">
        <f>SUM(E7:E18)</f>
        <v>4531525.5</v>
      </c>
      <c r="F19" s="192">
        <f>SUM(F7:F18)</f>
        <v>4531525.5</v>
      </c>
      <c r="G19" s="191">
        <f>SUM(G8:G17)</f>
        <v>0</v>
      </c>
      <c r="H19" s="190"/>
      <c r="I19" s="192"/>
    </row>
    <row r="20" spans="1:9" s="4" customFormat="1" ht="21.75">
      <c r="A20" s="186"/>
      <c r="B20" s="193"/>
      <c r="C20" s="281"/>
      <c r="D20" s="194"/>
      <c r="E20" s="194"/>
      <c r="F20" s="281"/>
      <c r="G20" s="194"/>
      <c r="H20" s="194"/>
      <c r="I20" s="281"/>
    </row>
    <row r="21" spans="1:9" s="4" customFormat="1" ht="21.75">
      <c r="A21" s="423"/>
      <c r="B21" s="423"/>
      <c r="C21" s="428"/>
      <c r="D21" s="428"/>
      <c r="E21" s="428"/>
      <c r="F21" s="428"/>
      <c r="G21" s="428"/>
      <c r="H21" s="428"/>
      <c r="I21" s="423"/>
    </row>
    <row r="22" spans="1:9" s="4" customFormat="1" ht="21.75">
      <c r="A22" s="634" t="s">
        <v>1175</v>
      </c>
      <c r="B22" s="634"/>
      <c r="C22" s="634"/>
      <c r="D22" s="634"/>
      <c r="E22" s="634"/>
      <c r="F22" s="634"/>
      <c r="G22" s="634"/>
      <c r="H22" s="634"/>
      <c r="I22" s="634"/>
    </row>
    <row r="23" spans="1:9" s="4" customFormat="1" ht="21.75">
      <c r="A23" s="634" t="s">
        <v>1174</v>
      </c>
      <c r="B23" s="634"/>
      <c r="C23" s="634"/>
      <c r="D23" s="634"/>
      <c r="E23" s="634"/>
      <c r="F23" s="634"/>
      <c r="G23" s="634"/>
      <c r="H23" s="634"/>
      <c r="I23" s="634"/>
    </row>
    <row r="24" spans="1:9" s="4" customFormat="1" ht="21.75">
      <c r="A24" s="423"/>
      <c r="B24" s="423"/>
      <c r="C24" s="423"/>
      <c r="D24" s="423"/>
      <c r="E24" s="423"/>
      <c r="F24" s="423"/>
      <c r="G24" s="423"/>
      <c r="H24" s="423"/>
      <c r="I24" s="424" t="s">
        <v>2096</v>
      </c>
    </row>
    <row r="25" spans="1:9" s="4" customFormat="1" ht="21.75">
      <c r="A25" s="630" t="s">
        <v>712</v>
      </c>
      <c r="B25" s="630"/>
      <c r="C25" s="630"/>
      <c r="D25" s="630"/>
      <c r="E25" s="630"/>
      <c r="F25" s="630"/>
      <c r="G25" s="630"/>
      <c r="H25" s="630"/>
      <c r="I25" s="630"/>
    </row>
    <row r="26" spans="1:9" s="4" customFormat="1" ht="21.75">
      <c r="A26" s="630" t="s">
        <v>515</v>
      </c>
      <c r="B26" s="630"/>
      <c r="C26" s="630"/>
      <c r="D26" s="630"/>
      <c r="E26" s="630"/>
      <c r="F26" s="630"/>
      <c r="G26" s="630"/>
      <c r="H26" s="630"/>
      <c r="I26" s="630"/>
    </row>
    <row r="27" spans="1:9" s="4" customFormat="1" ht="21.75">
      <c r="A27" s="630" t="s">
        <v>1601</v>
      </c>
      <c r="B27" s="630"/>
      <c r="C27" s="630"/>
      <c r="D27" s="630"/>
      <c r="E27" s="630"/>
      <c r="F27" s="630"/>
      <c r="G27" s="630"/>
      <c r="H27" s="630"/>
      <c r="I27" s="630"/>
    </row>
    <row r="28" spans="1:9" s="4" customFormat="1" ht="21.75">
      <c r="A28" s="173" t="s">
        <v>516</v>
      </c>
      <c r="B28" s="174" t="s">
        <v>711</v>
      </c>
      <c r="C28" s="632" t="s">
        <v>518</v>
      </c>
      <c r="D28" s="633"/>
      <c r="E28" s="174" t="s">
        <v>510</v>
      </c>
      <c r="F28" s="173" t="s">
        <v>507</v>
      </c>
      <c r="G28" s="174" t="s">
        <v>1158</v>
      </c>
      <c r="H28" s="173" t="s">
        <v>521</v>
      </c>
      <c r="I28" s="173" t="s">
        <v>509</v>
      </c>
    </row>
    <row r="29" spans="1:9" s="4" customFormat="1" ht="21.75">
      <c r="A29" s="176" t="s">
        <v>517</v>
      </c>
      <c r="B29" s="177"/>
      <c r="C29" s="178" t="s">
        <v>519</v>
      </c>
      <c r="D29" s="179" t="s">
        <v>520</v>
      </c>
      <c r="E29" s="177"/>
      <c r="F29" s="176"/>
      <c r="G29" s="177" t="s">
        <v>1682</v>
      </c>
      <c r="H29" s="176"/>
      <c r="I29" s="176"/>
    </row>
    <row r="30" spans="1:9" s="421" customFormat="1" ht="19.5">
      <c r="A30" s="415"/>
      <c r="B30" s="419" t="s">
        <v>663</v>
      </c>
      <c r="C30" s="420">
        <v>4531525.5</v>
      </c>
      <c r="D30" s="416"/>
      <c r="E30" s="420">
        <v>4531525.5</v>
      </c>
      <c r="F30" s="420">
        <v>4531525.5</v>
      </c>
      <c r="G30" s="417"/>
      <c r="H30" s="416"/>
      <c r="I30" s="418"/>
    </row>
    <row r="31" spans="1:9" s="4" customFormat="1" ht="21.75">
      <c r="A31" s="185"/>
      <c r="B31" s="422" t="s">
        <v>1694</v>
      </c>
      <c r="C31" s="427">
        <v>45700</v>
      </c>
      <c r="D31" s="182"/>
      <c r="E31" s="427">
        <v>45700</v>
      </c>
      <c r="F31" s="427">
        <v>45700</v>
      </c>
      <c r="G31" s="183"/>
      <c r="H31" s="182"/>
      <c r="I31" s="184"/>
    </row>
    <row r="32" spans="1:9" s="4" customFormat="1" ht="21.75">
      <c r="A32" s="185"/>
      <c r="B32" s="422" t="s">
        <v>1695</v>
      </c>
      <c r="C32" s="427">
        <v>13000</v>
      </c>
      <c r="D32" s="182"/>
      <c r="E32" s="427">
        <v>13000</v>
      </c>
      <c r="F32" s="427">
        <v>13000</v>
      </c>
      <c r="G32" s="183"/>
      <c r="H32" s="182"/>
      <c r="I32" s="184"/>
    </row>
    <row r="33" spans="1:9" s="1" customFormat="1" ht="23.25">
      <c r="A33" s="279"/>
      <c r="B33" s="422" t="s">
        <v>1696</v>
      </c>
      <c r="C33" s="427">
        <v>9100</v>
      </c>
      <c r="D33" s="182"/>
      <c r="E33" s="427">
        <v>9100</v>
      </c>
      <c r="F33" s="427">
        <v>9100</v>
      </c>
      <c r="G33" s="183"/>
      <c r="H33" s="182"/>
      <c r="I33" s="184"/>
    </row>
    <row r="34" spans="1:9" s="1" customFormat="1" ht="23.25">
      <c r="A34" s="279"/>
      <c r="B34" s="422" t="s">
        <v>1697</v>
      </c>
      <c r="C34" s="427">
        <v>14200</v>
      </c>
      <c r="D34" s="182"/>
      <c r="E34" s="427">
        <v>14200</v>
      </c>
      <c r="F34" s="427">
        <v>14200</v>
      </c>
      <c r="G34" s="183"/>
      <c r="H34" s="182"/>
      <c r="I34" s="184"/>
    </row>
    <row r="35" spans="1:9" s="1" customFormat="1" ht="23.25">
      <c r="A35" s="181"/>
      <c r="B35" s="422" t="s">
        <v>1698</v>
      </c>
      <c r="C35" s="427">
        <v>1311700</v>
      </c>
      <c r="D35" s="182"/>
      <c r="E35" s="427">
        <v>1311700</v>
      </c>
      <c r="F35" s="427">
        <v>1311700</v>
      </c>
      <c r="G35" s="183"/>
      <c r="H35" s="182"/>
      <c r="I35" s="184"/>
    </row>
    <row r="36" spans="1:9" s="1" customFormat="1" ht="23.25">
      <c r="A36" s="279"/>
      <c r="B36" s="422" t="s">
        <v>1699</v>
      </c>
      <c r="C36" s="427">
        <v>573249</v>
      </c>
      <c r="D36" s="182"/>
      <c r="E36" s="427">
        <v>573249</v>
      </c>
      <c r="F36" s="427">
        <v>573249</v>
      </c>
      <c r="G36" s="183"/>
      <c r="H36" s="182"/>
      <c r="I36" s="184"/>
    </row>
    <row r="37" spans="1:9" s="1" customFormat="1" ht="23.25">
      <c r="A37" s="181"/>
      <c r="B37" s="422" t="s">
        <v>1700</v>
      </c>
      <c r="C37" s="427">
        <v>1129800</v>
      </c>
      <c r="D37" s="182"/>
      <c r="E37" s="427">
        <v>1129800</v>
      </c>
      <c r="F37" s="427">
        <v>1129800</v>
      </c>
      <c r="G37" s="183"/>
      <c r="H37" s="182"/>
      <c r="I37" s="184"/>
    </row>
    <row r="38" spans="1:9" s="1" customFormat="1" ht="23.25">
      <c r="A38" s="278"/>
      <c r="B38" s="422" t="s">
        <v>1701</v>
      </c>
      <c r="C38" s="427">
        <v>501600</v>
      </c>
      <c r="D38" s="182"/>
      <c r="E38" s="427">
        <v>501600</v>
      </c>
      <c r="F38" s="427">
        <v>501600</v>
      </c>
      <c r="G38" s="183"/>
      <c r="H38" s="182"/>
      <c r="I38" s="184"/>
    </row>
    <row r="39" spans="1:9" s="1" customFormat="1" ht="23.25">
      <c r="A39" s="185"/>
      <c r="B39" s="422" t="s">
        <v>1702</v>
      </c>
      <c r="C39" s="427">
        <v>1067180</v>
      </c>
      <c r="D39" s="182"/>
      <c r="E39" s="427">
        <v>1067180</v>
      </c>
      <c r="F39" s="427">
        <v>1067180</v>
      </c>
      <c r="G39" s="183"/>
      <c r="H39" s="182"/>
      <c r="I39" s="184"/>
    </row>
    <row r="40" spans="1:9" s="1" customFormat="1" ht="23.25">
      <c r="A40" s="185"/>
      <c r="B40" s="422" t="s">
        <v>1712</v>
      </c>
      <c r="C40" s="431">
        <v>20900</v>
      </c>
      <c r="D40" s="182"/>
      <c r="E40" s="430">
        <v>20900</v>
      </c>
      <c r="F40" s="431">
        <v>20900</v>
      </c>
      <c r="G40" s="183"/>
      <c r="H40" s="182"/>
      <c r="I40" s="184"/>
    </row>
    <row r="41" spans="1:9" s="1" customFormat="1" ht="23.25">
      <c r="A41" s="187"/>
      <c r="B41" s="188" t="s">
        <v>671</v>
      </c>
      <c r="C41" s="189">
        <f>SUM(C30:C40)</f>
        <v>9217954.5</v>
      </c>
      <c r="D41" s="190"/>
      <c r="E41" s="191">
        <f>SUM(E30:E40)</f>
        <v>9217954.5</v>
      </c>
      <c r="F41" s="192">
        <f>SUM(F30:F40)</f>
        <v>9217954.5</v>
      </c>
      <c r="G41" s="191">
        <f>SUM(G31:G39)</f>
        <v>0</v>
      </c>
      <c r="H41" s="190"/>
      <c r="I41" s="192"/>
    </row>
    <row r="42" spans="1:9" s="1" customFormat="1" ht="23.25">
      <c r="A42" s="186"/>
      <c r="B42" s="193"/>
      <c r="C42" s="281"/>
      <c r="D42" s="194"/>
      <c r="E42" s="194"/>
      <c r="F42" s="281"/>
      <c r="G42" s="194"/>
      <c r="H42" s="194"/>
      <c r="I42" s="281"/>
    </row>
    <row r="43" spans="1:9" s="1" customFormat="1" ht="23.25">
      <c r="A43" s="186"/>
      <c r="B43" s="193"/>
      <c r="C43" s="281"/>
      <c r="D43" s="194"/>
      <c r="E43" s="194"/>
      <c r="F43" s="281"/>
      <c r="G43" s="194"/>
      <c r="H43" s="194"/>
      <c r="I43" s="281"/>
    </row>
    <row r="44" spans="1:9" s="1" customFormat="1" ht="23.25">
      <c r="A44" s="634" t="s">
        <v>1175</v>
      </c>
      <c r="B44" s="634"/>
      <c r="C44" s="634"/>
      <c r="D44" s="634"/>
      <c r="E44" s="634"/>
      <c r="F44" s="634"/>
      <c r="G44" s="634"/>
      <c r="H44" s="634"/>
      <c r="I44" s="634"/>
    </row>
    <row r="45" spans="1:9" s="1" customFormat="1" ht="23.25">
      <c r="A45" s="634" t="s">
        <v>1174</v>
      </c>
      <c r="B45" s="634"/>
      <c r="C45" s="634"/>
      <c r="D45" s="634"/>
      <c r="E45" s="634"/>
      <c r="F45" s="634"/>
      <c r="G45" s="634"/>
      <c r="H45" s="634"/>
      <c r="I45" s="634"/>
    </row>
    <row r="46" spans="1:9" s="1" customFormat="1" ht="23.25">
      <c r="A46" s="423"/>
      <c r="B46" s="423"/>
      <c r="C46" s="423"/>
      <c r="D46" s="423"/>
      <c r="E46" s="423"/>
      <c r="F46" s="423"/>
      <c r="G46" s="423"/>
      <c r="H46" s="423"/>
      <c r="I46" s="424" t="s">
        <v>2096</v>
      </c>
    </row>
    <row r="47" spans="1:9" s="1" customFormat="1" ht="23.25">
      <c r="A47" s="630" t="s">
        <v>712</v>
      </c>
      <c r="B47" s="630"/>
      <c r="C47" s="630"/>
      <c r="D47" s="630"/>
      <c r="E47" s="630"/>
      <c r="F47" s="630"/>
      <c r="G47" s="630"/>
      <c r="H47" s="630"/>
      <c r="I47" s="630"/>
    </row>
    <row r="48" spans="1:9" s="1" customFormat="1" ht="23.25">
      <c r="A48" s="630" t="s">
        <v>515</v>
      </c>
      <c r="B48" s="630"/>
      <c r="C48" s="630"/>
      <c r="D48" s="630"/>
      <c r="E48" s="630"/>
      <c r="F48" s="630"/>
      <c r="G48" s="630"/>
      <c r="H48" s="630"/>
      <c r="I48" s="630"/>
    </row>
    <row r="49" spans="1:9" s="1" customFormat="1" ht="23.25">
      <c r="A49" s="630" t="s">
        <v>1601</v>
      </c>
      <c r="B49" s="630"/>
      <c r="C49" s="630"/>
      <c r="D49" s="630"/>
      <c r="E49" s="630"/>
      <c r="F49" s="630"/>
      <c r="G49" s="630"/>
      <c r="H49" s="630"/>
      <c r="I49" s="630"/>
    </row>
    <row r="50" spans="1:9" s="1" customFormat="1" ht="23.25">
      <c r="A50" s="173" t="s">
        <v>516</v>
      </c>
      <c r="B50" s="174" t="s">
        <v>711</v>
      </c>
      <c r="C50" s="632" t="s">
        <v>518</v>
      </c>
      <c r="D50" s="633"/>
      <c r="E50" s="174" t="s">
        <v>510</v>
      </c>
      <c r="F50" s="173" t="s">
        <v>507</v>
      </c>
      <c r="G50" s="174" t="s">
        <v>1158</v>
      </c>
      <c r="H50" s="173" t="s">
        <v>521</v>
      </c>
      <c r="I50" s="173" t="s">
        <v>509</v>
      </c>
    </row>
    <row r="51" spans="1:9" s="1" customFormat="1" ht="23.25">
      <c r="A51" s="176" t="s">
        <v>517</v>
      </c>
      <c r="B51" s="177"/>
      <c r="C51" s="178" t="s">
        <v>519</v>
      </c>
      <c r="D51" s="179" t="s">
        <v>520</v>
      </c>
      <c r="E51" s="177"/>
      <c r="F51" s="176"/>
      <c r="G51" s="177" t="s">
        <v>1682</v>
      </c>
      <c r="H51" s="176"/>
      <c r="I51" s="176"/>
    </row>
    <row r="52" spans="1:9" s="30" customFormat="1" ht="21">
      <c r="A52" s="415"/>
      <c r="B52" s="419" t="s">
        <v>663</v>
      </c>
      <c r="C52" s="420">
        <v>9217954.5</v>
      </c>
      <c r="D52" s="416"/>
      <c r="E52" s="420">
        <v>9217954.5</v>
      </c>
      <c r="F52" s="420">
        <v>9217954.5</v>
      </c>
      <c r="G52" s="417"/>
      <c r="H52" s="416"/>
      <c r="I52" s="418"/>
    </row>
    <row r="53" spans="1:9" s="1" customFormat="1" ht="23.25">
      <c r="A53" s="181"/>
      <c r="B53" s="422" t="s">
        <v>1703</v>
      </c>
      <c r="C53" s="427">
        <v>35000</v>
      </c>
      <c r="D53" s="182"/>
      <c r="E53" s="427">
        <v>35000</v>
      </c>
      <c r="F53" s="427">
        <v>35000</v>
      </c>
      <c r="G53" s="183"/>
      <c r="H53" s="182"/>
      <c r="I53" s="184"/>
    </row>
    <row r="54" spans="1:9" s="1" customFormat="1" ht="23.25">
      <c r="A54" s="185"/>
      <c r="B54" s="422" t="s">
        <v>1704</v>
      </c>
      <c r="C54" s="427">
        <v>222800</v>
      </c>
      <c r="D54" s="182"/>
      <c r="E54" s="427">
        <v>222800</v>
      </c>
      <c r="F54" s="427">
        <v>222800</v>
      </c>
      <c r="G54" s="183"/>
      <c r="H54" s="182"/>
      <c r="I54" s="184"/>
    </row>
    <row r="55" spans="1:9" s="1" customFormat="1" ht="23.25">
      <c r="A55" s="185"/>
      <c r="B55" s="432" t="s">
        <v>1713</v>
      </c>
      <c r="C55" s="427">
        <v>935000</v>
      </c>
      <c r="D55" s="182"/>
      <c r="E55" s="427">
        <v>935000</v>
      </c>
      <c r="F55" s="427">
        <v>935000</v>
      </c>
      <c r="G55" s="183"/>
      <c r="H55" s="182"/>
      <c r="I55" s="184"/>
    </row>
    <row r="56" spans="1:9" s="1" customFormat="1" ht="23.25">
      <c r="A56" s="279"/>
      <c r="B56" s="422" t="s">
        <v>1710</v>
      </c>
      <c r="C56" s="427">
        <v>28700</v>
      </c>
      <c r="D56" s="182"/>
      <c r="E56" s="427">
        <v>28700</v>
      </c>
      <c r="F56" s="427">
        <v>28700</v>
      </c>
      <c r="G56" s="183"/>
      <c r="H56" s="182"/>
      <c r="I56" s="184"/>
    </row>
    <row r="57" spans="1:9" s="1" customFormat="1" ht="23.25">
      <c r="A57" s="279"/>
      <c r="B57" s="422" t="s">
        <v>1705</v>
      </c>
      <c r="C57" s="427">
        <v>137700</v>
      </c>
      <c r="D57" s="182"/>
      <c r="E57" s="427">
        <v>137700</v>
      </c>
      <c r="F57" s="427">
        <v>137700</v>
      </c>
      <c r="G57" s="183"/>
      <c r="H57" s="182"/>
      <c r="I57" s="184"/>
    </row>
    <row r="58" spans="1:9" s="1" customFormat="1" ht="23.25">
      <c r="A58" s="181"/>
      <c r="B58" s="422" t="s">
        <v>1706</v>
      </c>
      <c r="C58" s="427">
        <v>38630</v>
      </c>
      <c r="D58" s="182"/>
      <c r="E58" s="427">
        <v>38630</v>
      </c>
      <c r="F58" s="427">
        <v>38630</v>
      </c>
      <c r="G58" s="183"/>
      <c r="H58" s="182"/>
      <c r="I58" s="184"/>
    </row>
    <row r="59" spans="1:9" s="1" customFormat="1" ht="23.25">
      <c r="A59" s="279"/>
      <c r="B59" s="422" t="s">
        <v>1707</v>
      </c>
      <c r="C59" s="427">
        <v>12000</v>
      </c>
      <c r="D59" s="182"/>
      <c r="E59" s="427">
        <v>12000</v>
      </c>
      <c r="F59" s="427">
        <v>12000</v>
      </c>
      <c r="G59" s="183"/>
      <c r="H59" s="182"/>
      <c r="I59" s="184"/>
    </row>
    <row r="60" spans="1:9" s="1" customFormat="1" ht="23.25">
      <c r="A60" s="181"/>
      <c r="B60" s="422" t="s">
        <v>1708</v>
      </c>
      <c r="C60" s="427">
        <v>158900</v>
      </c>
      <c r="D60" s="182"/>
      <c r="E60" s="427">
        <v>158900</v>
      </c>
      <c r="F60" s="427">
        <v>158900</v>
      </c>
      <c r="G60" s="183"/>
      <c r="H60" s="182"/>
      <c r="I60" s="184"/>
    </row>
    <row r="61" spans="1:9" s="1" customFormat="1" ht="23.25">
      <c r="A61" s="278"/>
      <c r="B61" s="422" t="s">
        <v>1709</v>
      </c>
      <c r="C61" s="427">
        <v>17100</v>
      </c>
      <c r="D61" s="182"/>
      <c r="E61" s="427">
        <v>17100</v>
      </c>
      <c r="F61" s="427">
        <v>17100</v>
      </c>
      <c r="G61" s="183"/>
      <c r="H61" s="182"/>
      <c r="I61" s="184"/>
    </row>
    <row r="62" spans="1:9" s="1" customFormat="1" ht="23.25">
      <c r="A62" s="185"/>
      <c r="B62" s="422" t="s">
        <v>1714</v>
      </c>
      <c r="C62" s="427">
        <v>256600</v>
      </c>
      <c r="D62" s="182"/>
      <c r="E62" s="427">
        <v>256600</v>
      </c>
      <c r="F62" s="427">
        <v>256600</v>
      </c>
      <c r="G62" s="183"/>
      <c r="H62" s="182"/>
      <c r="I62" s="184"/>
    </row>
    <row r="63" spans="1:9" s="1" customFormat="1" ht="23.25">
      <c r="A63" s="187"/>
      <c r="B63" s="188" t="s">
        <v>671</v>
      </c>
      <c r="C63" s="189">
        <f>SUM(C52:C62)</f>
        <v>11060384.5</v>
      </c>
      <c r="D63" s="190"/>
      <c r="E63" s="191">
        <f>SUM(E52:E62)</f>
        <v>11060384.5</v>
      </c>
      <c r="F63" s="192">
        <f>SUM(F52:F62)</f>
        <v>11060384.5</v>
      </c>
      <c r="G63" s="191">
        <f>SUM(G53:G62)</f>
        <v>0</v>
      </c>
      <c r="H63" s="190"/>
      <c r="I63" s="192"/>
    </row>
    <row r="64" spans="1:9" s="1" customFormat="1" ht="23.25">
      <c r="A64" s="186"/>
      <c r="B64" s="193"/>
      <c r="C64" s="281"/>
      <c r="D64" s="194"/>
      <c r="E64" s="194"/>
      <c r="F64" s="281"/>
      <c r="G64" s="194"/>
      <c r="H64" s="194"/>
      <c r="I64" s="281"/>
    </row>
    <row r="65" spans="1:9" s="1" customFormat="1" ht="23.25">
      <c r="A65" s="186"/>
      <c r="B65" s="193"/>
      <c r="C65" s="281"/>
      <c r="D65" s="194"/>
      <c r="E65" s="194"/>
      <c r="F65" s="281"/>
      <c r="G65" s="194"/>
      <c r="H65" s="194"/>
      <c r="I65" s="281"/>
    </row>
    <row r="66" spans="1:9" s="1" customFormat="1" ht="23.25">
      <c r="A66" s="634" t="s">
        <v>1175</v>
      </c>
      <c r="B66" s="634"/>
      <c r="C66" s="634"/>
      <c r="D66" s="634"/>
      <c r="E66" s="634"/>
      <c r="F66" s="634"/>
      <c r="G66" s="634"/>
      <c r="H66" s="634"/>
      <c r="I66" s="634"/>
    </row>
    <row r="67" spans="1:9" s="1" customFormat="1" ht="23.25">
      <c r="A67" s="634" t="s">
        <v>1174</v>
      </c>
      <c r="B67" s="634"/>
      <c r="C67" s="634"/>
      <c r="D67" s="634"/>
      <c r="E67" s="634"/>
      <c r="F67" s="634"/>
      <c r="G67" s="634"/>
      <c r="H67" s="634"/>
      <c r="I67" s="634"/>
    </row>
    <row r="68" spans="1:9" s="1" customFormat="1" ht="23.25">
      <c r="A68" s="630" t="s">
        <v>712</v>
      </c>
      <c r="B68" s="630"/>
      <c r="C68" s="630"/>
      <c r="D68" s="630"/>
      <c r="E68" s="630"/>
      <c r="F68" s="630"/>
      <c r="G68" s="630"/>
      <c r="H68" s="630"/>
      <c r="I68" s="424" t="s">
        <v>2096</v>
      </c>
    </row>
    <row r="69" spans="1:9" s="1" customFormat="1" ht="23.25">
      <c r="A69" s="630" t="s">
        <v>515</v>
      </c>
      <c r="B69" s="630"/>
      <c r="C69" s="630"/>
      <c r="D69" s="630"/>
      <c r="E69" s="630"/>
      <c r="F69" s="630"/>
      <c r="G69" s="630"/>
      <c r="H69" s="630"/>
      <c r="I69" s="439"/>
    </row>
    <row r="70" spans="1:9" s="1" customFormat="1" ht="23.25">
      <c r="A70" s="631" t="s">
        <v>1601</v>
      </c>
      <c r="B70" s="631"/>
      <c r="C70" s="631"/>
      <c r="D70" s="631"/>
      <c r="E70" s="631"/>
      <c r="F70" s="631"/>
      <c r="G70" s="631"/>
      <c r="H70" s="631"/>
      <c r="I70" s="440"/>
    </row>
    <row r="71" spans="1:9" s="1" customFormat="1" ht="23.25">
      <c r="A71" s="173" t="s">
        <v>516</v>
      </c>
      <c r="B71" s="174" t="s">
        <v>711</v>
      </c>
      <c r="C71" s="632" t="s">
        <v>518</v>
      </c>
      <c r="D71" s="633"/>
      <c r="E71" s="174" t="s">
        <v>510</v>
      </c>
      <c r="F71" s="173" t="s">
        <v>507</v>
      </c>
      <c r="G71" s="174" t="s">
        <v>1158</v>
      </c>
      <c r="H71" s="173" t="s">
        <v>521</v>
      </c>
      <c r="I71" s="173" t="s">
        <v>509</v>
      </c>
    </row>
    <row r="72" spans="1:9" s="1" customFormat="1" ht="23.25">
      <c r="A72" s="176" t="s">
        <v>517</v>
      </c>
      <c r="B72" s="177"/>
      <c r="C72" s="178" t="s">
        <v>519</v>
      </c>
      <c r="D72" s="179" t="s">
        <v>520</v>
      </c>
      <c r="E72" s="177"/>
      <c r="F72" s="176"/>
      <c r="G72" s="177" t="s">
        <v>1682</v>
      </c>
      <c r="H72" s="176"/>
      <c r="I72" s="176"/>
    </row>
    <row r="73" spans="1:9" s="30" customFormat="1" ht="21">
      <c r="A73" s="415"/>
      <c r="B73" s="419" t="s">
        <v>663</v>
      </c>
      <c r="C73" s="420">
        <v>11060384.5</v>
      </c>
      <c r="D73" s="416"/>
      <c r="E73" s="420">
        <v>11060384.5</v>
      </c>
      <c r="F73" s="420">
        <v>11060384.5</v>
      </c>
      <c r="G73" s="417"/>
      <c r="H73" s="416"/>
      <c r="I73" s="418"/>
    </row>
    <row r="74" spans="1:9" s="1" customFormat="1" ht="23.25">
      <c r="A74" s="181"/>
      <c r="B74" s="422" t="s">
        <v>1711</v>
      </c>
      <c r="C74" s="427">
        <v>7100</v>
      </c>
      <c r="D74" s="182"/>
      <c r="E74" s="427">
        <v>7100</v>
      </c>
      <c r="F74" s="427">
        <v>7100</v>
      </c>
      <c r="G74" s="183"/>
      <c r="H74" s="182"/>
      <c r="I74" s="184"/>
    </row>
    <row r="75" spans="1:9" s="4" customFormat="1" ht="22.5">
      <c r="A75" s="280"/>
      <c r="B75" s="414" t="s">
        <v>1715</v>
      </c>
      <c r="C75" s="433">
        <v>7900</v>
      </c>
      <c r="D75" s="434"/>
      <c r="E75" s="433">
        <v>7900</v>
      </c>
      <c r="F75" s="433">
        <v>7900</v>
      </c>
      <c r="G75" s="435"/>
      <c r="H75" s="434"/>
      <c r="I75" s="436"/>
    </row>
    <row r="76" spans="1:9" s="4" customFormat="1" ht="22.5">
      <c r="A76" s="280"/>
      <c r="B76" s="414" t="s">
        <v>1716</v>
      </c>
      <c r="C76" s="433">
        <v>2900</v>
      </c>
      <c r="D76" s="434"/>
      <c r="E76" s="433">
        <v>2900</v>
      </c>
      <c r="F76" s="433">
        <v>2900</v>
      </c>
      <c r="G76" s="435"/>
      <c r="H76" s="434"/>
      <c r="I76" s="436"/>
    </row>
    <row r="77" spans="1:9" s="4" customFormat="1" ht="22.5">
      <c r="A77" s="437"/>
      <c r="B77" s="414" t="s">
        <v>1717</v>
      </c>
      <c r="C77" s="433">
        <v>4600</v>
      </c>
      <c r="D77" s="434"/>
      <c r="E77" s="433">
        <v>4600</v>
      </c>
      <c r="F77" s="433">
        <v>4600</v>
      </c>
      <c r="G77" s="435"/>
      <c r="H77" s="434"/>
      <c r="I77" s="436"/>
    </row>
    <row r="78" spans="1:9" s="4" customFormat="1" ht="22.5">
      <c r="A78" s="437"/>
      <c r="B78" s="414" t="s">
        <v>1718</v>
      </c>
      <c r="C78" s="433">
        <v>3600</v>
      </c>
      <c r="D78" s="434"/>
      <c r="E78" s="433">
        <v>3600</v>
      </c>
      <c r="F78" s="433">
        <v>3600</v>
      </c>
      <c r="G78" s="435"/>
      <c r="H78" s="434"/>
      <c r="I78" s="436"/>
    </row>
    <row r="79" spans="1:9" s="4" customFormat="1" ht="22.5">
      <c r="A79" s="438"/>
      <c r="B79" s="414" t="s">
        <v>1719</v>
      </c>
      <c r="C79" s="433">
        <v>2800</v>
      </c>
      <c r="D79" s="434"/>
      <c r="E79" s="433">
        <v>2800</v>
      </c>
      <c r="F79" s="433">
        <v>2800</v>
      </c>
      <c r="G79" s="435"/>
      <c r="H79" s="434"/>
      <c r="I79" s="436"/>
    </row>
    <row r="80" spans="1:9" s="1" customFormat="1" ht="23.25">
      <c r="A80" s="279"/>
      <c r="B80" s="422" t="s">
        <v>1720</v>
      </c>
      <c r="C80" s="427">
        <v>33500</v>
      </c>
      <c r="D80" s="182"/>
      <c r="E80" s="427">
        <v>33500</v>
      </c>
      <c r="F80" s="427">
        <v>33500</v>
      </c>
      <c r="G80" s="183"/>
      <c r="H80" s="182"/>
      <c r="I80" s="184"/>
    </row>
    <row r="81" spans="1:9" ht="19.5">
      <c r="A81" s="181"/>
      <c r="B81" s="422" t="s">
        <v>1721</v>
      </c>
      <c r="C81" s="427">
        <v>465932</v>
      </c>
      <c r="D81" s="182"/>
      <c r="E81" s="427">
        <v>465932</v>
      </c>
      <c r="F81" s="427">
        <v>465932</v>
      </c>
      <c r="G81" s="183"/>
      <c r="H81" s="182"/>
      <c r="I81" s="184"/>
    </row>
    <row r="82" spans="1:9" ht="19.5">
      <c r="A82" s="181"/>
      <c r="B82" s="422" t="s">
        <v>1722</v>
      </c>
      <c r="C82" s="427">
        <v>150490</v>
      </c>
      <c r="D82" s="182"/>
      <c r="E82" s="427">
        <v>150490</v>
      </c>
      <c r="F82" s="427">
        <v>150490</v>
      </c>
      <c r="G82" s="183"/>
      <c r="H82" s="182"/>
      <c r="I82" s="184"/>
    </row>
    <row r="83" spans="1:9" ht="19.5">
      <c r="A83" s="181"/>
      <c r="B83" s="422" t="s">
        <v>1723</v>
      </c>
      <c r="C83" s="427">
        <v>11200</v>
      </c>
      <c r="D83" s="182"/>
      <c r="E83" s="427">
        <v>11200</v>
      </c>
      <c r="F83" s="427">
        <v>11200</v>
      </c>
      <c r="G83" s="183"/>
      <c r="H83" s="182"/>
      <c r="I83" s="184"/>
    </row>
    <row r="84" spans="1:9" ht="19.5">
      <c r="A84" s="278"/>
      <c r="B84" s="422" t="s">
        <v>1724</v>
      </c>
      <c r="C84" s="427">
        <v>19600</v>
      </c>
      <c r="D84" s="182"/>
      <c r="E84" s="427">
        <v>19600</v>
      </c>
      <c r="F84" s="427">
        <v>19600</v>
      </c>
      <c r="G84" s="183"/>
      <c r="H84" s="182"/>
      <c r="I84" s="184"/>
    </row>
    <row r="85" spans="1:9" ht="19.5">
      <c r="A85" s="185"/>
      <c r="B85" s="422" t="s">
        <v>1725</v>
      </c>
      <c r="C85" s="427">
        <v>1635000</v>
      </c>
      <c r="D85" s="182"/>
      <c r="E85" s="427">
        <v>1635000</v>
      </c>
      <c r="F85" s="427">
        <v>1635000</v>
      </c>
      <c r="G85" s="183"/>
      <c r="H85" s="182"/>
      <c r="I85" s="184"/>
    </row>
    <row r="86" spans="1:9" ht="19.5">
      <c r="A86" s="185"/>
      <c r="B86" s="429" t="s">
        <v>1726</v>
      </c>
      <c r="C86" s="430">
        <v>4233.43</v>
      </c>
      <c r="D86" s="182"/>
      <c r="E86" s="430">
        <v>4233.43</v>
      </c>
      <c r="F86" s="427">
        <v>4233.43</v>
      </c>
      <c r="G86" s="183"/>
      <c r="H86" s="182"/>
      <c r="I86" s="184"/>
    </row>
    <row r="87" spans="1:9" ht="19.5">
      <c r="A87" s="187"/>
      <c r="B87" s="188" t="s">
        <v>671</v>
      </c>
      <c r="C87" s="189">
        <f>SUM(C73:C86)</f>
        <v>13409239.93</v>
      </c>
      <c r="D87" s="190"/>
      <c r="E87" s="191">
        <f>SUM(E73:E86)</f>
        <v>13409239.93</v>
      </c>
      <c r="F87" s="192">
        <f>SUM(F73:F86)</f>
        <v>13409239.93</v>
      </c>
      <c r="G87" s="191">
        <f>SUM(G74:G85)</f>
        <v>0</v>
      </c>
      <c r="H87" s="190"/>
      <c r="I87" s="192"/>
    </row>
    <row r="88" spans="1:9" ht="19.5">
      <c r="A88" s="186"/>
      <c r="B88" s="193"/>
      <c r="C88" s="281"/>
      <c r="D88" s="194"/>
      <c r="E88" s="194"/>
      <c r="F88" s="281"/>
      <c r="G88" s="194"/>
      <c r="H88" s="194"/>
      <c r="I88" s="281"/>
    </row>
    <row r="89" spans="1:9" ht="19.5">
      <c r="A89" s="186"/>
      <c r="B89" s="193"/>
      <c r="C89" s="281"/>
      <c r="D89" s="194"/>
      <c r="E89" s="194"/>
      <c r="F89" s="281"/>
      <c r="G89" s="194"/>
      <c r="H89" s="194"/>
      <c r="I89" s="281"/>
    </row>
    <row r="90" spans="1:9" ht="19.5">
      <c r="A90" s="634" t="s">
        <v>1175</v>
      </c>
      <c r="B90" s="634"/>
      <c r="C90" s="634"/>
      <c r="D90" s="634"/>
      <c r="E90" s="634"/>
      <c r="F90" s="634"/>
      <c r="G90" s="634"/>
      <c r="H90" s="634"/>
      <c r="I90" s="634"/>
    </row>
    <row r="91" spans="1:9" ht="19.5">
      <c r="A91" s="634" t="s">
        <v>1174</v>
      </c>
      <c r="B91" s="634"/>
      <c r="C91" s="634"/>
      <c r="D91" s="634"/>
      <c r="E91" s="634"/>
      <c r="F91" s="634"/>
      <c r="G91" s="634"/>
      <c r="H91" s="634"/>
      <c r="I91" s="634"/>
    </row>
  </sheetData>
  <sheetProtection/>
  <mergeCells count="24">
    <mergeCell ref="A22:I22"/>
    <mergeCell ref="A23:I23"/>
    <mergeCell ref="A2:I2"/>
    <mergeCell ref="A3:I3"/>
    <mergeCell ref="A4:I4"/>
    <mergeCell ref="C5:D5"/>
    <mergeCell ref="A25:I25"/>
    <mergeCell ref="A26:I26"/>
    <mergeCell ref="A27:I27"/>
    <mergeCell ref="C28:D28"/>
    <mergeCell ref="A44:I44"/>
    <mergeCell ref="A45:I45"/>
    <mergeCell ref="A47:I47"/>
    <mergeCell ref="A48:I48"/>
    <mergeCell ref="A49:I49"/>
    <mergeCell ref="C50:D50"/>
    <mergeCell ref="A66:I66"/>
    <mergeCell ref="A67:I67"/>
    <mergeCell ref="A68:H68"/>
    <mergeCell ref="A69:H69"/>
    <mergeCell ref="A70:H70"/>
    <mergeCell ref="C71:D71"/>
    <mergeCell ref="A90:I90"/>
    <mergeCell ref="A91:I91"/>
  </mergeCells>
  <printOptions/>
  <pageMargins left="0.12" right="0.12" top="0.56" bottom="0.53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5"/>
  <sheetViews>
    <sheetView zoomScalePageLayoutView="0" workbookViewId="0" topLeftCell="A16">
      <selection activeCell="B43" sqref="B43"/>
    </sheetView>
  </sheetViews>
  <sheetFormatPr defaultColWidth="9.140625" defaultRowHeight="12.75"/>
  <cols>
    <col min="1" max="1" width="36.7109375" style="0" customWidth="1"/>
    <col min="2" max="2" width="26.28125" style="0" customWidth="1"/>
    <col min="3" max="3" width="3.28125" style="0" customWidth="1"/>
    <col min="4" max="4" width="27.421875" style="0" customWidth="1"/>
  </cols>
  <sheetData>
    <row r="1" spans="1:4" s="30" customFormat="1" ht="21">
      <c r="A1" s="589" t="s">
        <v>479</v>
      </c>
      <c r="B1" s="589"/>
      <c r="C1" s="589"/>
      <c r="D1" s="589"/>
    </row>
    <row r="2" spans="1:4" s="30" customFormat="1" ht="21">
      <c r="A2" s="589" t="s">
        <v>1546</v>
      </c>
      <c r="B2" s="589"/>
      <c r="C2" s="589"/>
      <c r="D2" s="589"/>
    </row>
    <row r="3" spans="1:4" s="30" customFormat="1" ht="21">
      <c r="A3" s="589" t="s">
        <v>1864</v>
      </c>
      <c r="B3" s="589"/>
      <c r="C3" s="589"/>
      <c r="D3" s="589"/>
    </row>
    <row r="4" spans="1:4" s="30" customFormat="1" ht="21">
      <c r="A4" s="168" t="s">
        <v>550</v>
      </c>
      <c r="B4" s="376" t="s">
        <v>659</v>
      </c>
      <c r="C4" s="377"/>
      <c r="D4" s="376" t="s">
        <v>1547</v>
      </c>
    </row>
    <row r="5" spans="1:4" s="30" customFormat="1" ht="21">
      <c r="A5" s="30" t="s">
        <v>1548</v>
      </c>
      <c r="B5" s="48">
        <v>3233643.12</v>
      </c>
      <c r="C5" s="48"/>
      <c r="D5" s="48">
        <v>70192265.1</v>
      </c>
    </row>
    <row r="6" spans="1:4" s="30" customFormat="1" ht="21">
      <c r="A6" s="30" t="s">
        <v>1865</v>
      </c>
      <c r="B6" s="48">
        <v>617950</v>
      </c>
      <c r="C6" s="48"/>
      <c r="D6" s="48">
        <v>9986780</v>
      </c>
    </row>
    <row r="7" spans="1:4" s="30" customFormat="1" ht="21">
      <c r="A7" s="30" t="s">
        <v>1549</v>
      </c>
      <c r="B7" s="48">
        <v>361975.47</v>
      </c>
      <c r="C7" s="48"/>
      <c r="D7" s="48">
        <v>3730213.46</v>
      </c>
    </row>
    <row r="8" spans="1:4" s="30" customFormat="1" ht="21">
      <c r="A8" s="30" t="s">
        <v>1550</v>
      </c>
      <c r="B8" s="48">
        <v>51242</v>
      </c>
      <c r="C8" s="48"/>
      <c r="D8" s="48">
        <v>1357229</v>
      </c>
    </row>
    <row r="9" spans="1:4" s="30" customFormat="1" ht="21">
      <c r="A9" s="30" t="s">
        <v>1551</v>
      </c>
      <c r="B9" s="48">
        <v>198450</v>
      </c>
      <c r="C9" s="48"/>
      <c r="D9" s="48">
        <v>4880460</v>
      </c>
    </row>
    <row r="10" spans="1:4" s="30" customFormat="1" ht="21">
      <c r="A10" s="30" t="s">
        <v>1673</v>
      </c>
      <c r="B10" s="48">
        <v>12300</v>
      </c>
      <c r="C10" s="48"/>
      <c r="D10" s="48">
        <v>33700</v>
      </c>
    </row>
    <row r="11" spans="1:4" s="30" customFormat="1" ht="21">
      <c r="A11" s="30" t="s">
        <v>1552</v>
      </c>
      <c r="B11" s="48">
        <v>114.81</v>
      </c>
      <c r="C11" s="48"/>
      <c r="D11" s="48">
        <v>7142.25</v>
      </c>
    </row>
    <row r="12" spans="1:4" s="30" customFormat="1" ht="21">
      <c r="A12" s="30" t="s">
        <v>1672</v>
      </c>
      <c r="B12" s="48">
        <v>0</v>
      </c>
      <c r="C12" s="48"/>
      <c r="D12" s="48">
        <v>410</v>
      </c>
    </row>
    <row r="13" spans="1:4" s="30" customFormat="1" ht="21">
      <c r="A13" s="30" t="s">
        <v>1561</v>
      </c>
      <c r="B13" s="48">
        <v>0</v>
      </c>
      <c r="C13" s="48"/>
      <c r="D13" s="48">
        <v>9</v>
      </c>
    </row>
    <row r="14" spans="1:4" s="30" customFormat="1" ht="21">
      <c r="A14" s="30" t="s">
        <v>654</v>
      </c>
      <c r="B14" s="48">
        <v>3017659</v>
      </c>
      <c r="C14" s="48"/>
      <c r="D14" s="48">
        <v>3451259</v>
      </c>
    </row>
    <row r="15" spans="1:4" s="30" customFormat="1" ht="21">
      <c r="A15" s="30" t="s">
        <v>1562</v>
      </c>
      <c r="B15" s="48">
        <v>0</v>
      </c>
      <c r="C15" s="48"/>
      <c r="D15" s="48">
        <v>1963000</v>
      </c>
    </row>
    <row r="16" spans="1:4" s="30" customFormat="1" ht="21">
      <c r="A16" s="30" t="s">
        <v>1557</v>
      </c>
      <c r="B16" s="48">
        <v>4179683.45</v>
      </c>
      <c r="C16" s="48"/>
      <c r="D16" s="48">
        <v>4179683.45</v>
      </c>
    </row>
    <row r="17" spans="1:4" s="30" customFormat="1" ht="21">
      <c r="A17" s="30" t="s">
        <v>504</v>
      </c>
      <c r="B17" s="48">
        <v>19608128.35</v>
      </c>
      <c r="C17" s="48"/>
      <c r="D17" s="48">
        <v>19608128.35</v>
      </c>
    </row>
    <row r="18" spans="1:4" s="30" customFormat="1" ht="21.75" thickBot="1">
      <c r="A18" s="24" t="s">
        <v>503</v>
      </c>
      <c r="B18" s="119">
        <f>SUM(B5:B17)</f>
        <v>31281146.200000003</v>
      </c>
      <c r="C18" s="162"/>
      <c r="D18" s="119">
        <f>SUM(D5:D17)</f>
        <v>119390279.60999998</v>
      </c>
    </row>
    <row r="19" spans="1:4" s="30" customFormat="1" ht="21.75" thickTop="1">
      <c r="A19" s="168" t="s">
        <v>543</v>
      </c>
      <c r="B19" s="48"/>
      <c r="C19" s="48"/>
      <c r="D19" s="48"/>
    </row>
    <row r="20" spans="1:4" s="30" customFormat="1" ht="21">
      <c r="A20" s="30" t="s">
        <v>1553</v>
      </c>
      <c r="B20" s="48">
        <v>29955279.53</v>
      </c>
      <c r="C20" s="48"/>
      <c r="D20" s="48">
        <v>65773033.05</v>
      </c>
    </row>
    <row r="21" spans="1:4" s="30" customFormat="1" ht="21">
      <c r="A21" s="30" t="s">
        <v>1866</v>
      </c>
      <c r="B21" s="48">
        <v>1427270</v>
      </c>
      <c r="C21" s="48"/>
      <c r="D21" s="48">
        <v>10020480</v>
      </c>
    </row>
    <row r="22" spans="1:4" s="30" customFormat="1" ht="21">
      <c r="A22" s="30" t="s">
        <v>1554</v>
      </c>
      <c r="B22" s="48">
        <v>536121.48</v>
      </c>
      <c r="C22" s="48"/>
      <c r="D22" s="48">
        <v>2999606.41</v>
      </c>
    </row>
    <row r="23" spans="1:4" s="30" customFormat="1" ht="21">
      <c r="A23" s="30" t="s">
        <v>1555</v>
      </c>
      <c r="B23" s="48">
        <v>1899730</v>
      </c>
      <c r="C23" s="48"/>
      <c r="D23" s="48">
        <v>13841739.93</v>
      </c>
    </row>
    <row r="24" spans="1:4" s="30" customFormat="1" ht="21">
      <c r="A24" s="30" t="s">
        <v>1556</v>
      </c>
      <c r="B24" s="48">
        <v>69300</v>
      </c>
      <c r="C24" s="48"/>
      <c r="D24" s="48">
        <v>4880460</v>
      </c>
    </row>
    <row r="25" spans="1:4" s="30" customFormat="1" ht="21">
      <c r="A25" s="30" t="s">
        <v>1557</v>
      </c>
      <c r="B25" s="48">
        <v>1946149</v>
      </c>
      <c r="C25" s="48"/>
      <c r="D25" s="48">
        <v>2002709</v>
      </c>
    </row>
    <row r="26" spans="1:4" s="30" customFormat="1" ht="21">
      <c r="A26" s="30" t="s">
        <v>504</v>
      </c>
      <c r="B26" s="48">
        <v>2144510</v>
      </c>
      <c r="C26" s="48"/>
      <c r="D26" s="48">
        <v>17050244.42</v>
      </c>
    </row>
    <row r="27" spans="1:4" s="30" customFormat="1" ht="21">
      <c r="A27" s="30" t="s">
        <v>652</v>
      </c>
      <c r="B27" s="48">
        <v>32488</v>
      </c>
      <c r="C27" s="48"/>
      <c r="D27" s="48">
        <v>1357229</v>
      </c>
    </row>
    <row r="28" spans="1:4" s="30" customFormat="1" ht="21">
      <c r="A28" s="30" t="s">
        <v>1586</v>
      </c>
      <c r="B28" s="48">
        <v>0</v>
      </c>
      <c r="C28" s="48"/>
      <c r="D28" s="48">
        <v>1963000</v>
      </c>
    </row>
    <row r="29" spans="1:4" s="30" customFormat="1" ht="21.75" thickBot="1">
      <c r="A29" s="24" t="s">
        <v>503</v>
      </c>
      <c r="B29" s="119">
        <f>SUM(B20:B28)</f>
        <v>38010848.010000005</v>
      </c>
      <c r="C29" s="162"/>
      <c r="D29" s="119">
        <f>SUM(D20:D28)</f>
        <v>119888501.80999999</v>
      </c>
    </row>
    <row r="30" spans="1:4" s="30" customFormat="1" ht="21.75" thickTop="1">
      <c r="A30" s="103" t="s">
        <v>1558</v>
      </c>
      <c r="B30" s="162">
        <f>B18-B29</f>
        <v>-6729701.810000002</v>
      </c>
      <c r="C30" s="162"/>
      <c r="D30" s="162">
        <f>D18-D29</f>
        <v>-498222.200000003</v>
      </c>
    </row>
    <row r="31" spans="1:4" s="30" customFormat="1" ht="21">
      <c r="A31" s="103"/>
      <c r="B31" s="162"/>
      <c r="C31" s="162"/>
      <c r="D31" s="162"/>
    </row>
    <row r="32" spans="1:4" s="30" customFormat="1" ht="21">
      <c r="A32" s="103"/>
      <c r="B32" s="162"/>
      <c r="C32" s="162"/>
      <c r="D32" s="162"/>
    </row>
    <row r="33" spans="1:4" s="30" customFormat="1" ht="21">
      <c r="A33" s="103"/>
      <c r="B33" s="162"/>
      <c r="C33" s="162"/>
      <c r="D33" s="162"/>
    </row>
    <row r="34" spans="1:4" s="30" customFormat="1" ht="21">
      <c r="A34" s="635" t="s">
        <v>1560</v>
      </c>
      <c r="B34" s="635"/>
      <c r="C34" s="635"/>
      <c r="D34" s="635"/>
    </row>
    <row r="35" spans="1:4" s="30" customFormat="1" ht="21">
      <c r="A35" s="635" t="s">
        <v>1559</v>
      </c>
      <c r="B35" s="635"/>
      <c r="C35" s="635"/>
      <c r="D35" s="635"/>
    </row>
    <row r="36" s="30" customFormat="1" ht="21"/>
  </sheetData>
  <sheetProtection/>
  <mergeCells count="5">
    <mergeCell ref="A1:D1"/>
    <mergeCell ref="A2:D2"/>
    <mergeCell ref="A3:D3"/>
    <mergeCell ref="A34:D34"/>
    <mergeCell ref="A35:D35"/>
  </mergeCells>
  <printOptions/>
  <pageMargins left="0.28" right="0.19" top="0.42" bottom="0.52" header="0.3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"/>
  <sheetViews>
    <sheetView zoomScale="130" zoomScaleNormal="130" zoomScalePageLayoutView="0" workbookViewId="0" topLeftCell="A1">
      <selection activeCell="A31" sqref="A31:IV31"/>
    </sheetView>
  </sheetViews>
  <sheetFormatPr defaultColWidth="9.140625" defaultRowHeight="12.75"/>
  <cols>
    <col min="1" max="1" width="38.7109375" style="19" customWidth="1"/>
    <col min="2" max="2" width="18.00390625" style="19" customWidth="1"/>
    <col min="3" max="3" width="18.28125" style="19" customWidth="1"/>
    <col min="4" max="4" width="15.00390625" style="19" customWidth="1"/>
  </cols>
  <sheetData>
    <row r="1" spans="1:4" ht="21">
      <c r="A1" s="636" t="s">
        <v>1144</v>
      </c>
      <c r="B1" s="636"/>
      <c r="C1" s="636"/>
      <c r="D1" s="636"/>
    </row>
    <row r="2" spans="1:10" ht="21">
      <c r="A2" s="589" t="s">
        <v>975</v>
      </c>
      <c r="B2" s="589"/>
      <c r="C2" s="589"/>
      <c r="D2" s="589"/>
      <c r="E2" s="165"/>
      <c r="F2" s="165"/>
      <c r="G2" s="165"/>
      <c r="H2" s="165"/>
      <c r="I2" s="165"/>
      <c r="J2" s="165"/>
    </row>
    <row r="3" spans="1:10" ht="21">
      <c r="A3" s="589" t="s">
        <v>1600</v>
      </c>
      <c r="B3" s="589"/>
      <c r="C3" s="589"/>
      <c r="D3" s="589"/>
      <c r="E3" s="165"/>
      <c r="F3" s="165"/>
      <c r="G3" s="165"/>
      <c r="H3" s="165"/>
      <c r="I3" s="165"/>
      <c r="J3" s="165"/>
    </row>
    <row r="4" spans="1:10" ht="21">
      <c r="A4" s="589" t="s">
        <v>1076</v>
      </c>
      <c r="B4" s="589"/>
      <c r="C4" s="589"/>
      <c r="D4" s="589"/>
      <c r="E4" s="165"/>
      <c r="F4" s="165"/>
      <c r="G4" s="165"/>
      <c r="H4" s="165"/>
      <c r="I4" s="165"/>
      <c r="J4" s="165"/>
    </row>
    <row r="5" spans="1:4" ht="18.75">
      <c r="A5" s="70" t="s">
        <v>730</v>
      </c>
      <c r="B5" s="33" t="s">
        <v>694</v>
      </c>
      <c r="C5" s="34" t="s">
        <v>695</v>
      </c>
      <c r="D5" s="35" t="s">
        <v>508</v>
      </c>
    </row>
    <row r="6" spans="1:4" ht="18.75">
      <c r="A6" s="61" t="s">
        <v>1073</v>
      </c>
      <c r="B6" s="40">
        <v>7877800</v>
      </c>
      <c r="C6" s="40">
        <v>7877800</v>
      </c>
      <c r="D6" s="258">
        <v>0</v>
      </c>
    </row>
    <row r="7" spans="1:4" ht="18.75">
      <c r="A7" s="61" t="s">
        <v>1074</v>
      </c>
      <c r="B7" s="40">
        <v>954000</v>
      </c>
      <c r="C7" s="40">
        <v>954000</v>
      </c>
      <c r="D7" s="258">
        <v>0</v>
      </c>
    </row>
    <row r="8" spans="1:4" ht="18.75">
      <c r="A8" s="61" t="s">
        <v>1256</v>
      </c>
      <c r="B8" s="40">
        <v>555880</v>
      </c>
      <c r="C8" s="40">
        <v>555880</v>
      </c>
      <c r="D8" s="258">
        <v>0</v>
      </c>
    </row>
    <row r="9" spans="1:4" ht="18.75">
      <c r="A9" s="61" t="s">
        <v>1255</v>
      </c>
      <c r="B9" s="40">
        <v>146120</v>
      </c>
      <c r="C9" s="40">
        <v>146120</v>
      </c>
      <c r="D9" s="258">
        <v>0</v>
      </c>
    </row>
    <row r="10" spans="1:4" ht="18.75">
      <c r="A10" s="61" t="s">
        <v>1086</v>
      </c>
      <c r="B10" s="40">
        <v>33480</v>
      </c>
      <c r="C10" s="40">
        <v>33480</v>
      </c>
      <c r="D10" s="258">
        <v>0</v>
      </c>
    </row>
    <row r="11" spans="1:4" ht="18.75">
      <c r="A11" s="61" t="s">
        <v>1075</v>
      </c>
      <c r="B11" s="40">
        <v>332000</v>
      </c>
      <c r="C11" s="40">
        <v>332000</v>
      </c>
      <c r="D11" s="258">
        <v>0</v>
      </c>
    </row>
    <row r="12" spans="1:4" ht="18.75">
      <c r="A12" s="61" t="s">
        <v>1737</v>
      </c>
      <c r="B12" s="40">
        <v>87500</v>
      </c>
      <c r="C12" s="40">
        <v>87500</v>
      </c>
      <c r="D12" s="258"/>
    </row>
    <row r="13" spans="1:4" ht="18.75">
      <c r="A13" s="61" t="s">
        <v>610</v>
      </c>
      <c r="B13" s="40"/>
      <c r="C13" s="41"/>
      <c r="D13" s="258">
        <v>0</v>
      </c>
    </row>
    <row r="14" spans="1:4" ht="18.75">
      <c r="A14" s="61"/>
      <c r="B14" s="41"/>
      <c r="C14" s="41"/>
      <c r="D14" s="258">
        <v>0</v>
      </c>
    </row>
    <row r="15" spans="1:4" ht="18.75">
      <c r="A15" s="61"/>
      <c r="B15" s="114"/>
      <c r="C15" s="114"/>
      <c r="D15" s="259"/>
    </row>
    <row r="16" spans="1:4" ht="19.5" thickBot="1">
      <c r="A16" s="70" t="s">
        <v>503</v>
      </c>
      <c r="B16" s="38">
        <f>SUM(B6:B15)</f>
        <v>9986780</v>
      </c>
      <c r="C16" s="38">
        <f>SUM(C6:C15)</f>
        <v>9986780</v>
      </c>
      <c r="D16" s="257">
        <f>SUM(D6:D14)</f>
        <v>0</v>
      </c>
    </row>
    <row r="17" ht="21" thickTop="1"/>
    <row r="32" spans="1:4" ht="20.25">
      <c r="A32" s="638"/>
      <c r="B32" s="638"/>
      <c r="C32" s="638"/>
      <c r="D32" s="638"/>
    </row>
    <row r="33" spans="1:4" s="23" customFormat="1" ht="18.75">
      <c r="A33" s="588" t="s">
        <v>1167</v>
      </c>
      <c r="B33" s="588"/>
      <c r="C33" s="588"/>
      <c r="D33" s="588"/>
    </row>
    <row r="34" spans="1:4" s="23" customFormat="1" ht="18.75">
      <c r="A34" s="637" t="s">
        <v>1166</v>
      </c>
      <c r="B34" s="637"/>
      <c r="C34" s="637"/>
      <c r="D34" s="637"/>
    </row>
    <row r="35" spans="1:4" s="23" customFormat="1" ht="21">
      <c r="A35" s="597"/>
      <c r="B35" s="597"/>
      <c r="C35" s="597"/>
      <c r="D35" s="597"/>
    </row>
  </sheetData>
  <sheetProtection/>
  <mergeCells count="8">
    <mergeCell ref="A1:D1"/>
    <mergeCell ref="A34:D34"/>
    <mergeCell ref="A35:D35"/>
    <mergeCell ref="A2:D2"/>
    <mergeCell ref="A3:D3"/>
    <mergeCell ref="A4:D4"/>
    <mergeCell ref="A32:D32"/>
    <mergeCell ref="A33:D33"/>
  </mergeCells>
  <printOptions/>
  <pageMargins left="0.6" right="0.3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D81"/>
  <sheetViews>
    <sheetView zoomScale="142" zoomScaleNormal="142" zoomScalePageLayoutView="0" workbookViewId="0" topLeftCell="A1">
      <selection activeCell="B6" sqref="B6"/>
    </sheetView>
  </sheetViews>
  <sheetFormatPr defaultColWidth="9.140625" defaultRowHeight="12.75"/>
  <cols>
    <col min="1" max="1" width="48.140625" style="23" customWidth="1"/>
    <col min="2" max="2" width="9.140625" style="23" customWidth="1"/>
    <col min="3" max="3" width="18.00390625" style="23" customWidth="1"/>
    <col min="4" max="4" width="18.421875" style="23" customWidth="1"/>
  </cols>
  <sheetData>
    <row r="1" spans="1:4" ht="18.75">
      <c r="A1" s="639" t="s">
        <v>971</v>
      </c>
      <c r="B1" s="639"/>
      <c r="C1" s="639"/>
      <c r="D1" s="639"/>
    </row>
    <row r="2" spans="1:4" ht="18.75">
      <c r="A2" s="639" t="s">
        <v>2120</v>
      </c>
      <c r="B2" s="639"/>
      <c r="C2" s="639"/>
      <c r="D2" s="639"/>
    </row>
    <row r="3" spans="1:4" ht="18.75">
      <c r="A3" s="639" t="s">
        <v>1667</v>
      </c>
      <c r="B3" s="639"/>
      <c r="C3" s="639"/>
      <c r="D3" s="639"/>
    </row>
    <row r="4" spans="1:4" ht="18.75">
      <c r="A4" s="223" t="s">
        <v>642</v>
      </c>
      <c r="B4" s="223" t="s">
        <v>643</v>
      </c>
      <c r="C4" s="223" t="s">
        <v>644</v>
      </c>
      <c r="D4" s="223" t="s">
        <v>645</v>
      </c>
    </row>
    <row r="5" spans="1:4" ht="18.75">
      <c r="A5" s="224" t="s">
        <v>490</v>
      </c>
      <c r="B5" s="225" t="s">
        <v>646</v>
      </c>
      <c r="C5" s="226">
        <v>0</v>
      </c>
      <c r="D5" s="226"/>
    </row>
    <row r="6" spans="1:4" ht="18.75">
      <c r="A6" s="227" t="s">
        <v>647</v>
      </c>
      <c r="B6" s="228" t="s">
        <v>648</v>
      </c>
      <c r="C6" s="229">
        <v>3519326.75</v>
      </c>
      <c r="D6" s="229"/>
    </row>
    <row r="7" spans="1:4" ht="18.75">
      <c r="A7" s="227" t="s">
        <v>650</v>
      </c>
      <c r="B7" s="228" t="s">
        <v>649</v>
      </c>
      <c r="C7" s="229">
        <v>7706947.73</v>
      </c>
      <c r="D7" s="229"/>
    </row>
    <row r="8" spans="1:4" ht="18.75">
      <c r="A8" s="227" t="s">
        <v>1668</v>
      </c>
      <c r="B8" s="228" t="s">
        <v>651</v>
      </c>
      <c r="C8" s="229">
        <v>17075774.58</v>
      </c>
      <c r="D8" s="229"/>
    </row>
    <row r="9" spans="1:4" ht="18.75">
      <c r="A9" s="227" t="s">
        <v>1228</v>
      </c>
      <c r="B9" s="228" t="s">
        <v>649</v>
      </c>
      <c r="C9" s="229">
        <v>14694071</v>
      </c>
      <c r="D9" s="229"/>
    </row>
    <row r="10" spans="1:4" ht="18.75">
      <c r="A10" s="227" t="s">
        <v>1229</v>
      </c>
      <c r="B10" s="228" t="s">
        <v>649</v>
      </c>
      <c r="C10" s="229">
        <v>332772.79</v>
      </c>
      <c r="D10" s="229"/>
    </row>
    <row r="11" spans="1:4" ht="18.75">
      <c r="A11" s="227" t="s">
        <v>1230</v>
      </c>
      <c r="B11" s="228" t="s">
        <v>651</v>
      </c>
      <c r="C11" s="229">
        <v>20472761.23</v>
      </c>
      <c r="D11" s="229"/>
    </row>
    <row r="12" spans="1:4" ht="18.75">
      <c r="A12" s="227" t="s">
        <v>1070</v>
      </c>
      <c r="B12" s="228" t="s">
        <v>1231</v>
      </c>
      <c r="C12" s="229">
        <v>60000</v>
      </c>
      <c r="D12" s="229"/>
    </row>
    <row r="13" spans="1:4" ht="18.75">
      <c r="A13" s="227" t="s">
        <v>1071</v>
      </c>
      <c r="B13" s="228" t="s">
        <v>1232</v>
      </c>
      <c r="C13" s="229">
        <v>68675.96</v>
      </c>
      <c r="D13" s="229"/>
    </row>
    <row r="14" spans="1:4" ht="18.75">
      <c r="A14" s="227" t="s">
        <v>569</v>
      </c>
      <c r="B14" s="228">
        <v>510000</v>
      </c>
      <c r="C14" s="230">
        <v>1339776</v>
      </c>
      <c r="D14" s="229"/>
    </row>
    <row r="15" spans="1:4" ht="18.75">
      <c r="A15" s="227" t="s">
        <v>1669</v>
      </c>
      <c r="B15" s="228"/>
      <c r="C15" s="230">
        <v>8898980</v>
      </c>
      <c r="D15" s="229"/>
    </row>
    <row r="16" spans="1:4" ht="18.75">
      <c r="A16" s="227" t="s">
        <v>1079</v>
      </c>
      <c r="B16" s="228">
        <v>521000</v>
      </c>
      <c r="C16" s="229">
        <v>3779640</v>
      </c>
      <c r="D16" s="229"/>
    </row>
    <row r="17" spans="1:4" ht="18.75">
      <c r="A17" s="227" t="s">
        <v>1080</v>
      </c>
      <c r="B17" s="228">
        <v>522000</v>
      </c>
      <c r="C17" s="229">
        <v>12120655</v>
      </c>
      <c r="D17" s="229"/>
    </row>
    <row r="18" spans="1:4" ht="18.75">
      <c r="A18" s="227" t="s">
        <v>1437</v>
      </c>
      <c r="B18" s="228"/>
      <c r="C18" s="229">
        <v>702000</v>
      </c>
      <c r="D18" s="229"/>
    </row>
    <row r="19" spans="1:4" ht="18.75">
      <c r="A19" s="227" t="s">
        <v>544</v>
      </c>
      <c r="B19" s="228">
        <v>531000</v>
      </c>
      <c r="C19" s="229">
        <v>1091664.25</v>
      </c>
      <c r="D19" s="229"/>
    </row>
    <row r="20" spans="1:4" ht="18.75">
      <c r="A20" s="227" t="s">
        <v>545</v>
      </c>
      <c r="B20" s="228">
        <v>532000</v>
      </c>
      <c r="C20" s="229">
        <v>6928416.3</v>
      </c>
      <c r="D20" s="229"/>
    </row>
    <row r="21" spans="1:4" ht="18.75">
      <c r="A21" s="227" t="s">
        <v>546</v>
      </c>
      <c r="B21" s="228">
        <v>533000</v>
      </c>
      <c r="C21" s="229">
        <v>5101820.33</v>
      </c>
      <c r="D21" s="229"/>
    </row>
    <row r="22" spans="1:4" ht="18.75">
      <c r="A22" s="227" t="s">
        <v>1670</v>
      </c>
      <c r="B22" s="228"/>
      <c r="C22" s="229">
        <v>332000</v>
      </c>
      <c r="D22" s="229"/>
    </row>
    <row r="23" spans="1:4" ht="18.75">
      <c r="A23" s="227" t="s">
        <v>547</v>
      </c>
      <c r="B23" s="228">
        <v>534000</v>
      </c>
      <c r="C23" s="229">
        <v>582418.37</v>
      </c>
      <c r="D23" s="229"/>
    </row>
    <row r="24" spans="1:4" ht="18.75">
      <c r="A24" s="227" t="s">
        <v>639</v>
      </c>
      <c r="B24" s="228">
        <v>541000</v>
      </c>
      <c r="C24" s="229">
        <v>6050293.3</v>
      </c>
      <c r="D24" s="229"/>
    </row>
    <row r="25" spans="1:4" ht="18.75">
      <c r="A25" s="227" t="s">
        <v>640</v>
      </c>
      <c r="B25" s="228">
        <v>542000</v>
      </c>
      <c r="C25" s="229">
        <v>19364475</v>
      </c>
      <c r="D25" s="229"/>
    </row>
    <row r="26" spans="1:4" ht="18.75">
      <c r="A26" s="227" t="s">
        <v>548</v>
      </c>
      <c r="B26" s="228">
        <v>560000</v>
      </c>
      <c r="C26" s="229">
        <v>5234191.05</v>
      </c>
      <c r="D26" s="229"/>
    </row>
    <row r="27" spans="1:4" ht="18.75">
      <c r="A27" s="227" t="s">
        <v>1671</v>
      </c>
      <c r="B27" s="228"/>
      <c r="C27" s="231">
        <v>87500</v>
      </c>
      <c r="D27" s="229"/>
    </row>
    <row r="28" spans="1:4" ht="18.75">
      <c r="A28" s="227" t="s">
        <v>1503</v>
      </c>
      <c r="B28" s="228"/>
      <c r="C28" s="231">
        <v>4179683.45</v>
      </c>
      <c r="D28" s="229"/>
    </row>
    <row r="29" spans="1:4" ht="18.75">
      <c r="A29" s="227" t="s">
        <v>1081</v>
      </c>
      <c r="B29" s="228">
        <v>821</v>
      </c>
      <c r="C29" s="231"/>
      <c r="D29" s="412">
        <v>80179045.1</v>
      </c>
    </row>
    <row r="30" spans="1:4" ht="18.75">
      <c r="A30" s="227" t="s">
        <v>654</v>
      </c>
      <c r="B30" s="228">
        <v>700</v>
      </c>
      <c r="C30" s="229"/>
      <c r="D30" s="229">
        <v>13715663.89</v>
      </c>
    </row>
    <row r="31" spans="1:4" ht="18.75">
      <c r="A31" s="227" t="s">
        <v>487</v>
      </c>
      <c r="B31" s="228"/>
      <c r="C31" s="229"/>
      <c r="D31" s="229">
        <v>20007218.05</v>
      </c>
    </row>
    <row r="32" spans="1:4" ht="18.75">
      <c r="A32" s="227" t="s">
        <v>972</v>
      </c>
      <c r="B32" s="228">
        <v>900</v>
      </c>
      <c r="C32" s="229"/>
      <c r="D32" s="229">
        <v>1999994.25</v>
      </c>
    </row>
    <row r="33" spans="1:4" ht="18.75">
      <c r="A33" s="227" t="s">
        <v>973</v>
      </c>
      <c r="B33" s="228"/>
      <c r="C33" s="229"/>
      <c r="D33" s="229">
        <v>4179683.45</v>
      </c>
    </row>
    <row r="34" spans="1:4" ht="18.75">
      <c r="A34" s="227" t="s">
        <v>974</v>
      </c>
      <c r="B34" s="228">
        <v>600</v>
      </c>
      <c r="C34" s="229"/>
      <c r="D34" s="229">
        <v>19608128.35</v>
      </c>
    </row>
    <row r="35" spans="1:4" ht="18.75">
      <c r="A35" s="227" t="s">
        <v>1672</v>
      </c>
      <c r="B35" s="232"/>
      <c r="C35" s="229"/>
      <c r="D35" s="229">
        <v>410</v>
      </c>
    </row>
    <row r="36" spans="1:4" ht="18.75">
      <c r="A36" s="227" t="s">
        <v>1673</v>
      </c>
      <c r="B36" s="232"/>
      <c r="C36" s="229"/>
      <c r="D36" s="229">
        <v>33700</v>
      </c>
    </row>
    <row r="37" spans="1:4" ht="19.5" thickBot="1">
      <c r="A37" s="233" t="s">
        <v>503</v>
      </c>
      <c r="B37" s="234"/>
      <c r="C37" s="235">
        <f>SUM(C5:C34)</f>
        <v>139723843.08999997</v>
      </c>
      <c r="D37" s="235">
        <f>SUM(D5:D36)</f>
        <v>139723843.09</v>
      </c>
    </row>
    <row r="38" spans="1:4" ht="19.5" thickTop="1">
      <c r="A38" s="236"/>
      <c r="B38" s="236"/>
      <c r="C38" s="237"/>
      <c r="D38" s="237">
        <f>C37-D37</f>
        <v>0</v>
      </c>
    </row>
    <row r="39" spans="1:4" ht="18.75">
      <c r="A39" s="236"/>
      <c r="B39" s="236"/>
      <c r="C39" s="237"/>
      <c r="D39" s="237"/>
    </row>
    <row r="40" spans="1:4" ht="21">
      <c r="A40" s="640" t="s">
        <v>1674</v>
      </c>
      <c r="B40" s="640"/>
      <c r="C40" s="640"/>
      <c r="D40" s="640"/>
    </row>
    <row r="41" spans="1:4" ht="21">
      <c r="A41" s="640" t="s">
        <v>1675</v>
      </c>
      <c r="B41" s="640"/>
      <c r="C41" s="640"/>
      <c r="D41" s="640"/>
    </row>
    <row r="42" spans="1:4" ht="18.75">
      <c r="A42" s="639" t="s">
        <v>971</v>
      </c>
      <c r="B42" s="639"/>
      <c r="C42" s="639"/>
      <c r="D42" s="639"/>
    </row>
    <row r="43" spans="1:4" ht="18.75">
      <c r="A43" s="639" t="s">
        <v>1235</v>
      </c>
      <c r="B43" s="639"/>
      <c r="C43" s="639"/>
      <c r="D43" s="639"/>
    </row>
    <row r="44" spans="1:4" ht="18.75">
      <c r="A44" s="641" t="s">
        <v>1666</v>
      </c>
      <c r="B44" s="641"/>
      <c r="C44" s="641"/>
      <c r="D44" s="641"/>
    </row>
    <row r="45" spans="1:4" ht="18.75">
      <c r="A45" s="223" t="s">
        <v>642</v>
      </c>
      <c r="B45" s="223" t="s">
        <v>643</v>
      </c>
      <c r="C45" s="223" t="s">
        <v>644</v>
      </c>
      <c r="D45" s="223" t="s">
        <v>645</v>
      </c>
    </row>
    <row r="46" spans="1:4" ht="18.75">
      <c r="A46" s="224" t="s">
        <v>490</v>
      </c>
      <c r="B46" s="225" t="s">
        <v>646</v>
      </c>
      <c r="C46" s="226">
        <v>0</v>
      </c>
      <c r="D46" s="226"/>
    </row>
    <row r="47" spans="1:4" ht="18.75">
      <c r="A47" s="227" t="s">
        <v>647</v>
      </c>
      <c r="B47" s="228" t="s">
        <v>648</v>
      </c>
      <c r="C47" s="229">
        <v>3519326.75</v>
      </c>
      <c r="D47" s="229"/>
    </row>
    <row r="48" spans="1:4" ht="18.75">
      <c r="A48" s="227" t="s">
        <v>650</v>
      </c>
      <c r="B48" s="228" t="s">
        <v>649</v>
      </c>
      <c r="C48" s="229">
        <v>7706947.73</v>
      </c>
      <c r="D48" s="229"/>
    </row>
    <row r="49" spans="1:4" ht="18.75">
      <c r="A49" s="227" t="s">
        <v>1668</v>
      </c>
      <c r="B49" s="228" t="s">
        <v>651</v>
      </c>
      <c r="C49" s="229">
        <v>17075774.58</v>
      </c>
      <c r="D49" s="229"/>
    </row>
    <row r="50" spans="1:4" ht="18.75">
      <c r="A50" s="227" t="s">
        <v>1228</v>
      </c>
      <c r="B50" s="228" t="s">
        <v>649</v>
      </c>
      <c r="C50" s="229">
        <v>14694071</v>
      </c>
      <c r="D50" s="229"/>
    </row>
    <row r="51" spans="1:4" ht="18.75">
      <c r="A51" s="227" t="s">
        <v>1229</v>
      </c>
      <c r="B51" s="228" t="s">
        <v>649</v>
      </c>
      <c r="C51" s="229">
        <v>332772.79</v>
      </c>
      <c r="D51" s="229"/>
    </row>
    <row r="52" spans="1:4" ht="18.75">
      <c r="A52" s="227" t="s">
        <v>1230</v>
      </c>
      <c r="B52" s="228" t="s">
        <v>651</v>
      </c>
      <c r="C52" s="229">
        <v>20472761.23</v>
      </c>
      <c r="D52" s="229"/>
    </row>
    <row r="53" spans="1:4" ht="18.75">
      <c r="A53" s="227" t="s">
        <v>1070</v>
      </c>
      <c r="B53" s="228" t="s">
        <v>1231</v>
      </c>
      <c r="C53" s="229">
        <v>60000</v>
      </c>
      <c r="D53" s="229"/>
    </row>
    <row r="54" spans="1:4" ht="18.75">
      <c r="A54" s="227" t="s">
        <v>1071</v>
      </c>
      <c r="B54" s="228" t="s">
        <v>1232</v>
      </c>
      <c r="C54" s="229">
        <v>68675.96</v>
      </c>
      <c r="D54" s="229"/>
    </row>
    <row r="55" spans="1:4" ht="18.75">
      <c r="A55" s="227"/>
      <c r="B55" s="228"/>
      <c r="C55" s="230"/>
      <c r="D55" s="229"/>
    </row>
    <row r="56" spans="1:4" s="10" customFormat="1" ht="20.25">
      <c r="A56" s="227" t="s">
        <v>654</v>
      </c>
      <c r="B56" s="228">
        <v>700</v>
      </c>
      <c r="C56" s="229"/>
      <c r="D56" s="229">
        <v>17030497.93</v>
      </c>
    </row>
    <row r="57" spans="1:4" s="10" customFormat="1" ht="20.25">
      <c r="A57" s="227" t="s">
        <v>487</v>
      </c>
      <c r="B57" s="228"/>
      <c r="C57" s="229"/>
      <c r="D57" s="229">
        <v>21112026.06</v>
      </c>
    </row>
    <row r="58" spans="1:4" s="10" customFormat="1" ht="20.25">
      <c r="A58" s="227" t="s">
        <v>972</v>
      </c>
      <c r="B58" s="228">
        <v>900</v>
      </c>
      <c r="C58" s="229"/>
      <c r="D58" s="229">
        <v>1999994.25</v>
      </c>
    </row>
    <row r="59" spans="1:4" s="10" customFormat="1" ht="20.25">
      <c r="A59" s="227" t="s">
        <v>973</v>
      </c>
      <c r="B59" s="228"/>
      <c r="C59" s="229"/>
      <c r="D59" s="229">
        <v>4179683.45</v>
      </c>
    </row>
    <row r="60" spans="1:4" s="10" customFormat="1" ht="20.25">
      <c r="A60" s="227" t="s">
        <v>974</v>
      </c>
      <c r="B60" s="228">
        <v>600</v>
      </c>
      <c r="C60" s="229"/>
      <c r="D60" s="229">
        <v>19608128.35</v>
      </c>
    </row>
    <row r="61" spans="1:4" s="10" customFormat="1" ht="21" thickBot="1">
      <c r="A61" s="233" t="s">
        <v>503</v>
      </c>
      <c r="B61" s="234"/>
      <c r="C61" s="235">
        <f>SUM(C46:C60)</f>
        <v>63930330.04</v>
      </c>
      <c r="D61" s="235">
        <f>SUM(D56:D60)</f>
        <v>63930330.04</v>
      </c>
    </row>
    <row r="62" spans="1:4" s="10" customFormat="1" ht="19.5" thickTop="1">
      <c r="A62" s="22"/>
      <c r="B62" s="22"/>
      <c r="C62" s="22"/>
      <c r="D62" s="22"/>
    </row>
    <row r="63" spans="1:4" s="10" customFormat="1" ht="18.75">
      <c r="A63" s="22"/>
      <c r="B63" s="22"/>
      <c r="C63" s="22"/>
      <c r="D63" s="22"/>
    </row>
    <row r="64" spans="1:4" s="10" customFormat="1" ht="18.75">
      <c r="A64" s="22"/>
      <c r="B64" s="22"/>
      <c r="C64" s="22"/>
      <c r="D64" s="22"/>
    </row>
    <row r="65" spans="1:4" s="10" customFormat="1" ht="18.75">
      <c r="A65" s="22"/>
      <c r="B65" s="22"/>
      <c r="C65" s="22"/>
      <c r="D65" s="22"/>
    </row>
    <row r="66" spans="1:4" s="10" customFormat="1" ht="18.75">
      <c r="A66" s="22"/>
      <c r="B66" s="22"/>
      <c r="C66" s="22"/>
      <c r="D66" s="22"/>
    </row>
    <row r="67" spans="1:4" s="10" customFormat="1" ht="18.75">
      <c r="A67" s="22"/>
      <c r="B67" s="22"/>
      <c r="C67" s="22"/>
      <c r="D67" s="22"/>
    </row>
    <row r="68" spans="1:4" s="10" customFormat="1" ht="18.75">
      <c r="A68" s="22"/>
      <c r="B68" s="22"/>
      <c r="C68" s="22"/>
      <c r="D68" s="22"/>
    </row>
    <row r="69" spans="1:4" s="10" customFormat="1" ht="18.75">
      <c r="A69" s="22"/>
      <c r="B69" s="22"/>
      <c r="C69" s="22"/>
      <c r="D69" s="22"/>
    </row>
    <row r="70" spans="1:4" s="10" customFormat="1" ht="18.75">
      <c r="A70" s="22"/>
      <c r="B70" s="22"/>
      <c r="C70" s="22"/>
      <c r="D70" s="22"/>
    </row>
    <row r="71" spans="1:4" s="10" customFormat="1" ht="18.75">
      <c r="A71" s="22"/>
      <c r="B71" s="22"/>
      <c r="C71" s="22"/>
      <c r="D71" s="22"/>
    </row>
    <row r="72" spans="1:4" s="10" customFormat="1" ht="18.75">
      <c r="A72" s="22"/>
      <c r="B72" s="22"/>
      <c r="C72" s="22"/>
      <c r="D72" s="22"/>
    </row>
    <row r="73" spans="1:4" s="10" customFormat="1" ht="18.75">
      <c r="A73" s="22"/>
      <c r="B73" s="22"/>
      <c r="C73" s="22"/>
      <c r="D73" s="22"/>
    </row>
    <row r="74" spans="1:4" s="10" customFormat="1" ht="18.75">
      <c r="A74" s="22"/>
      <c r="B74" s="22"/>
      <c r="C74" s="22"/>
      <c r="D74" s="22"/>
    </row>
    <row r="75" spans="1:4" s="10" customFormat="1" ht="18.75">
      <c r="A75" s="22"/>
      <c r="B75" s="22"/>
      <c r="C75" s="22"/>
      <c r="D75" s="22"/>
    </row>
    <row r="76" spans="1:4" s="10" customFormat="1" ht="18.75">
      <c r="A76" s="22"/>
      <c r="B76" s="22"/>
      <c r="C76" s="22"/>
      <c r="D76" s="22"/>
    </row>
    <row r="77" spans="1:4" s="10" customFormat="1" ht="18.75">
      <c r="A77" s="22"/>
      <c r="B77" s="22"/>
      <c r="C77" s="22"/>
      <c r="D77" s="22"/>
    </row>
    <row r="78" spans="1:4" s="10" customFormat="1" ht="18.75">
      <c r="A78" s="22"/>
      <c r="B78" s="22"/>
      <c r="C78" s="22"/>
      <c r="D78" s="22"/>
    </row>
    <row r="79" spans="1:4" s="10" customFormat="1" ht="21">
      <c r="A79" s="640" t="s">
        <v>1233</v>
      </c>
      <c r="B79" s="640"/>
      <c r="C79" s="640"/>
      <c r="D79" s="640"/>
    </row>
    <row r="80" spans="1:4" s="10" customFormat="1" ht="21">
      <c r="A80" s="640" t="s">
        <v>1234</v>
      </c>
      <c r="B80" s="640"/>
      <c r="C80" s="640"/>
      <c r="D80" s="640"/>
    </row>
    <row r="81" spans="1:4" s="10" customFormat="1" ht="18.75">
      <c r="A81" s="22"/>
      <c r="B81" s="22"/>
      <c r="C81" s="22"/>
      <c r="D81" s="22"/>
    </row>
  </sheetData>
  <sheetProtection/>
  <mergeCells count="10">
    <mergeCell ref="A1:D1"/>
    <mergeCell ref="A2:D2"/>
    <mergeCell ref="A3:D3"/>
    <mergeCell ref="A43:D43"/>
    <mergeCell ref="A79:D79"/>
    <mergeCell ref="A80:D80"/>
    <mergeCell ref="A44:D44"/>
    <mergeCell ref="A40:D40"/>
    <mergeCell ref="A41:D41"/>
    <mergeCell ref="A42:D42"/>
  </mergeCells>
  <printOptions/>
  <pageMargins left="0.5" right="0.4" top="0.33" bottom="0.5" header="0.31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79"/>
  <sheetViews>
    <sheetView zoomScale="150" zoomScaleNormal="150" zoomScalePageLayoutView="0" workbookViewId="0" topLeftCell="A67">
      <selection activeCell="A47" sqref="A47"/>
    </sheetView>
  </sheetViews>
  <sheetFormatPr defaultColWidth="9.140625" defaultRowHeight="12.75"/>
  <cols>
    <col min="1" max="1" width="60.00390625" style="0" customWidth="1"/>
    <col min="2" max="2" width="9.8515625" style="0" customWidth="1"/>
    <col min="3" max="3" width="13.7109375" style="0" customWidth="1"/>
    <col min="4" max="4" width="14.140625" style="0" customWidth="1"/>
  </cols>
  <sheetData>
    <row r="1" spans="1:4" ht="21">
      <c r="A1" s="642" t="s">
        <v>1252</v>
      </c>
      <c r="B1" s="642"/>
      <c r="C1" s="642"/>
      <c r="D1" s="642"/>
    </row>
    <row r="2" spans="1:4" ht="21">
      <c r="A2" s="642" t="s">
        <v>672</v>
      </c>
      <c r="B2" s="642"/>
      <c r="C2" s="642"/>
      <c r="D2" s="642"/>
    </row>
    <row r="3" spans="1:4" ht="21">
      <c r="A3" s="643" t="s">
        <v>1738</v>
      </c>
      <c r="B3" s="643"/>
      <c r="C3" s="643"/>
      <c r="D3" s="643"/>
    </row>
    <row r="4" spans="1:4" ht="12.75" customHeight="1">
      <c r="A4" s="648" t="s">
        <v>505</v>
      </c>
      <c r="B4" s="648" t="s">
        <v>643</v>
      </c>
      <c r="C4" s="644" t="s">
        <v>525</v>
      </c>
      <c r="D4" s="644" t="s">
        <v>673</v>
      </c>
    </row>
    <row r="5" spans="1:4" ht="12.75" customHeight="1">
      <c r="A5" s="649"/>
      <c r="B5" s="649"/>
      <c r="C5" s="645"/>
      <c r="D5" s="645"/>
    </row>
    <row r="6" spans="1:4" ht="21">
      <c r="A6" s="239" t="s">
        <v>674</v>
      </c>
      <c r="B6" s="238"/>
      <c r="C6" s="240"/>
      <c r="D6" s="240"/>
    </row>
    <row r="7" spans="1:4" ht="21">
      <c r="A7" s="241" t="s">
        <v>675</v>
      </c>
      <c r="B7" s="222">
        <v>411000</v>
      </c>
      <c r="C7" s="242"/>
      <c r="D7" s="242"/>
    </row>
    <row r="8" spans="1:4" ht="21">
      <c r="A8" s="243" t="s">
        <v>676</v>
      </c>
      <c r="B8" s="238">
        <v>411001</v>
      </c>
      <c r="C8" s="242">
        <v>2270163</v>
      </c>
      <c r="D8" s="242">
        <v>2277519</v>
      </c>
    </row>
    <row r="9" spans="1:4" ht="21">
      <c r="A9" s="243" t="s">
        <v>677</v>
      </c>
      <c r="B9" s="238">
        <v>411002</v>
      </c>
      <c r="C9" s="242">
        <v>173350</v>
      </c>
      <c r="D9" s="242">
        <v>175073.68</v>
      </c>
    </row>
    <row r="10" spans="1:4" ht="21">
      <c r="A10" s="243" t="s">
        <v>678</v>
      </c>
      <c r="B10" s="238">
        <v>411003</v>
      </c>
      <c r="C10" s="242">
        <v>301667</v>
      </c>
      <c r="D10" s="242">
        <v>325853</v>
      </c>
    </row>
    <row r="11" spans="1:4" ht="21">
      <c r="A11" s="243" t="s">
        <v>1236</v>
      </c>
      <c r="B11" s="238">
        <v>411005</v>
      </c>
      <c r="C11" s="242">
        <v>100000</v>
      </c>
      <c r="D11" s="242">
        <v>100000</v>
      </c>
    </row>
    <row r="12" spans="1:4" ht="21">
      <c r="A12" s="244" t="s">
        <v>503</v>
      </c>
      <c r="B12" s="245"/>
      <c r="C12" s="246">
        <f>SUM(C8:C11)</f>
        <v>2845180</v>
      </c>
      <c r="D12" s="246">
        <f>SUM(D8:D11)</f>
        <v>2878445.68</v>
      </c>
    </row>
    <row r="13" spans="1:4" ht="21">
      <c r="A13" s="241" t="s">
        <v>679</v>
      </c>
      <c r="B13" s="245">
        <v>412000</v>
      </c>
      <c r="C13" s="247"/>
      <c r="D13" s="247"/>
    </row>
    <row r="14" spans="1:4" ht="21">
      <c r="A14" s="243" t="s">
        <v>680</v>
      </c>
      <c r="B14" s="238">
        <v>412107</v>
      </c>
      <c r="C14" s="242">
        <v>690830</v>
      </c>
      <c r="D14" s="242">
        <v>749560</v>
      </c>
    </row>
    <row r="15" spans="1:4" ht="21">
      <c r="A15" s="243" t="s">
        <v>1237</v>
      </c>
      <c r="B15" s="238">
        <v>412128</v>
      </c>
      <c r="C15" s="242">
        <v>3390</v>
      </c>
      <c r="D15" s="242">
        <v>3740</v>
      </c>
    </row>
    <row r="16" spans="1:4" ht="21">
      <c r="A16" s="243" t="s">
        <v>1238</v>
      </c>
      <c r="B16" s="238">
        <v>412199</v>
      </c>
      <c r="C16" s="242">
        <v>79577</v>
      </c>
      <c r="D16" s="242">
        <v>80560</v>
      </c>
    </row>
    <row r="17" spans="1:4" ht="21">
      <c r="A17" s="243" t="s">
        <v>1239</v>
      </c>
      <c r="B17" s="238">
        <v>412210</v>
      </c>
      <c r="C17" s="242">
        <v>130709</v>
      </c>
      <c r="D17" s="242">
        <v>160407</v>
      </c>
    </row>
    <row r="18" spans="1:4" ht="21">
      <c r="A18" s="243" t="s">
        <v>1739</v>
      </c>
      <c r="B18" s="238">
        <v>412303</v>
      </c>
      <c r="C18" s="242">
        <v>60690</v>
      </c>
      <c r="D18" s="242">
        <v>91100</v>
      </c>
    </row>
    <row r="19" spans="1:4" ht="21">
      <c r="A19" s="243" t="s">
        <v>1740</v>
      </c>
      <c r="B19" s="238">
        <v>412304</v>
      </c>
      <c r="C19" s="242">
        <v>11430</v>
      </c>
      <c r="D19" s="242">
        <v>16810</v>
      </c>
    </row>
    <row r="20" spans="1:4" ht="21">
      <c r="A20" s="243" t="s">
        <v>1741</v>
      </c>
      <c r="B20" s="238">
        <v>412306</v>
      </c>
      <c r="C20" s="242">
        <v>6000</v>
      </c>
      <c r="D20" s="242">
        <v>6800</v>
      </c>
    </row>
    <row r="21" spans="1:4" ht="21">
      <c r="A21" s="243" t="s">
        <v>1742</v>
      </c>
      <c r="B21" s="238">
        <v>412307</v>
      </c>
      <c r="C21" s="242">
        <v>15792</v>
      </c>
      <c r="D21" s="242">
        <v>17659</v>
      </c>
    </row>
    <row r="22" spans="1:4" ht="21">
      <c r="A22" s="244" t="s">
        <v>503</v>
      </c>
      <c r="B22" s="245"/>
      <c r="C22" s="246">
        <f>SUM(C14:C21)</f>
        <v>998418</v>
      </c>
      <c r="D22" s="246">
        <f>SUM(D14:D21)</f>
        <v>1126636</v>
      </c>
    </row>
    <row r="23" spans="1:4" ht="21">
      <c r="A23" s="241" t="s">
        <v>681</v>
      </c>
      <c r="B23" s="245">
        <v>413000</v>
      </c>
      <c r="C23" s="247"/>
      <c r="D23" s="247"/>
    </row>
    <row r="24" spans="1:4" ht="21">
      <c r="A24" s="243" t="s">
        <v>682</v>
      </c>
      <c r="B24" s="238">
        <v>413003</v>
      </c>
      <c r="C24" s="242">
        <v>786922</v>
      </c>
      <c r="D24" s="242">
        <v>833839.06</v>
      </c>
    </row>
    <row r="25" spans="1:4" ht="21">
      <c r="A25" s="243" t="s">
        <v>1240</v>
      </c>
      <c r="B25" s="238">
        <v>413999</v>
      </c>
      <c r="C25" s="242">
        <v>0</v>
      </c>
      <c r="D25" s="242">
        <v>0</v>
      </c>
    </row>
    <row r="26" spans="1:4" ht="21">
      <c r="A26" s="244" t="s">
        <v>503</v>
      </c>
      <c r="B26" s="245"/>
      <c r="C26" s="246">
        <f>SUM(C24:C25)</f>
        <v>786922</v>
      </c>
      <c r="D26" s="246">
        <f>SUM(D24:D25)</f>
        <v>833839.06</v>
      </c>
    </row>
    <row r="27" spans="1:4" ht="21">
      <c r="A27" s="241" t="s">
        <v>683</v>
      </c>
      <c r="B27" s="245">
        <v>415000</v>
      </c>
      <c r="C27" s="247"/>
      <c r="D27" s="247"/>
    </row>
    <row r="28" spans="1:4" ht="21">
      <c r="A28" s="243" t="s">
        <v>684</v>
      </c>
      <c r="B28" s="238">
        <v>415004</v>
      </c>
      <c r="C28" s="242">
        <v>156400</v>
      </c>
      <c r="D28" s="242">
        <v>193000</v>
      </c>
    </row>
    <row r="29" spans="1:4" ht="21">
      <c r="A29" s="243" t="s">
        <v>685</v>
      </c>
      <c r="B29" s="238">
        <v>415999</v>
      </c>
      <c r="C29" s="242">
        <v>30</v>
      </c>
      <c r="D29" s="242">
        <v>30</v>
      </c>
    </row>
    <row r="30" spans="1:4" ht="21">
      <c r="A30" s="244" t="s">
        <v>503</v>
      </c>
      <c r="B30" s="245"/>
      <c r="C30" s="248">
        <f>SUM(C28:C29)</f>
        <v>156430</v>
      </c>
      <c r="D30" s="248">
        <f>SUM(D28:D29)</f>
        <v>193030</v>
      </c>
    </row>
    <row r="31" spans="1:4" ht="21">
      <c r="A31" s="646" t="s">
        <v>671</v>
      </c>
      <c r="B31" s="647"/>
      <c r="C31" s="249">
        <f>C12+C22+C26+C30</f>
        <v>4786950</v>
      </c>
      <c r="D31" s="249">
        <f>D12+D22+D26+D30</f>
        <v>5031950.74</v>
      </c>
    </row>
    <row r="32" spans="1:4" ht="21">
      <c r="A32" s="250"/>
      <c r="B32" s="251"/>
      <c r="C32" s="252"/>
      <c r="D32" s="252"/>
    </row>
    <row r="33" spans="1:4" ht="21">
      <c r="A33" s="250"/>
      <c r="B33" s="251"/>
      <c r="C33" s="252"/>
      <c r="D33" s="252"/>
    </row>
    <row r="34" spans="1:4" ht="21">
      <c r="A34" s="250"/>
      <c r="B34" s="251"/>
      <c r="C34" s="252"/>
      <c r="D34" s="252"/>
    </row>
    <row r="35" spans="1:4" ht="21">
      <c r="A35" s="250"/>
      <c r="B35" s="251"/>
      <c r="C35" s="252"/>
      <c r="D35" s="252"/>
    </row>
    <row r="36" spans="1:4" ht="21">
      <c r="A36" s="250"/>
      <c r="B36" s="251"/>
      <c r="C36" s="252"/>
      <c r="D36" s="252"/>
    </row>
    <row r="37" spans="1:4" ht="21">
      <c r="A37" s="250"/>
      <c r="B37" s="251"/>
      <c r="C37" s="252"/>
      <c r="D37" s="252"/>
    </row>
    <row r="38" spans="1:4" ht="21">
      <c r="A38" s="650" t="s">
        <v>1253</v>
      </c>
      <c r="B38" s="650"/>
      <c r="C38" s="650"/>
      <c r="D38" s="650"/>
    </row>
    <row r="39" spans="1:4" ht="21">
      <c r="A39" s="642" t="s">
        <v>1254</v>
      </c>
      <c r="B39" s="642"/>
      <c r="C39" s="642"/>
      <c r="D39" s="642"/>
    </row>
    <row r="40" spans="1:4" ht="21">
      <c r="A40" s="642" t="s">
        <v>1241</v>
      </c>
      <c r="B40" s="642"/>
      <c r="C40" s="642"/>
      <c r="D40" s="642"/>
    </row>
    <row r="41" spans="1:4" ht="21">
      <c r="A41" s="642" t="s">
        <v>672</v>
      </c>
      <c r="B41" s="642"/>
      <c r="C41" s="642"/>
      <c r="D41" s="642"/>
    </row>
    <row r="42" spans="1:4" ht="21">
      <c r="A42" s="643" t="s">
        <v>1744</v>
      </c>
      <c r="B42" s="643"/>
      <c r="C42" s="643"/>
      <c r="D42" s="643"/>
    </row>
    <row r="43" spans="1:4" ht="12.75" customHeight="1">
      <c r="A43" s="648" t="s">
        <v>505</v>
      </c>
      <c r="B43" s="648" t="s">
        <v>643</v>
      </c>
      <c r="C43" s="644" t="s">
        <v>525</v>
      </c>
      <c r="D43" s="644" t="s">
        <v>673</v>
      </c>
    </row>
    <row r="44" spans="1:4" ht="12.75" customHeight="1">
      <c r="A44" s="649"/>
      <c r="B44" s="649"/>
      <c r="C44" s="645"/>
      <c r="D44" s="645"/>
    </row>
    <row r="45" spans="1:4" ht="21">
      <c r="A45" s="651" t="s">
        <v>663</v>
      </c>
      <c r="B45" s="651"/>
      <c r="C45" s="249">
        <f>C31</f>
        <v>4786950</v>
      </c>
      <c r="D45" s="249">
        <f>D31</f>
        <v>5031950.74</v>
      </c>
    </row>
    <row r="46" spans="1:4" ht="21">
      <c r="A46" s="241" t="s">
        <v>686</v>
      </c>
      <c r="B46" s="245"/>
      <c r="C46" s="247"/>
      <c r="D46" s="247"/>
    </row>
    <row r="47" spans="1:4" ht="21">
      <c r="A47" s="241" t="s">
        <v>687</v>
      </c>
      <c r="B47" s="245">
        <v>421000</v>
      </c>
      <c r="C47" s="247"/>
      <c r="D47" s="247"/>
    </row>
    <row r="48" spans="1:4" ht="21">
      <c r="A48" s="243" t="s">
        <v>1242</v>
      </c>
      <c r="B48" s="238">
        <v>421002</v>
      </c>
      <c r="C48" s="242">
        <v>10259544</v>
      </c>
      <c r="D48" s="242">
        <v>10259544.9</v>
      </c>
    </row>
    <row r="49" spans="1:4" ht="21">
      <c r="A49" s="243" t="s">
        <v>1243</v>
      </c>
      <c r="B49" s="238">
        <v>421004</v>
      </c>
      <c r="C49" s="242">
        <v>4967555</v>
      </c>
      <c r="D49" s="242">
        <v>5454491.92</v>
      </c>
    </row>
    <row r="50" spans="1:4" ht="21">
      <c r="A50" s="243" t="s">
        <v>1244</v>
      </c>
      <c r="B50" s="238">
        <v>421005</v>
      </c>
      <c r="C50" s="242">
        <v>975048</v>
      </c>
      <c r="D50" s="242">
        <v>1042492.25</v>
      </c>
    </row>
    <row r="51" spans="1:4" ht="21">
      <c r="A51" s="243" t="s">
        <v>1245</v>
      </c>
      <c r="B51" s="238">
        <v>421006</v>
      </c>
      <c r="C51" s="242">
        <v>2136671</v>
      </c>
      <c r="D51" s="242">
        <v>2136671.55</v>
      </c>
    </row>
    <row r="52" spans="1:4" ht="21">
      <c r="A52" s="243" t="s">
        <v>1246</v>
      </c>
      <c r="B52" s="238">
        <v>421007</v>
      </c>
      <c r="C52" s="242">
        <v>2906296</v>
      </c>
      <c r="D52" s="242">
        <v>2906296.8</v>
      </c>
    </row>
    <row r="53" spans="1:4" ht="21">
      <c r="A53" s="243" t="s">
        <v>1247</v>
      </c>
      <c r="B53" s="238">
        <v>421012</v>
      </c>
      <c r="C53" s="242">
        <v>56624</v>
      </c>
      <c r="D53" s="242">
        <v>85241.33</v>
      </c>
    </row>
    <row r="54" spans="1:4" ht="21">
      <c r="A54" s="243" t="s">
        <v>1248</v>
      </c>
      <c r="B54" s="238">
        <v>421013</v>
      </c>
      <c r="C54" s="242">
        <v>166937</v>
      </c>
      <c r="D54" s="242">
        <v>166937.61</v>
      </c>
    </row>
    <row r="55" spans="1:4" ht="21">
      <c r="A55" s="243" t="s">
        <v>1249</v>
      </c>
      <c r="B55" s="238">
        <v>421015</v>
      </c>
      <c r="C55" s="242">
        <v>30330108</v>
      </c>
      <c r="D55" s="242">
        <v>32575142</v>
      </c>
    </row>
    <row r="56" spans="1:4" ht="21">
      <c r="A56" s="253" t="s">
        <v>1250</v>
      </c>
      <c r="B56" s="238">
        <v>421014</v>
      </c>
      <c r="C56" s="242">
        <v>6087</v>
      </c>
      <c r="D56" s="242">
        <v>6087</v>
      </c>
    </row>
    <row r="57" spans="1:4" ht="21">
      <c r="A57" s="253" t="s">
        <v>1251</v>
      </c>
      <c r="B57" s="238">
        <v>421017</v>
      </c>
      <c r="C57" s="242">
        <v>12240</v>
      </c>
      <c r="D57" s="242">
        <v>12240</v>
      </c>
    </row>
    <row r="58" spans="1:4" ht="21">
      <c r="A58" s="244" t="s">
        <v>503</v>
      </c>
      <c r="B58" s="245"/>
      <c r="C58" s="246">
        <f>SUM(C48:C57)</f>
        <v>51817110</v>
      </c>
      <c r="D58" s="246">
        <f>SUM(D48:D57)</f>
        <v>54645145.36</v>
      </c>
    </row>
    <row r="59" spans="1:4" ht="21">
      <c r="A59" s="243" t="s">
        <v>688</v>
      </c>
      <c r="B59" s="238"/>
      <c r="C59" s="242"/>
      <c r="D59" s="242"/>
    </row>
    <row r="60" spans="1:4" ht="21">
      <c r="A60" s="243" t="s">
        <v>689</v>
      </c>
      <c r="B60" s="222">
        <v>430000</v>
      </c>
      <c r="C60" s="242"/>
      <c r="D60" s="242"/>
    </row>
    <row r="61" spans="1:4" ht="21">
      <c r="A61" s="243" t="s">
        <v>690</v>
      </c>
      <c r="B61" s="238">
        <v>431002</v>
      </c>
      <c r="C61" s="242">
        <v>10354556</v>
      </c>
      <c r="D61" s="242">
        <v>10515169</v>
      </c>
    </row>
    <row r="62" spans="1:4" ht="21">
      <c r="A62" s="243" t="s">
        <v>1539</v>
      </c>
      <c r="B62" s="238"/>
      <c r="C62" s="242"/>
      <c r="D62" s="242"/>
    </row>
    <row r="63" spans="1:4" ht="21">
      <c r="A63" s="243" t="s">
        <v>1540</v>
      </c>
      <c r="B63" s="238"/>
      <c r="C63" s="242">
        <v>0</v>
      </c>
      <c r="D63" s="242">
        <v>7877800</v>
      </c>
    </row>
    <row r="64" spans="1:4" ht="21">
      <c r="A64" s="243" t="s">
        <v>1541</v>
      </c>
      <c r="B64" s="238"/>
      <c r="C64" s="242">
        <v>0</v>
      </c>
      <c r="D64" s="242">
        <v>954000</v>
      </c>
    </row>
    <row r="65" spans="1:4" ht="21">
      <c r="A65" s="243" t="s">
        <v>1542</v>
      </c>
      <c r="B65" s="238"/>
      <c r="C65" s="242">
        <v>0</v>
      </c>
      <c r="D65" s="242">
        <v>555880</v>
      </c>
    </row>
    <row r="66" spans="1:4" ht="21">
      <c r="A66" s="243" t="s">
        <v>1543</v>
      </c>
      <c r="B66" s="238"/>
      <c r="C66" s="242">
        <v>0</v>
      </c>
      <c r="D66" s="242">
        <v>146120</v>
      </c>
    </row>
    <row r="67" spans="1:4" ht="21">
      <c r="A67" s="243" t="s">
        <v>1544</v>
      </c>
      <c r="B67" s="238"/>
      <c r="C67" s="242">
        <v>0</v>
      </c>
      <c r="D67" s="242">
        <v>33480</v>
      </c>
    </row>
    <row r="68" spans="1:4" ht="21">
      <c r="A68" s="243" t="s">
        <v>1545</v>
      </c>
      <c r="B68" s="238"/>
      <c r="C68" s="242">
        <v>0</v>
      </c>
      <c r="D68" s="242">
        <v>332000</v>
      </c>
    </row>
    <row r="69" spans="1:4" ht="21">
      <c r="A69" s="243" t="s">
        <v>1743</v>
      </c>
      <c r="B69" s="238"/>
      <c r="C69" s="242">
        <v>0</v>
      </c>
      <c r="D69" s="242">
        <v>87500</v>
      </c>
    </row>
    <row r="70" spans="1:4" ht="21">
      <c r="A70" s="244" t="s">
        <v>503</v>
      </c>
      <c r="B70" s="245"/>
      <c r="C70" s="246">
        <f>SUM(C61)</f>
        <v>10354556</v>
      </c>
      <c r="D70" s="246">
        <f>SUM(D61:D69)</f>
        <v>20501949</v>
      </c>
    </row>
    <row r="71" spans="1:4" ht="21.75" thickBot="1">
      <c r="A71" s="254" t="s">
        <v>691</v>
      </c>
      <c r="B71" s="255"/>
      <c r="C71" s="256">
        <f>C45+C58+C70</f>
        <v>66958616</v>
      </c>
      <c r="D71" s="256">
        <f>D45+D58+D70</f>
        <v>80179045.1</v>
      </c>
    </row>
    <row r="72" ht="13.5" thickTop="1"/>
    <row r="78" spans="1:4" ht="21">
      <c r="A78" s="650" t="s">
        <v>1253</v>
      </c>
      <c r="B78" s="650"/>
      <c r="C78" s="650"/>
      <c r="D78" s="650"/>
    </row>
    <row r="79" spans="1:4" ht="21">
      <c r="A79" s="642" t="s">
        <v>1254</v>
      </c>
      <c r="B79" s="642"/>
      <c r="C79" s="642"/>
      <c r="D79" s="642"/>
    </row>
  </sheetData>
  <sheetProtection/>
  <mergeCells count="20">
    <mergeCell ref="A78:D78"/>
    <mergeCell ref="A79:D79"/>
    <mergeCell ref="A45:B45"/>
    <mergeCell ref="A38:D38"/>
    <mergeCell ref="A39:D39"/>
    <mergeCell ref="A40:D40"/>
    <mergeCell ref="A41:D41"/>
    <mergeCell ref="A42:D42"/>
    <mergeCell ref="A43:A44"/>
    <mergeCell ref="B43:B44"/>
    <mergeCell ref="A1:D1"/>
    <mergeCell ref="A2:D2"/>
    <mergeCell ref="A3:D3"/>
    <mergeCell ref="D4:D5"/>
    <mergeCell ref="A31:B31"/>
    <mergeCell ref="C43:C44"/>
    <mergeCell ref="D43:D44"/>
    <mergeCell ref="A4:A5"/>
    <mergeCell ref="B4:B5"/>
    <mergeCell ref="C4:C5"/>
  </mergeCells>
  <printOptions/>
  <pageMargins left="0.23" right="0.15" top="0.27" bottom="0.26" header="0.23" footer="0.1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71"/>
  <sheetViews>
    <sheetView tabSelected="1" zoomScale="142" zoomScaleNormal="142" zoomScalePageLayoutView="0" workbookViewId="0" topLeftCell="A1">
      <selection activeCell="A68" sqref="A68:IV68"/>
    </sheetView>
  </sheetViews>
  <sheetFormatPr defaultColWidth="9.140625" defaultRowHeight="12.75"/>
  <cols>
    <col min="1" max="1" width="40.00390625" style="0" customWidth="1"/>
    <col min="2" max="2" width="15.140625" style="0" customWidth="1"/>
    <col min="3" max="3" width="15.421875" style="0" customWidth="1"/>
    <col min="4" max="4" width="15.00390625" style="0" customWidth="1"/>
    <col min="5" max="5" width="15.28125" style="0" customWidth="1"/>
  </cols>
  <sheetData>
    <row r="1" spans="1:5" ht="21">
      <c r="A1" s="653" t="s">
        <v>692</v>
      </c>
      <c r="B1" s="653"/>
      <c r="C1" s="653"/>
      <c r="D1" s="653"/>
      <c r="E1" s="4"/>
    </row>
    <row r="2" spans="1:5" ht="21">
      <c r="A2" s="653" t="s">
        <v>693</v>
      </c>
      <c r="B2" s="653"/>
      <c r="C2" s="653"/>
      <c r="D2" s="653"/>
      <c r="E2" s="4"/>
    </row>
    <row r="3" spans="1:5" ht="21">
      <c r="A3" s="32" t="s">
        <v>1082</v>
      </c>
      <c r="B3" s="33" t="s">
        <v>694</v>
      </c>
      <c r="C3" s="34" t="s">
        <v>695</v>
      </c>
      <c r="D3" s="35" t="s">
        <v>508</v>
      </c>
      <c r="E3" s="4"/>
    </row>
    <row r="4" spans="1:5" ht="21">
      <c r="A4" s="22" t="s">
        <v>498</v>
      </c>
      <c r="B4" s="36">
        <v>444762.11</v>
      </c>
      <c r="C4" s="36">
        <v>386367.74</v>
      </c>
      <c r="D4" s="36">
        <v>58394.37</v>
      </c>
      <c r="E4" s="4"/>
    </row>
    <row r="5" spans="1:5" ht="21">
      <c r="A5" s="22" t="s">
        <v>696</v>
      </c>
      <c r="B5" s="36">
        <v>2318572</v>
      </c>
      <c r="C5" s="36">
        <v>780342</v>
      </c>
      <c r="D5" s="37">
        <v>1538230</v>
      </c>
      <c r="E5" s="4"/>
    </row>
    <row r="6" spans="1:5" ht="21">
      <c r="A6" s="22" t="s">
        <v>697</v>
      </c>
      <c r="B6" s="36">
        <v>21132.37</v>
      </c>
      <c r="C6" s="36">
        <v>11118.6</v>
      </c>
      <c r="D6" s="37">
        <v>10013.77</v>
      </c>
      <c r="E6" s="4"/>
    </row>
    <row r="7" spans="1:5" ht="21">
      <c r="A7" s="22" t="s">
        <v>698</v>
      </c>
      <c r="B7" s="36">
        <v>25341.64</v>
      </c>
      <c r="C7" s="36">
        <v>13342.32</v>
      </c>
      <c r="D7" s="37">
        <v>11999.32</v>
      </c>
      <c r="E7" s="4"/>
    </row>
    <row r="8" spans="1:5" ht="21">
      <c r="A8" s="22" t="s">
        <v>699</v>
      </c>
      <c r="B8" s="36">
        <v>1432772.79</v>
      </c>
      <c r="C8" s="36">
        <v>1100000</v>
      </c>
      <c r="D8" s="37">
        <v>332772.79</v>
      </c>
      <c r="E8" s="4"/>
    </row>
    <row r="9" spans="1:5" ht="21">
      <c r="A9" s="22" t="s">
        <v>1145</v>
      </c>
      <c r="B9" s="36">
        <v>54900</v>
      </c>
      <c r="C9" s="36">
        <v>42200</v>
      </c>
      <c r="D9" s="37">
        <v>12700</v>
      </c>
      <c r="E9" s="4"/>
    </row>
    <row r="10" spans="1:5" ht="21">
      <c r="A10" s="22" t="s">
        <v>1874</v>
      </c>
      <c r="B10" s="36">
        <v>11500</v>
      </c>
      <c r="C10" s="36">
        <v>11500</v>
      </c>
      <c r="D10" s="37">
        <v>0</v>
      </c>
      <c r="E10" s="4"/>
    </row>
    <row r="11" spans="1:5" ht="21">
      <c r="A11" s="22" t="s">
        <v>1867</v>
      </c>
      <c r="B11" s="36">
        <v>50041.75</v>
      </c>
      <c r="C11" s="36">
        <v>49490.75</v>
      </c>
      <c r="D11" s="37">
        <v>551</v>
      </c>
      <c r="E11" s="4"/>
    </row>
    <row r="12" spans="1:5" ht="21">
      <c r="A12" s="22" t="s">
        <v>1868</v>
      </c>
      <c r="B12" s="36">
        <v>200000</v>
      </c>
      <c r="C12" s="36">
        <v>165667</v>
      </c>
      <c r="D12" s="37">
        <v>34333</v>
      </c>
      <c r="E12" s="4"/>
    </row>
    <row r="13" spans="1:5" ht="21">
      <c r="A13" s="22" t="s">
        <v>1869</v>
      </c>
      <c r="B13" s="36">
        <v>255000</v>
      </c>
      <c r="C13" s="36">
        <v>254000</v>
      </c>
      <c r="D13" s="37">
        <v>1000</v>
      </c>
      <c r="E13" s="4"/>
    </row>
    <row r="14" spans="1:5" ht="21">
      <c r="A14" s="22" t="s">
        <v>1507</v>
      </c>
      <c r="B14" s="36">
        <v>97778</v>
      </c>
      <c r="C14" s="36">
        <v>97778</v>
      </c>
      <c r="D14" s="37">
        <v>0</v>
      </c>
      <c r="E14" s="4"/>
    </row>
    <row r="15" spans="1:5" ht="21">
      <c r="A15" s="22" t="s">
        <v>1875</v>
      </c>
      <c r="B15" s="36">
        <v>40000</v>
      </c>
      <c r="C15" s="36">
        <v>40000</v>
      </c>
      <c r="D15" s="37">
        <v>0</v>
      </c>
      <c r="E15" s="4"/>
    </row>
    <row r="16" spans="1:5" ht="21">
      <c r="A16" s="22" t="s">
        <v>1876</v>
      </c>
      <c r="B16" s="36">
        <v>47800</v>
      </c>
      <c r="C16" s="36">
        <v>47800</v>
      </c>
      <c r="D16" s="37">
        <v>0</v>
      </c>
      <c r="E16" s="4"/>
    </row>
    <row r="17" spans="1:5" ht="21.75" thickBot="1">
      <c r="A17" s="21" t="s">
        <v>503</v>
      </c>
      <c r="B17" s="38">
        <f>SUM(B4:B16)</f>
        <v>4999600.66</v>
      </c>
      <c r="C17" s="38">
        <f>SUM(C4:C16)</f>
        <v>2999606.41</v>
      </c>
      <c r="D17" s="38">
        <f>SUM(D4:D16)</f>
        <v>1999994.2500000002</v>
      </c>
      <c r="E17" s="5"/>
    </row>
    <row r="18" spans="1:5" ht="21.75" thickTop="1">
      <c r="A18" s="21"/>
      <c r="B18" s="39"/>
      <c r="C18" s="39"/>
      <c r="D18" s="39"/>
      <c r="E18" s="5"/>
    </row>
    <row r="19" spans="1:5" ht="21">
      <c r="A19" s="32" t="s">
        <v>1083</v>
      </c>
      <c r="B19" s="31"/>
      <c r="C19" s="31"/>
      <c r="D19" s="31"/>
      <c r="E19" s="4"/>
    </row>
    <row r="20" spans="1:5" ht="21">
      <c r="A20" s="32" t="s">
        <v>700</v>
      </c>
      <c r="B20" s="33" t="s">
        <v>694</v>
      </c>
      <c r="C20" s="34" t="s">
        <v>695</v>
      </c>
      <c r="D20" s="35" t="s">
        <v>508</v>
      </c>
      <c r="E20" s="4"/>
    </row>
    <row r="21" spans="1:5" ht="21">
      <c r="A21" s="22" t="s">
        <v>1872</v>
      </c>
      <c r="B21" s="41">
        <v>4179683.45</v>
      </c>
      <c r="C21" s="41">
        <v>0</v>
      </c>
      <c r="D21" s="41">
        <v>4179683.45</v>
      </c>
      <c r="E21" s="4"/>
    </row>
    <row r="22" spans="1:5" ht="21.75" thickBot="1">
      <c r="A22" s="21" t="s">
        <v>503</v>
      </c>
      <c r="B22" s="38">
        <f>SUM(B21:B21)</f>
        <v>4179683.45</v>
      </c>
      <c r="C22" s="38">
        <f>SUM(C21:C21)</f>
        <v>0</v>
      </c>
      <c r="D22" s="38">
        <f>SUM(D21:D21)</f>
        <v>4179683.45</v>
      </c>
      <c r="E22" s="5"/>
    </row>
    <row r="23" spans="1:5" ht="21.75" thickTop="1">
      <c r="A23" s="21"/>
      <c r="B23" s="39"/>
      <c r="C23" s="39"/>
      <c r="D23" s="39"/>
      <c r="E23" s="5"/>
    </row>
    <row r="24" spans="1:5" ht="21">
      <c r="A24" s="32" t="s">
        <v>1084</v>
      </c>
      <c r="B24" s="31"/>
      <c r="C24" s="31"/>
      <c r="D24" s="31"/>
      <c r="E24" s="4"/>
    </row>
    <row r="25" spans="1:5" ht="21">
      <c r="A25" s="32" t="s">
        <v>700</v>
      </c>
      <c r="B25" s="33" t="s">
        <v>694</v>
      </c>
      <c r="C25" s="34" t="s">
        <v>695</v>
      </c>
      <c r="D25" s="35" t="s">
        <v>508</v>
      </c>
      <c r="E25" s="4"/>
    </row>
    <row r="26" spans="1:5" ht="21">
      <c r="A26" s="22" t="s">
        <v>1085</v>
      </c>
      <c r="B26" s="41">
        <v>51000</v>
      </c>
      <c r="C26" s="41">
        <v>0</v>
      </c>
      <c r="D26" s="41">
        <v>51000</v>
      </c>
      <c r="E26" s="4"/>
    </row>
    <row r="27" spans="1:5" ht="21">
      <c r="A27" s="22" t="s">
        <v>546</v>
      </c>
      <c r="B27" s="41">
        <v>605778.35</v>
      </c>
      <c r="C27" s="41">
        <v>0</v>
      </c>
      <c r="D27" s="41">
        <v>605778.35</v>
      </c>
      <c r="E27" s="4"/>
    </row>
    <row r="28" spans="1:5" ht="21">
      <c r="A28" s="22" t="s">
        <v>639</v>
      </c>
      <c r="B28" s="41">
        <v>3994075</v>
      </c>
      <c r="C28" s="41">
        <v>0</v>
      </c>
      <c r="D28" s="41">
        <v>3994075</v>
      </c>
      <c r="E28" s="4"/>
    </row>
    <row r="29" spans="1:5" ht="21">
      <c r="A29" s="22" t="s">
        <v>640</v>
      </c>
      <c r="B29" s="41">
        <v>14703275</v>
      </c>
      <c r="C29" s="41">
        <v>0</v>
      </c>
      <c r="D29" s="41">
        <v>14703275</v>
      </c>
      <c r="E29" s="4"/>
    </row>
    <row r="30" spans="1:5" ht="21">
      <c r="A30" s="22" t="s">
        <v>1873</v>
      </c>
      <c r="B30" s="114">
        <v>254000</v>
      </c>
      <c r="C30" s="114">
        <v>0</v>
      </c>
      <c r="D30" s="114">
        <v>254000</v>
      </c>
      <c r="E30" s="4"/>
    </row>
    <row r="31" spans="1:5" ht="21.75" thickBot="1">
      <c r="A31" s="21" t="s">
        <v>503</v>
      </c>
      <c r="B31" s="38">
        <f>SUM(B26:B30)</f>
        <v>19608128.35</v>
      </c>
      <c r="C31" s="38">
        <f>SUM(C26:C30)</f>
        <v>0</v>
      </c>
      <c r="D31" s="38">
        <f>SUM(D26:D30)</f>
        <v>19608128.35</v>
      </c>
      <c r="E31" s="4"/>
    </row>
    <row r="32" spans="1:5" ht="21.75" thickTop="1">
      <c r="A32" s="42"/>
      <c r="B32" s="39"/>
      <c r="C32" s="43"/>
      <c r="D32" s="43"/>
      <c r="E32" s="4"/>
    </row>
    <row r="33" spans="1:5" ht="21">
      <c r="A33" s="42"/>
      <c r="B33" s="39"/>
      <c r="C33" s="43"/>
      <c r="D33" s="43"/>
      <c r="E33" s="4"/>
    </row>
    <row r="34" spans="1:5" ht="21">
      <c r="A34" s="42"/>
      <c r="B34" s="39"/>
      <c r="C34" s="43"/>
      <c r="D34" s="43"/>
      <c r="E34" s="4"/>
    </row>
    <row r="35" spans="1:5" ht="21">
      <c r="A35" s="44"/>
      <c r="B35" s="45"/>
      <c r="C35" s="43"/>
      <c r="D35" s="43"/>
      <c r="E35" s="4"/>
    </row>
    <row r="36" spans="1:7" ht="18.75">
      <c r="A36" s="592" t="s">
        <v>1169</v>
      </c>
      <c r="B36" s="592"/>
      <c r="C36" s="592"/>
      <c r="D36" s="592"/>
      <c r="E36" s="117"/>
      <c r="F36" s="117"/>
      <c r="G36" s="117"/>
    </row>
    <row r="37" spans="1:7" ht="18.75">
      <c r="A37" s="652" t="s">
        <v>1168</v>
      </c>
      <c r="B37" s="652"/>
      <c r="C37" s="652"/>
      <c r="D37" s="652"/>
      <c r="E37" s="197"/>
      <c r="F37" s="197"/>
      <c r="G37" s="197"/>
    </row>
    <row r="38" spans="1:5" ht="18.75">
      <c r="A38" s="652"/>
      <c r="B38" s="652"/>
      <c r="C38" s="652"/>
      <c r="D38" s="652"/>
      <c r="E38" s="652"/>
    </row>
    <row r="39" spans="1:5" ht="21">
      <c r="A39" s="653" t="s">
        <v>692</v>
      </c>
      <c r="B39" s="653"/>
      <c r="C39" s="653"/>
      <c r="D39" s="653"/>
      <c r="E39" s="20"/>
    </row>
    <row r="40" spans="1:5" ht="21">
      <c r="A40" s="653" t="s">
        <v>693</v>
      </c>
      <c r="B40" s="653"/>
      <c r="C40" s="653"/>
      <c r="D40" s="653"/>
      <c r="E40" s="20"/>
    </row>
    <row r="41" spans="1:5" ht="21.75">
      <c r="A41" s="32" t="s">
        <v>1088</v>
      </c>
      <c r="B41" s="46"/>
      <c r="C41" s="31"/>
      <c r="D41" s="31"/>
      <c r="E41" s="47"/>
    </row>
    <row r="42" spans="1:5" ht="21.75">
      <c r="A42" s="32" t="s">
        <v>730</v>
      </c>
      <c r="B42" s="33" t="s">
        <v>694</v>
      </c>
      <c r="C42" s="34" t="s">
        <v>695</v>
      </c>
      <c r="D42" s="35" t="s">
        <v>508</v>
      </c>
      <c r="E42" s="47"/>
    </row>
    <row r="43" spans="1:5" ht="21.75">
      <c r="A43" s="22" t="s">
        <v>1073</v>
      </c>
      <c r="B43" s="40">
        <v>7877800</v>
      </c>
      <c r="C43" s="40">
        <v>7877800</v>
      </c>
      <c r="D43" s="41">
        <v>0</v>
      </c>
      <c r="E43" s="47"/>
    </row>
    <row r="44" spans="1:5" ht="21.75">
      <c r="A44" s="22" t="s">
        <v>1074</v>
      </c>
      <c r="B44" s="40">
        <v>954000</v>
      </c>
      <c r="C44" s="40">
        <v>954000</v>
      </c>
      <c r="D44" s="41">
        <v>0</v>
      </c>
      <c r="E44" s="47"/>
    </row>
    <row r="45" spans="1:5" ht="21.75">
      <c r="A45" s="22" t="s">
        <v>1870</v>
      </c>
      <c r="B45" s="40">
        <v>555880</v>
      </c>
      <c r="C45" s="40">
        <v>555880</v>
      </c>
      <c r="D45" s="41">
        <v>0</v>
      </c>
      <c r="E45" s="47"/>
    </row>
    <row r="46" spans="1:5" ht="21.75">
      <c r="A46" s="22" t="s">
        <v>1255</v>
      </c>
      <c r="B46" s="40">
        <v>146120</v>
      </c>
      <c r="C46" s="40">
        <v>146120</v>
      </c>
      <c r="D46" s="41">
        <v>0</v>
      </c>
      <c r="E46" s="47"/>
    </row>
    <row r="47" spans="1:5" ht="21.75">
      <c r="A47" s="22" t="s">
        <v>1086</v>
      </c>
      <c r="B47" s="40">
        <v>33480</v>
      </c>
      <c r="C47" s="40">
        <v>33480</v>
      </c>
      <c r="D47" s="41">
        <v>0</v>
      </c>
      <c r="E47" s="47"/>
    </row>
    <row r="48" spans="1:5" ht="21">
      <c r="A48" s="22" t="s">
        <v>1075</v>
      </c>
      <c r="B48" s="40">
        <v>332000</v>
      </c>
      <c r="C48" s="40">
        <v>332000</v>
      </c>
      <c r="D48" s="41">
        <v>0</v>
      </c>
      <c r="E48" s="5"/>
    </row>
    <row r="49" spans="1:5" ht="21.75">
      <c r="A49" s="22" t="s">
        <v>1737</v>
      </c>
      <c r="B49" s="114">
        <v>87500</v>
      </c>
      <c r="C49" s="114">
        <v>87500</v>
      </c>
      <c r="D49" s="114">
        <v>0</v>
      </c>
      <c r="E49" s="47"/>
    </row>
    <row r="50" spans="1:5" ht="22.5" thickBot="1">
      <c r="A50" s="21" t="s">
        <v>503</v>
      </c>
      <c r="B50" s="38">
        <f>SUM(B43:B49)</f>
        <v>9986780</v>
      </c>
      <c r="C50" s="38">
        <f>SUM(C43:C49)</f>
        <v>9986780</v>
      </c>
      <c r="D50" s="38">
        <f>SUM(D43:D49)</f>
        <v>0</v>
      </c>
      <c r="E50" s="47"/>
    </row>
    <row r="51" spans="1:5" ht="22.5" thickTop="1">
      <c r="A51" s="22"/>
      <c r="B51" s="31"/>
      <c r="C51" s="31"/>
      <c r="D51" s="31"/>
      <c r="E51" s="47"/>
    </row>
    <row r="52" spans="1:5" ht="21.75">
      <c r="A52" s="32" t="s">
        <v>1078</v>
      </c>
      <c r="B52" s="46"/>
      <c r="C52" s="31"/>
      <c r="D52" s="31"/>
      <c r="E52" s="47"/>
    </row>
    <row r="53" spans="1:5" ht="21.75">
      <c r="A53" s="32" t="s">
        <v>730</v>
      </c>
      <c r="B53" s="33" t="s">
        <v>694</v>
      </c>
      <c r="C53" s="34" t="s">
        <v>695</v>
      </c>
      <c r="D53" s="35" t="s">
        <v>508</v>
      </c>
      <c r="E53" s="47"/>
    </row>
    <row r="54" spans="1:5" ht="21.75">
      <c r="A54" s="22" t="s">
        <v>1073</v>
      </c>
      <c r="B54" s="40">
        <v>1962600</v>
      </c>
      <c r="C54" s="40">
        <v>1962600</v>
      </c>
      <c r="D54" s="41">
        <v>0</v>
      </c>
      <c r="E54" s="47"/>
    </row>
    <row r="55" spans="1:5" ht="21.75">
      <c r="A55" s="22" t="s">
        <v>1074</v>
      </c>
      <c r="B55" s="40">
        <v>238500</v>
      </c>
      <c r="C55" s="40">
        <v>238500</v>
      </c>
      <c r="D55" s="41">
        <v>0</v>
      </c>
      <c r="E55" s="47"/>
    </row>
    <row r="56" spans="1:5" ht="21.75">
      <c r="A56" s="22" t="s">
        <v>1257</v>
      </c>
      <c r="B56" s="40">
        <v>577450</v>
      </c>
      <c r="C56" s="40">
        <v>577450</v>
      </c>
      <c r="D56" s="40">
        <v>0</v>
      </c>
      <c r="E56" s="47"/>
    </row>
    <row r="57" spans="1:5" ht="21.75">
      <c r="A57" s="22" t="s">
        <v>1255</v>
      </c>
      <c r="B57" s="40">
        <v>427203</v>
      </c>
      <c r="C57" s="40">
        <v>427203</v>
      </c>
      <c r="D57" s="40">
        <v>0</v>
      </c>
      <c r="E57" s="47"/>
    </row>
    <row r="58" spans="1:5" ht="21.75">
      <c r="A58" s="22" t="s">
        <v>1086</v>
      </c>
      <c r="B58" s="40">
        <v>30240</v>
      </c>
      <c r="C58" s="40">
        <v>30240</v>
      </c>
      <c r="D58" s="40">
        <v>0</v>
      </c>
      <c r="E58" s="47"/>
    </row>
    <row r="59" spans="1:5" ht="21.75">
      <c r="A59" s="22" t="s">
        <v>1871</v>
      </c>
      <c r="B59" s="41">
        <v>73720</v>
      </c>
      <c r="C59" s="41">
        <v>73720</v>
      </c>
      <c r="D59" s="41">
        <v>0</v>
      </c>
      <c r="E59" s="47"/>
    </row>
    <row r="60" spans="1:5" ht="21.75">
      <c r="A60" s="22" t="s">
        <v>1258</v>
      </c>
      <c r="B60" s="114">
        <v>1840000</v>
      </c>
      <c r="C60" s="114">
        <v>1840000</v>
      </c>
      <c r="D60" s="114">
        <v>0</v>
      </c>
      <c r="E60" s="47"/>
    </row>
    <row r="61" spans="1:5" ht="22.5" thickBot="1">
      <c r="A61" s="21" t="s">
        <v>503</v>
      </c>
      <c r="B61" s="38">
        <f>SUM(B54:B60)</f>
        <v>5149713</v>
      </c>
      <c r="C61" s="38">
        <f>SUM(C54:C60)</f>
        <v>5149713</v>
      </c>
      <c r="D61" s="38">
        <f>SUM(D54:D60)</f>
        <v>0</v>
      </c>
      <c r="E61" s="47"/>
    </row>
    <row r="62" spans="1:5" ht="24" thickTop="1">
      <c r="A62" s="30"/>
      <c r="B62" s="48"/>
      <c r="C62" s="48"/>
      <c r="D62" s="48"/>
      <c r="E62" s="47"/>
    </row>
    <row r="63" spans="1:5" ht="23.25">
      <c r="A63" s="30"/>
      <c r="B63" s="48"/>
      <c r="C63" s="48"/>
      <c r="D63" s="48"/>
      <c r="E63" s="47"/>
    </row>
    <row r="64" spans="1:5" ht="23.25">
      <c r="A64" s="30"/>
      <c r="B64" s="48"/>
      <c r="C64" s="48"/>
      <c r="D64" s="48"/>
      <c r="E64" s="47"/>
    </row>
    <row r="65" spans="1:5" ht="23.25">
      <c r="A65" s="30"/>
      <c r="B65" s="48"/>
      <c r="C65" s="48"/>
      <c r="D65" s="48"/>
      <c r="E65" s="47"/>
    </row>
    <row r="66" spans="1:5" ht="23.25">
      <c r="A66" s="30"/>
      <c r="B66" s="48"/>
      <c r="C66" s="48"/>
      <c r="D66" s="48"/>
      <c r="E66" s="47"/>
    </row>
    <row r="67" spans="1:5" ht="23.25">
      <c r="A67" s="30"/>
      <c r="B67" s="48"/>
      <c r="C67" s="48"/>
      <c r="D67" s="48"/>
      <c r="E67" s="47"/>
    </row>
    <row r="68" spans="1:5" ht="23.25">
      <c r="A68" s="30"/>
      <c r="B68" s="48"/>
      <c r="C68" s="48"/>
      <c r="D68" s="48"/>
      <c r="E68" s="47"/>
    </row>
    <row r="69" spans="1:5" ht="23.25">
      <c r="A69" s="30"/>
      <c r="B69" s="48"/>
      <c r="C69" s="48"/>
      <c r="D69" s="48"/>
      <c r="E69" s="47"/>
    </row>
    <row r="70" spans="1:5" ht="21.75">
      <c r="A70" s="592" t="s">
        <v>1169</v>
      </c>
      <c r="B70" s="592"/>
      <c r="C70" s="592"/>
      <c r="D70" s="592"/>
      <c r="E70" s="47"/>
    </row>
    <row r="71" spans="1:4" ht="18.75">
      <c r="A71" s="652" t="s">
        <v>1168</v>
      </c>
      <c r="B71" s="652"/>
      <c r="C71" s="652"/>
      <c r="D71" s="652"/>
    </row>
  </sheetData>
  <sheetProtection/>
  <mergeCells count="9">
    <mergeCell ref="A71:D71"/>
    <mergeCell ref="A39:D39"/>
    <mergeCell ref="A40:D40"/>
    <mergeCell ref="A1:D1"/>
    <mergeCell ref="A2:D2"/>
    <mergeCell ref="A38:E38"/>
    <mergeCell ref="A36:D36"/>
    <mergeCell ref="A37:D37"/>
    <mergeCell ref="A70:D70"/>
  </mergeCells>
  <printOptions/>
  <pageMargins left="0.7" right="0.7" top="0.46" bottom="0.34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zoomScalePageLayoutView="0" workbookViewId="0" topLeftCell="A10">
      <selection activeCell="L12" sqref="L12"/>
    </sheetView>
  </sheetViews>
  <sheetFormatPr defaultColWidth="9.140625" defaultRowHeight="12.75"/>
  <cols>
    <col min="1" max="5" width="9.140625" style="23" customWidth="1"/>
    <col min="6" max="6" width="13.00390625" style="23" customWidth="1"/>
    <col min="7" max="7" width="9.140625" style="23" customWidth="1"/>
    <col min="8" max="8" width="7.57421875" style="23" customWidth="1"/>
    <col min="9" max="9" width="9.140625" style="23" customWidth="1"/>
    <col min="10" max="10" width="11.57421875" style="23" customWidth="1"/>
  </cols>
  <sheetData>
    <row r="1" spans="1:10" s="1" customFormat="1" ht="23.25">
      <c r="A1" s="30"/>
      <c r="B1" s="30"/>
      <c r="C1" s="30"/>
      <c r="D1" s="30"/>
      <c r="E1" s="30"/>
      <c r="F1" s="30"/>
      <c r="G1" s="30"/>
      <c r="H1" s="30"/>
      <c r="I1" s="636" t="s">
        <v>1439</v>
      </c>
      <c r="J1" s="636"/>
    </row>
    <row r="2" spans="1:10" ht="21">
      <c r="A2" s="589" t="s">
        <v>975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0" ht="21">
      <c r="A3" s="589" t="s">
        <v>976</v>
      </c>
      <c r="B3" s="589"/>
      <c r="C3" s="589"/>
      <c r="D3" s="589"/>
      <c r="E3" s="589"/>
      <c r="F3" s="589"/>
      <c r="G3" s="589"/>
      <c r="H3" s="589"/>
      <c r="I3" s="589"/>
      <c r="J3" s="589"/>
    </row>
    <row r="4" spans="1:10" ht="21">
      <c r="A4" s="589" t="s">
        <v>1600</v>
      </c>
      <c r="B4" s="589"/>
      <c r="C4" s="589"/>
      <c r="D4" s="589"/>
      <c r="E4" s="589"/>
      <c r="F4" s="589"/>
      <c r="G4" s="589"/>
      <c r="H4" s="589"/>
      <c r="I4" s="589"/>
      <c r="J4" s="589"/>
    </row>
    <row r="5" spans="1:10" ht="21">
      <c r="A5" s="618" t="s">
        <v>977</v>
      </c>
      <c r="B5" s="618"/>
      <c r="C5" s="618" t="s">
        <v>711</v>
      </c>
      <c r="D5" s="618"/>
      <c r="E5" s="618"/>
      <c r="F5" s="618"/>
      <c r="G5" s="619" t="s">
        <v>978</v>
      </c>
      <c r="H5" s="619"/>
      <c r="I5" s="619" t="s">
        <v>509</v>
      </c>
      <c r="J5" s="619"/>
    </row>
    <row r="6" spans="1:10" ht="21">
      <c r="A6" s="656"/>
      <c r="B6" s="657"/>
      <c r="C6" s="620" t="s">
        <v>1877</v>
      </c>
      <c r="D6" s="620"/>
      <c r="E6" s="620"/>
      <c r="F6" s="620"/>
      <c r="G6" s="621">
        <v>1016619.5</v>
      </c>
      <c r="H6" s="621"/>
      <c r="I6" s="624" t="s">
        <v>750</v>
      </c>
      <c r="J6" s="624"/>
    </row>
    <row r="7" spans="1:10" ht="21">
      <c r="A7" s="656"/>
      <c r="B7" s="657"/>
      <c r="C7" s="620" t="s">
        <v>1877</v>
      </c>
      <c r="D7" s="620"/>
      <c r="E7" s="620"/>
      <c r="F7" s="620"/>
      <c r="G7" s="621">
        <v>508360</v>
      </c>
      <c r="H7" s="621"/>
      <c r="I7" s="624" t="s">
        <v>1091</v>
      </c>
      <c r="J7" s="624"/>
    </row>
    <row r="8" spans="1:10" ht="21">
      <c r="A8" s="656"/>
      <c r="B8" s="657"/>
      <c r="C8" s="620" t="s">
        <v>1877</v>
      </c>
      <c r="D8" s="620"/>
      <c r="E8" s="620"/>
      <c r="F8" s="620"/>
      <c r="G8" s="621">
        <v>536704</v>
      </c>
      <c r="H8" s="621"/>
      <c r="I8" s="624" t="s">
        <v>1092</v>
      </c>
      <c r="J8" s="624"/>
    </row>
    <row r="9" spans="1:10" ht="21">
      <c r="A9" s="656"/>
      <c r="B9" s="657"/>
      <c r="C9" s="658" t="s">
        <v>1878</v>
      </c>
      <c r="D9" s="659"/>
      <c r="E9" s="659"/>
      <c r="F9" s="660"/>
      <c r="G9" s="661">
        <v>751279.95</v>
      </c>
      <c r="H9" s="662"/>
      <c r="I9" s="654" t="s">
        <v>1093</v>
      </c>
      <c r="J9" s="655"/>
    </row>
    <row r="10" spans="1:10" ht="21">
      <c r="A10" s="663"/>
      <c r="B10" s="663"/>
      <c r="C10" s="620" t="s">
        <v>1877</v>
      </c>
      <c r="D10" s="620"/>
      <c r="E10" s="620"/>
      <c r="F10" s="620"/>
      <c r="G10" s="621">
        <v>910761</v>
      </c>
      <c r="H10" s="621"/>
      <c r="I10" s="624" t="s">
        <v>1094</v>
      </c>
      <c r="J10" s="624"/>
    </row>
    <row r="11" spans="1:10" ht="21">
      <c r="A11" s="663"/>
      <c r="B11" s="663"/>
      <c r="C11" s="620" t="s">
        <v>1877</v>
      </c>
      <c r="D11" s="620"/>
      <c r="E11" s="620"/>
      <c r="F11" s="620"/>
      <c r="G11" s="621">
        <v>192096</v>
      </c>
      <c r="H11" s="621"/>
      <c r="I11" s="624" t="s">
        <v>1095</v>
      </c>
      <c r="J11" s="624"/>
    </row>
    <row r="12" spans="1:10" ht="21">
      <c r="A12" s="663"/>
      <c r="B12" s="663"/>
      <c r="C12" s="620" t="s">
        <v>1877</v>
      </c>
      <c r="D12" s="620"/>
      <c r="E12" s="620"/>
      <c r="F12" s="620"/>
      <c r="G12" s="621">
        <v>154321</v>
      </c>
      <c r="H12" s="621"/>
      <c r="I12" s="624" t="s">
        <v>1096</v>
      </c>
      <c r="J12" s="624"/>
    </row>
    <row r="13" spans="1:10" ht="21">
      <c r="A13" s="663"/>
      <c r="B13" s="663"/>
      <c r="C13" s="620" t="s">
        <v>1877</v>
      </c>
      <c r="D13" s="620"/>
      <c r="E13" s="620"/>
      <c r="F13" s="620"/>
      <c r="G13" s="621">
        <v>109542</v>
      </c>
      <c r="H13" s="621"/>
      <c r="I13" s="621" t="s">
        <v>979</v>
      </c>
      <c r="J13" s="621"/>
    </row>
    <row r="14" spans="1:10" ht="21">
      <c r="A14" s="663"/>
      <c r="B14" s="663"/>
      <c r="C14" s="620"/>
      <c r="D14" s="620"/>
      <c r="E14" s="620"/>
      <c r="F14" s="620"/>
      <c r="G14" s="654"/>
      <c r="H14" s="655"/>
      <c r="I14" s="654"/>
      <c r="J14" s="655"/>
    </row>
    <row r="15" spans="1:10" ht="21">
      <c r="A15" s="656" t="s">
        <v>691</v>
      </c>
      <c r="B15" s="665"/>
      <c r="C15" s="665"/>
      <c r="D15" s="665"/>
      <c r="E15" s="665"/>
      <c r="F15" s="657"/>
      <c r="G15" s="621">
        <f>SUM(G6:G14)</f>
        <v>4179683.45</v>
      </c>
      <c r="H15" s="621"/>
      <c r="I15" s="621"/>
      <c r="J15" s="621"/>
    </row>
    <row r="16" spans="1:10" ht="21">
      <c r="A16" s="617"/>
      <c r="B16" s="617"/>
      <c r="C16" s="617"/>
      <c r="D16" s="617"/>
      <c r="E16" s="617"/>
      <c r="F16" s="617"/>
      <c r="G16" s="664"/>
      <c r="H16" s="664"/>
      <c r="I16" s="664"/>
      <c r="J16" s="664"/>
    </row>
    <row r="17" spans="1:10" ht="21">
      <c r="A17" s="30"/>
      <c r="B17" s="30"/>
      <c r="C17" s="30"/>
      <c r="D17" s="22"/>
      <c r="E17" s="30"/>
      <c r="F17" s="30"/>
      <c r="G17" s="105"/>
      <c r="H17" s="105"/>
      <c r="I17" s="48"/>
      <c r="J17" s="48"/>
    </row>
    <row r="18" spans="1:10" ht="21">
      <c r="A18" s="30" t="s">
        <v>723</v>
      </c>
      <c r="B18" s="30"/>
      <c r="C18" s="30"/>
      <c r="D18" s="22"/>
      <c r="E18" s="30"/>
      <c r="F18" s="30" t="s">
        <v>724</v>
      </c>
      <c r="G18" s="105"/>
      <c r="H18" s="105"/>
      <c r="I18" s="48"/>
      <c r="J18" s="48"/>
    </row>
    <row r="19" spans="1:10" ht="21">
      <c r="A19" s="617" t="s">
        <v>1880</v>
      </c>
      <c r="B19" s="617"/>
      <c r="C19" s="617"/>
      <c r="D19" s="617"/>
      <c r="E19" s="617"/>
      <c r="F19" s="664" t="s">
        <v>980</v>
      </c>
      <c r="G19" s="664"/>
      <c r="H19" s="664"/>
      <c r="I19" s="664"/>
      <c r="J19" s="664"/>
    </row>
    <row r="20" spans="1:10" ht="21">
      <c r="A20" s="617" t="s">
        <v>1879</v>
      </c>
      <c r="B20" s="617"/>
      <c r="C20" s="617"/>
      <c r="D20" s="617"/>
      <c r="E20" s="617"/>
      <c r="F20" s="664" t="s">
        <v>1141</v>
      </c>
      <c r="G20" s="664"/>
      <c r="H20" s="664"/>
      <c r="I20" s="664"/>
      <c r="J20" s="664"/>
    </row>
  </sheetData>
  <sheetProtection/>
  <mergeCells count="55">
    <mergeCell ref="A19:E19"/>
    <mergeCell ref="F19:J19"/>
    <mergeCell ref="A20:E20"/>
    <mergeCell ref="F20:J20"/>
    <mergeCell ref="A15:F15"/>
    <mergeCell ref="G15:H15"/>
    <mergeCell ref="I15:J15"/>
    <mergeCell ref="I16:J16"/>
    <mergeCell ref="A12:B12"/>
    <mergeCell ref="C12:F12"/>
    <mergeCell ref="G12:H12"/>
    <mergeCell ref="C14:F14"/>
    <mergeCell ref="G14:H14"/>
    <mergeCell ref="I14:J14"/>
    <mergeCell ref="I12:J12"/>
    <mergeCell ref="A13:B13"/>
    <mergeCell ref="C13:F13"/>
    <mergeCell ref="G13:H13"/>
    <mergeCell ref="I13:J13"/>
    <mergeCell ref="A14:B14"/>
    <mergeCell ref="A16:B16"/>
    <mergeCell ref="C16:F16"/>
    <mergeCell ref="G16:H16"/>
    <mergeCell ref="A10:B10"/>
    <mergeCell ref="C10:F10"/>
    <mergeCell ref="G10:H10"/>
    <mergeCell ref="I10:J10"/>
    <mergeCell ref="A11:B11"/>
    <mergeCell ref="C11:F11"/>
    <mergeCell ref="G11:H11"/>
    <mergeCell ref="I11:J11"/>
    <mergeCell ref="A8:B8"/>
    <mergeCell ref="C8:F8"/>
    <mergeCell ref="G8:H8"/>
    <mergeCell ref="I8:J8"/>
    <mergeCell ref="A9:B9"/>
    <mergeCell ref="C9:F9"/>
    <mergeCell ref="G9:H9"/>
    <mergeCell ref="I9:J9"/>
    <mergeCell ref="A6:B6"/>
    <mergeCell ref="C6:F6"/>
    <mergeCell ref="G6:H6"/>
    <mergeCell ref="I6:J6"/>
    <mergeCell ref="A7:B7"/>
    <mergeCell ref="C7:F7"/>
    <mergeCell ref="G7:H7"/>
    <mergeCell ref="I7:J7"/>
    <mergeCell ref="I1:J1"/>
    <mergeCell ref="A2:J2"/>
    <mergeCell ref="A3:J3"/>
    <mergeCell ref="A4:J4"/>
    <mergeCell ref="A5:B5"/>
    <mergeCell ref="C5:F5"/>
    <mergeCell ref="G5:H5"/>
    <mergeCell ref="I5:J5"/>
  </mergeCells>
  <printOptions/>
  <pageMargins left="0.28" right="0.29" top="0.83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E45"/>
  <sheetViews>
    <sheetView zoomScale="150" zoomScaleNormal="150" zoomScalePageLayoutView="0" workbookViewId="0" topLeftCell="A1">
      <selection activeCell="B10" sqref="B10"/>
    </sheetView>
  </sheetViews>
  <sheetFormatPr defaultColWidth="9.140625" defaultRowHeight="12.75"/>
  <cols>
    <col min="1" max="1" width="35.57421875" style="122" customWidth="1"/>
    <col min="2" max="2" width="18.8515625" style="122" customWidth="1"/>
    <col min="3" max="3" width="17.421875" style="122" customWidth="1"/>
    <col min="4" max="4" width="5.28125" style="122" customWidth="1"/>
    <col min="5" max="5" width="20.57421875" style="122" customWidth="1"/>
  </cols>
  <sheetData>
    <row r="1" spans="1:5" s="283" customFormat="1" ht="17.25">
      <c r="A1" s="666" t="s">
        <v>626</v>
      </c>
      <c r="B1" s="666"/>
      <c r="C1" s="666"/>
      <c r="D1" s="666"/>
      <c r="E1" s="666"/>
    </row>
    <row r="2" spans="1:5" s="283" customFormat="1" ht="17.25">
      <c r="A2" s="666" t="s">
        <v>1745</v>
      </c>
      <c r="B2" s="666"/>
      <c r="C2" s="666"/>
      <c r="D2" s="666"/>
      <c r="E2" s="666"/>
    </row>
    <row r="3" spans="1:5" s="283" customFormat="1" ht="17.25">
      <c r="A3" s="667" t="s">
        <v>1746</v>
      </c>
      <c r="B3" s="667"/>
      <c r="C3" s="667"/>
      <c r="D3" s="667"/>
      <c r="E3" s="667"/>
    </row>
    <row r="4" spans="1:5" s="283" customFormat="1" ht="17.25">
      <c r="A4" s="284" t="s">
        <v>711</v>
      </c>
      <c r="B4" s="284" t="s">
        <v>525</v>
      </c>
      <c r="C4" s="284" t="s">
        <v>627</v>
      </c>
      <c r="D4" s="284" t="s">
        <v>628</v>
      </c>
      <c r="E4" s="284" t="s">
        <v>629</v>
      </c>
    </row>
    <row r="5" spans="1:5" s="283" customFormat="1" ht="17.25">
      <c r="A5" s="285"/>
      <c r="B5" s="286"/>
      <c r="C5" s="286"/>
      <c r="D5" s="286" t="s">
        <v>630</v>
      </c>
      <c r="E5" s="286" t="s">
        <v>631</v>
      </c>
    </row>
    <row r="6" spans="1:5" s="283" customFormat="1" ht="17.25">
      <c r="A6" s="287" t="s">
        <v>632</v>
      </c>
      <c r="B6" s="288"/>
      <c r="C6" s="289"/>
      <c r="D6" s="288"/>
      <c r="E6" s="289"/>
    </row>
    <row r="7" spans="1:5" s="283" customFormat="1" ht="17.25">
      <c r="A7" s="290" t="s">
        <v>551</v>
      </c>
      <c r="B7" s="291">
        <v>2845180</v>
      </c>
      <c r="C7" s="292">
        <v>2878445.68</v>
      </c>
      <c r="D7" s="293" t="s">
        <v>628</v>
      </c>
      <c r="E7" s="292">
        <v>33265.68</v>
      </c>
    </row>
    <row r="8" spans="1:5" s="283" customFormat="1" ht="17.25">
      <c r="A8" s="290" t="s">
        <v>552</v>
      </c>
      <c r="B8" s="291">
        <v>998418</v>
      </c>
      <c r="C8" s="292">
        <v>1126636</v>
      </c>
      <c r="D8" s="293" t="s">
        <v>628</v>
      </c>
      <c r="E8" s="292">
        <v>128218</v>
      </c>
    </row>
    <row r="9" spans="1:5" s="283" customFormat="1" ht="17.25">
      <c r="A9" s="290" t="s">
        <v>554</v>
      </c>
      <c r="B9" s="291">
        <v>786922</v>
      </c>
      <c r="C9" s="292">
        <v>833839.06</v>
      </c>
      <c r="D9" s="293" t="s">
        <v>628</v>
      </c>
      <c r="E9" s="292">
        <v>46917.06</v>
      </c>
    </row>
    <row r="10" spans="1:5" s="283" customFormat="1" ht="17.25">
      <c r="A10" s="290" t="s">
        <v>633</v>
      </c>
      <c r="B10" s="291">
        <v>0</v>
      </c>
      <c r="C10" s="292">
        <v>0</v>
      </c>
      <c r="D10" s="293"/>
      <c r="E10" s="294">
        <v>0</v>
      </c>
    </row>
    <row r="11" spans="1:5" s="283" customFormat="1" ht="17.25">
      <c r="A11" s="290" t="s">
        <v>553</v>
      </c>
      <c r="B11" s="291">
        <v>156430</v>
      </c>
      <c r="C11" s="292">
        <v>193030</v>
      </c>
      <c r="D11" s="293" t="s">
        <v>628</v>
      </c>
      <c r="E11" s="292">
        <v>36600</v>
      </c>
    </row>
    <row r="12" spans="1:5" s="283" customFormat="1" ht="17.25">
      <c r="A12" s="290" t="s">
        <v>634</v>
      </c>
      <c r="B12" s="291">
        <v>0</v>
      </c>
      <c r="C12" s="292">
        <v>0</v>
      </c>
      <c r="D12" s="293"/>
      <c r="E12" s="294">
        <v>0</v>
      </c>
    </row>
    <row r="13" spans="1:5" s="283" customFormat="1" ht="17.25">
      <c r="A13" s="290" t="s">
        <v>635</v>
      </c>
      <c r="B13" s="291">
        <v>51817110</v>
      </c>
      <c r="C13" s="292">
        <v>54645145.36</v>
      </c>
      <c r="D13" s="295" t="s">
        <v>628</v>
      </c>
      <c r="E13" s="292">
        <v>2828035.36</v>
      </c>
    </row>
    <row r="14" spans="1:5" s="283" customFormat="1" ht="17.25">
      <c r="A14" s="290" t="s">
        <v>1434</v>
      </c>
      <c r="B14" s="296">
        <v>10354556</v>
      </c>
      <c r="C14" s="292">
        <v>10515169</v>
      </c>
      <c r="D14" s="295" t="s">
        <v>628</v>
      </c>
      <c r="E14" s="292">
        <v>160613</v>
      </c>
    </row>
    <row r="15" spans="1:5" s="283" customFormat="1" ht="17.25">
      <c r="A15" s="290" t="s">
        <v>1076</v>
      </c>
      <c r="B15" s="296"/>
      <c r="C15" s="292">
        <v>9986780</v>
      </c>
      <c r="D15" s="295"/>
      <c r="E15" s="292"/>
    </row>
    <row r="16" spans="1:5" s="283" customFormat="1" ht="18" thickBot="1">
      <c r="A16" s="297" t="s">
        <v>636</v>
      </c>
      <c r="B16" s="298">
        <f>SUM(B7:B14)</f>
        <v>66958616</v>
      </c>
      <c r="C16" s="299">
        <f>SUM(C7:C15)</f>
        <v>80179045.1</v>
      </c>
      <c r="D16" s="297" t="s">
        <v>628</v>
      </c>
      <c r="E16" s="300">
        <f>SUM(E7:E14)</f>
        <v>3233649.0999999996</v>
      </c>
    </row>
    <row r="17" spans="1:5" s="283" customFormat="1" ht="24.75" customHeight="1">
      <c r="A17" s="284" t="s">
        <v>711</v>
      </c>
      <c r="B17" s="284" t="s">
        <v>525</v>
      </c>
      <c r="C17" s="284" t="s">
        <v>637</v>
      </c>
      <c r="D17" s="284" t="s">
        <v>628</v>
      </c>
      <c r="E17" s="284" t="s">
        <v>629</v>
      </c>
    </row>
    <row r="18" spans="1:5" s="283" customFormat="1" ht="17.25">
      <c r="A18" s="285"/>
      <c r="B18" s="286"/>
      <c r="C18" s="286"/>
      <c r="D18" s="286" t="s">
        <v>630</v>
      </c>
      <c r="E18" s="286" t="s">
        <v>631</v>
      </c>
    </row>
    <row r="19" spans="1:5" s="283" customFormat="1" ht="17.25">
      <c r="A19" s="287" t="s">
        <v>638</v>
      </c>
      <c r="B19" s="291"/>
      <c r="C19" s="301"/>
      <c r="D19" s="291"/>
      <c r="E19" s="301"/>
    </row>
    <row r="20" spans="1:5" s="283" customFormat="1" ht="17.25">
      <c r="A20" s="290" t="s">
        <v>542</v>
      </c>
      <c r="B20" s="291">
        <v>1806175</v>
      </c>
      <c r="C20" s="292">
        <v>1339776</v>
      </c>
      <c r="D20" s="293" t="s">
        <v>630</v>
      </c>
      <c r="E20" s="292">
        <v>466399</v>
      </c>
    </row>
    <row r="21" spans="1:5" s="283" customFormat="1" ht="17.25">
      <c r="A21" s="290" t="s">
        <v>1441</v>
      </c>
      <c r="B21" s="291">
        <v>0</v>
      </c>
      <c r="C21" s="292">
        <v>8865280</v>
      </c>
      <c r="D21" s="293"/>
      <c r="E21" s="292">
        <v>0</v>
      </c>
    </row>
    <row r="22" spans="1:5" s="283" customFormat="1" ht="17.25">
      <c r="A22" s="290" t="s">
        <v>1079</v>
      </c>
      <c r="B22" s="291">
        <v>3779640</v>
      </c>
      <c r="C22" s="292">
        <v>3779640</v>
      </c>
      <c r="D22" s="293" t="s">
        <v>630</v>
      </c>
      <c r="E22" s="292">
        <v>0</v>
      </c>
    </row>
    <row r="23" spans="1:5" s="283" customFormat="1" ht="17.25">
      <c r="A23" s="290" t="s">
        <v>1080</v>
      </c>
      <c r="B23" s="291">
        <v>12141585</v>
      </c>
      <c r="C23" s="292">
        <v>12120655</v>
      </c>
      <c r="D23" s="293" t="s">
        <v>630</v>
      </c>
      <c r="E23" s="292">
        <v>20930</v>
      </c>
    </row>
    <row r="24" spans="1:5" s="283" customFormat="1" ht="17.25">
      <c r="A24" s="290" t="s">
        <v>1442</v>
      </c>
      <c r="B24" s="291">
        <v>0</v>
      </c>
      <c r="C24" s="292">
        <v>702000</v>
      </c>
      <c r="D24" s="293"/>
      <c r="E24" s="292">
        <v>0</v>
      </c>
    </row>
    <row r="25" spans="1:5" s="283" customFormat="1" ht="17.25">
      <c r="A25" s="290" t="s">
        <v>544</v>
      </c>
      <c r="B25" s="291">
        <v>1101767</v>
      </c>
      <c r="C25" s="292">
        <v>1091664.25</v>
      </c>
      <c r="D25" s="293" t="s">
        <v>630</v>
      </c>
      <c r="E25" s="292">
        <v>10102.75</v>
      </c>
    </row>
    <row r="26" spans="1:5" s="283" customFormat="1" ht="17.25">
      <c r="A26" s="290" t="s">
        <v>545</v>
      </c>
      <c r="B26" s="291">
        <v>7048164.55</v>
      </c>
      <c r="C26" s="292">
        <v>6928416.3</v>
      </c>
      <c r="D26" s="293" t="s">
        <v>630</v>
      </c>
      <c r="E26" s="292">
        <v>119748.25</v>
      </c>
    </row>
    <row r="27" spans="1:5" s="283" customFormat="1" ht="17.25">
      <c r="A27" s="290" t="s">
        <v>546</v>
      </c>
      <c r="B27" s="291">
        <v>5190484</v>
      </c>
      <c r="C27" s="292">
        <v>5101820.33</v>
      </c>
      <c r="D27" s="293" t="s">
        <v>630</v>
      </c>
      <c r="E27" s="292">
        <v>88663.67</v>
      </c>
    </row>
    <row r="28" spans="1:5" s="283" customFormat="1" ht="17.25">
      <c r="A28" s="290" t="s">
        <v>1443</v>
      </c>
      <c r="B28" s="291">
        <v>0</v>
      </c>
      <c r="C28" s="292">
        <v>332000</v>
      </c>
      <c r="D28" s="293"/>
      <c r="E28" s="292">
        <v>0</v>
      </c>
    </row>
    <row r="29" spans="1:5" s="283" customFormat="1" ht="17.25">
      <c r="A29" s="290" t="s">
        <v>547</v>
      </c>
      <c r="B29" s="291">
        <v>600645</v>
      </c>
      <c r="C29" s="292">
        <v>582418.37</v>
      </c>
      <c r="D29" s="293" t="s">
        <v>630</v>
      </c>
      <c r="E29" s="292">
        <v>18226.63</v>
      </c>
    </row>
    <row r="30" spans="1:5" s="283" customFormat="1" ht="17.25">
      <c r="A30" s="290" t="s">
        <v>548</v>
      </c>
      <c r="B30" s="291">
        <v>5239146</v>
      </c>
      <c r="C30" s="292">
        <v>5234191.05</v>
      </c>
      <c r="D30" s="293" t="s">
        <v>630</v>
      </c>
      <c r="E30" s="292">
        <v>4954.95</v>
      </c>
    </row>
    <row r="31" spans="1:5" s="283" customFormat="1" ht="17.25">
      <c r="A31" s="290" t="s">
        <v>1747</v>
      </c>
      <c r="B31" s="291">
        <v>0</v>
      </c>
      <c r="C31" s="292">
        <v>87500</v>
      </c>
      <c r="D31" s="293"/>
      <c r="E31" s="292">
        <v>0</v>
      </c>
    </row>
    <row r="32" spans="1:5" s="283" customFormat="1" ht="17.25">
      <c r="A32" s="290" t="s">
        <v>639</v>
      </c>
      <c r="B32" s="291">
        <v>6185095</v>
      </c>
      <c r="C32" s="292">
        <v>6050293.3</v>
      </c>
      <c r="D32" s="293" t="s">
        <v>630</v>
      </c>
      <c r="E32" s="292">
        <v>134801.7</v>
      </c>
    </row>
    <row r="33" spans="1:5" s="283" customFormat="1" ht="17.25">
      <c r="A33" s="290" t="s">
        <v>640</v>
      </c>
      <c r="B33" s="291">
        <v>19670600</v>
      </c>
      <c r="C33" s="292">
        <v>19364475</v>
      </c>
      <c r="D33" s="293" t="s">
        <v>630</v>
      </c>
      <c r="E33" s="292">
        <v>52125</v>
      </c>
    </row>
    <row r="34" spans="1:5" s="283" customFormat="1" ht="17.25">
      <c r="A34" s="443" t="s">
        <v>1503</v>
      </c>
      <c r="B34" s="444">
        <v>4179683.45</v>
      </c>
      <c r="C34" s="292">
        <v>4179683.45</v>
      </c>
      <c r="D34" s="293"/>
      <c r="E34" s="292">
        <v>0</v>
      </c>
    </row>
    <row r="35" spans="1:5" s="283" customFormat="1" ht="17.25">
      <c r="A35" s="302" t="s">
        <v>503</v>
      </c>
      <c r="B35" s="303">
        <f>SUM(B20:B34)</f>
        <v>66942985</v>
      </c>
      <c r="C35" s="303">
        <f>SUM(C20:C34)</f>
        <v>75759813.05</v>
      </c>
      <c r="D35" s="304" t="s">
        <v>630</v>
      </c>
      <c r="E35" s="303">
        <f>SUM(E20:E34)</f>
        <v>915951.95</v>
      </c>
    </row>
    <row r="36" spans="1:5" s="283" customFormat="1" ht="17.25">
      <c r="A36" s="305"/>
      <c r="B36" s="306"/>
      <c r="C36" s="307"/>
      <c r="D36" s="308"/>
      <c r="E36" s="306"/>
    </row>
    <row r="37" spans="1:5" s="283" customFormat="1" ht="17.25">
      <c r="A37" s="668" t="s">
        <v>641</v>
      </c>
      <c r="B37" s="669"/>
      <c r="C37" s="307">
        <f>C16-C35</f>
        <v>4419232.049999997</v>
      </c>
      <c r="D37" s="309"/>
      <c r="E37" s="309"/>
    </row>
    <row r="38" spans="1:5" s="283" customFormat="1" ht="17.25">
      <c r="A38" s="282" t="s">
        <v>550</v>
      </c>
      <c r="B38" s="310" t="s">
        <v>543</v>
      </c>
      <c r="C38" s="311"/>
      <c r="D38" s="288"/>
      <c r="E38" s="288"/>
    </row>
    <row r="39" spans="1:5" s="283" customFormat="1" ht="17.25">
      <c r="A39" s="288"/>
      <c r="B39" s="288"/>
      <c r="C39" s="311"/>
      <c r="D39" s="288"/>
      <c r="E39" s="288"/>
    </row>
    <row r="40" spans="1:5" s="283" customFormat="1" ht="17.25">
      <c r="A40" s="670"/>
      <c r="B40" s="670"/>
      <c r="C40" s="670"/>
      <c r="D40" s="670"/>
      <c r="E40" s="670"/>
    </row>
    <row r="41" spans="1:5" s="283" customFormat="1" ht="17.25">
      <c r="A41" s="670"/>
      <c r="B41" s="670"/>
      <c r="C41" s="670"/>
      <c r="D41" s="670"/>
      <c r="E41" s="670"/>
    </row>
    <row r="42" spans="1:5" s="283" customFormat="1" ht="17.25">
      <c r="A42" s="312"/>
      <c r="B42" s="312"/>
      <c r="C42" s="312"/>
      <c r="D42" s="312"/>
      <c r="E42" s="312"/>
    </row>
    <row r="43" spans="1:5" s="283" customFormat="1" ht="17.25">
      <c r="A43" s="312"/>
      <c r="B43" s="312"/>
      <c r="C43" s="312"/>
      <c r="D43" s="312"/>
      <c r="E43" s="312"/>
    </row>
    <row r="44" spans="1:5" s="10" customFormat="1" ht="18.75">
      <c r="A44" s="592" t="s">
        <v>1170</v>
      </c>
      <c r="B44" s="592"/>
      <c r="C44" s="592"/>
      <c r="D44" s="592"/>
      <c r="E44" s="592"/>
    </row>
    <row r="45" spans="1:5" s="10" customFormat="1" ht="18.75">
      <c r="A45" s="592" t="s">
        <v>1171</v>
      </c>
      <c r="B45" s="592"/>
      <c r="C45" s="592"/>
      <c r="D45" s="592"/>
      <c r="E45" s="592"/>
    </row>
  </sheetData>
  <sheetProtection/>
  <mergeCells count="8">
    <mergeCell ref="A45:E45"/>
    <mergeCell ref="A44:E44"/>
    <mergeCell ref="A1:E1"/>
    <mergeCell ref="A2:E2"/>
    <mergeCell ref="A3:E3"/>
    <mergeCell ref="A37:B37"/>
    <mergeCell ref="A40:E40"/>
    <mergeCell ref="A41:E41"/>
  </mergeCells>
  <printOptions/>
  <pageMargins left="0.3937007874015748" right="0.1968503937007874" top="0.18" bottom="0.51" header="0.16" footer="0.5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F78"/>
  <sheetViews>
    <sheetView zoomScale="150" zoomScaleNormal="150" zoomScalePageLayoutView="0" workbookViewId="0" topLeftCell="A1">
      <selection activeCell="B61" sqref="B61"/>
    </sheetView>
  </sheetViews>
  <sheetFormatPr defaultColWidth="9.140625" defaultRowHeight="12.75"/>
  <cols>
    <col min="1" max="1" width="14.140625" style="0" customWidth="1"/>
    <col min="2" max="2" width="15.00390625" style="0" customWidth="1"/>
    <col min="3" max="3" width="38.421875" style="0" customWidth="1"/>
    <col min="4" max="4" width="10.28125" style="0" customWidth="1"/>
    <col min="5" max="5" width="16.00390625" style="0" customWidth="1"/>
  </cols>
  <sheetData>
    <row r="1" spans="1:6" s="12" customFormat="1" ht="19.5">
      <c r="A1" s="653" t="s">
        <v>655</v>
      </c>
      <c r="B1" s="653"/>
      <c r="C1" s="653"/>
      <c r="D1" s="653"/>
      <c r="E1" s="653"/>
      <c r="F1" s="11"/>
    </row>
    <row r="2" spans="1:6" s="12" customFormat="1" ht="19.5">
      <c r="A2" s="671" t="s">
        <v>1601</v>
      </c>
      <c r="B2" s="671"/>
      <c r="C2" s="671"/>
      <c r="D2" s="671"/>
      <c r="E2" s="671"/>
      <c r="F2" s="11"/>
    </row>
    <row r="3" spans="1:6" s="12" customFormat="1" ht="19.5">
      <c r="A3" s="653" t="s">
        <v>656</v>
      </c>
      <c r="B3" s="653"/>
      <c r="C3" s="653"/>
      <c r="D3" s="653"/>
      <c r="E3" s="653"/>
      <c r="F3" s="11"/>
    </row>
    <row r="4" spans="1:6" s="12" customFormat="1" ht="20.25" thickBot="1">
      <c r="A4" s="672" t="s">
        <v>1748</v>
      </c>
      <c r="B4" s="672"/>
      <c r="C4" s="672"/>
      <c r="D4" s="672"/>
      <c r="E4" s="672"/>
      <c r="F4" s="11"/>
    </row>
    <row r="5" spans="1:6" s="12" customFormat="1" ht="20.25" thickTop="1">
      <c r="A5" s="611" t="s">
        <v>657</v>
      </c>
      <c r="B5" s="613"/>
      <c r="C5" s="54"/>
      <c r="D5" s="54" t="s">
        <v>658</v>
      </c>
      <c r="E5" s="55" t="s">
        <v>659</v>
      </c>
      <c r="F5" s="11"/>
    </row>
    <row r="6" spans="1:6" s="12" customFormat="1" ht="19.5">
      <c r="A6" s="56" t="s">
        <v>525</v>
      </c>
      <c r="B6" s="56" t="s">
        <v>660</v>
      </c>
      <c r="C6" s="54" t="s">
        <v>524</v>
      </c>
      <c r="D6" s="54" t="s">
        <v>661</v>
      </c>
      <c r="E6" s="56" t="s">
        <v>660</v>
      </c>
      <c r="F6" s="11"/>
    </row>
    <row r="7" spans="1:6" s="12" customFormat="1" ht="20.25" thickBot="1">
      <c r="A7" s="57" t="s">
        <v>662</v>
      </c>
      <c r="B7" s="57" t="s">
        <v>662</v>
      </c>
      <c r="C7" s="57"/>
      <c r="D7" s="57"/>
      <c r="E7" s="57" t="s">
        <v>662</v>
      </c>
      <c r="F7" s="11"/>
    </row>
    <row r="8" spans="1:6" s="12" customFormat="1" ht="20.25" thickTop="1">
      <c r="A8" s="36"/>
      <c r="B8" s="58">
        <v>64299876.28</v>
      </c>
      <c r="C8" s="21" t="s">
        <v>663</v>
      </c>
      <c r="D8" s="59"/>
      <c r="E8" s="58">
        <v>70531355.89</v>
      </c>
      <c r="F8" s="11"/>
    </row>
    <row r="9" spans="1:6" s="12" customFormat="1" ht="19.5">
      <c r="A9" s="36"/>
      <c r="B9" s="36"/>
      <c r="C9" s="60" t="s">
        <v>550</v>
      </c>
      <c r="D9" s="61"/>
      <c r="E9" s="36"/>
      <c r="F9" s="11"/>
    </row>
    <row r="10" spans="1:6" s="12" customFormat="1" ht="19.5">
      <c r="A10" s="36">
        <v>2845180</v>
      </c>
      <c r="B10" s="37">
        <v>2878445.68</v>
      </c>
      <c r="C10" s="22" t="s">
        <v>551</v>
      </c>
      <c r="D10" s="62">
        <v>411000</v>
      </c>
      <c r="E10" s="37">
        <v>33265.04</v>
      </c>
      <c r="F10" s="11"/>
    </row>
    <row r="11" spans="1:6" s="12" customFormat="1" ht="19.5">
      <c r="A11" s="36">
        <v>998418</v>
      </c>
      <c r="B11" s="37">
        <v>1126636</v>
      </c>
      <c r="C11" s="22" t="s">
        <v>664</v>
      </c>
      <c r="D11" s="62">
        <v>412000</v>
      </c>
      <c r="E11" s="37">
        <v>128217.8</v>
      </c>
      <c r="F11" s="11"/>
    </row>
    <row r="12" spans="1:6" s="12" customFormat="1" ht="19.5">
      <c r="A12" s="36">
        <v>786922</v>
      </c>
      <c r="B12" s="37">
        <v>833839.06</v>
      </c>
      <c r="C12" s="22" t="s">
        <v>554</v>
      </c>
      <c r="D12" s="62">
        <v>413000</v>
      </c>
      <c r="E12" s="37">
        <v>46916.33</v>
      </c>
      <c r="F12" s="11"/>
    </row>
    <row r="13" spans="1:6" s="12" customFormat="1" ht="19.5">
      <c r="A13" s="37">
        <v>0</v>
      </c>
      <c r="B13" s="37">
        <v>0</v>
      </c>
      <c r="C13" s="22" t="s">
        <v>633</v>
      </c>
      <c r="D13" s="62">
        <v>414000</v>
      </c>
      <c r="E13" s="37">
        <v>0</v>
      </c>
      <c r="F13" s="11"/>
    </row>
    <row r="14" spans="1:6" s="12" customFormat="1" ht="19.5">
      <c r="A14" s="37">
        <v>156430</v>
      </c>
      <c r="B14" s="37">
        <v>193030</v>
      </c>
      <c r="C14" s="22" t="s">
        <v>553</v>
      </c>
      <c r="D14" s="62">
        <v>415000</v>
      </c>
      <c r="E14" s="37">
        <v>36600</v>
      </c>
      <c r="F14" s="11"/>
    </row>
    <row r="15" spans="1:6" s="12" customFormat="1" ht="19.5">
      <c r="A15" s="37">
        <v>0</v>
      </c>
      <c r="B15" s="37">
        <v>0</v>
      </c>
      <c r="C15" s="22" t="s">
        <v>634</v>
      </c>
      <c r="D15" s="62">
        <v>416000</v>
      </c>
      <c r="E15" s="37">
        <v>0</v>
      </c>
      <c r="F15" s="11"/>
    </row>
    <row r="16" spans="1:6" s="12" customFormat="1" ht="19.5">
      <c r="A16" s="36">
        <v>51817110</v>
      </c>
      <c r="B16" s="37">
        <v>54645145.36</v>
      </c>
      <c r="C16" s="22" t="s">
        <v>635</v>
      </c>
      <c r="D16" s="62">
        <v>421000</v>
      </c>
      <c r="E16" s="37">
        <v>2828030.95</v>
      </c>
      <c r="F16" s="11"/>
    </row>
    <row r="17" spans="1:6" s="12" customFormat="1" ht="19.5">
      <c r="A17" s="36">
        <v>10354556</v>
      </c>
      <c r="B17" s="37">
        <v>10515169</v>
      </c>
      <c r="C17" s="22" t="s">
        <v>1434</v>
      </c>
      <c r="D17" s="62">
        <v>430000</v>
      </c>
      <c r="E17" s="37">
        <v>160613</v>
      </c>
      <c r="F17" s="11"/>
    </row>
    <row r="18" spans="1:6" s="12" customFormat="1" ht="19.5">
      <c r="A18" s="36">
        <v>0</v>
      </c>
      <c r="B18" s="37">
        <v>9986780</v>
      </c>
      <c r="C18" s="22" t="s">
        <v>1088</v>
      </c>
      <c r="D18" s="62"/>
      <c r="E18" s="37">
        <v>617950</v>
      </c>
      <c r="F18" s="11"/>
    </row>
    <row r="19" spans="1:6" s="12" customFormat="1" ht="20.25" thickBot="1">
      <c r="A19" s="38">
        <f>SUM(A8:A18)</f>
        <v>66958616</v>
      </c>
      <c r="B19" s="63">
        <f>SUM(B10:B18)</f>
        <v>80179045.1</v>
      </c>
      <c r="C19" s="22"/>
      <c r="D19" s="61"/>
      <c r="E19" s="63">
        <f>SUM(E10:E18)</f>
        <v>3851593.12</v>
      </c>
      <c r="F19" s="11"/>
    </row>
    <row r="20" spans="1:6" s="12" customFormat="1" ht="20.25" thickTop="1">
      <c r="A20" s="31"/>
      <c r="B20" s="36">
        <v>3730213.46</v>
      </c>
      <c r="C20" s="22" t="s">
        <v>1087</v>
      </c>
      <c r="D20" s="62">
        <v>900</v>
      </c>
      <c r="E20" s="36">
        <v>361975.47</v>
      </c>
      <c r="F20" s="11"/>
    </row>
    <row r="21" spans="1:6" s="12" customFormat="1" ht="19.5">
      <c r="A21" s="31"/>
      <c r="B21" s="36">
        <v>1357229</v>
      </c>
      <c r="C21" s="22" t="s">
        <v>665</v>
      </c>
      <c r="D21" s="62" t="s">
        <v>653</v>
      </c>
      <c r="E21" s="36">
        <v>51242</v>
      </c>
      <c r="F21" s="11"/>
    </row>
    <row r="22" spans="1:6" s="12" customFormat="1" ht="19.5">
      <c r="A22" s="31"/>
      <c r="B22" s="36">
        <v>4880460</v>
      </c>
      <c r="C22" s="22" t="s">
        <v>1752</v>
      </c>
      <c r="D22" s="62"/>
      <c r="E22" s="36">
        <v>198450</v>
      </c>
      <c r="F22" s="11"/>
    </row>
    <row r="23" spans="1:6" s="12" customFormat="1" ht="19.5">
      <c r="A23" s="31"/>
      <c r="B23" s="36">
        <v>7142.25</v>
      </c>
      <c r="C23" s="22" t="s">
        <v>1435</v>
      </c>
      <c r="D23" s="62"/>
      <c r="E23" s="36">
        <v>114.81</v>
      </c>
      <c r="F23" s="11"/>
    </row>
    <row r="24" spans="1:6" s="12" customFormat="1" ht="19.5">
      <c r="A24" s="31"/>
      <c r="B24" s="36">
        <v>410</v>
      </c>
      <c r="C24" s="22" t="s">
        <v>1672</v>
      </c>
      <c r="D24" s="62"/>
      <c r="E24" s="36">
        <v>0</v>
      </c>
      <c r="F24" s="11"/>
    </row>
    <row r="25" spans="1:6" s="12" customFormat="1" ht="19.5">
      <c r="A25" s="31"/>
      <c r="B25" s="36">
        <v>9</v>
      </c>
      <c r="C25" s="22" t="s">
        <v>1561</v>
      </c>
      <c r="D25" s="62"/>
      <c r="E25" s="36">
        <v>0</v>
      </c>
      <c r="F25" s="11"/>
    </row>
    <row r="26" spans="1:6" s="12" customFormat="1" ht="19.5">
      <c r="A26" s="31"/>
      <c r="B26" s="36">
        <v>3451259</v>
      </c>
      <c r="C26" s="22" t="s">
        <v>654</v>
      </c>
      <c r="D26" s="62"/>
      <c r="E26" s="36">
        <v>3017659</v>
      </c>
      <c r="F26" s="11"/>
    </row>
    <row r="27" spans="1:6" s="12" customFormat="1" ht="19.5">
      <c r="A27" s="31"/>
      <c r="B27" s="36">
        <v>1963000</v>
      </c>
      <c r="C27" s="22" t="s">
        <v>1562</v>
      </c>
      <c r="D27" s="62"/>
      <c r="E27" s="36">
        <v>0</v>
      </c>
      <c r="F27" s="11"/>
    </row>
    <row r="28" spans="1:6" s="12" customFormat="1" ht="19.5">
      <c r="A28" s="31"/>
      <c r="B28" s="36">
        <v>33700</v>
      </c>
      <c r="C28" s="22" t="s">
        <v>1749</v>
      </c>
      <c r="D28" s="62"/>
      <c r="E28" s="36">
        <v>12300</v>
      </c>
      <c r="F28" s="11"/>
    </row>
    <row r="29" spans="1:6" s="12" customFormat="1" ht="19.5">
      <c r="A29" s="31"/>
      <c r="B29" s="36">
        <v>4179683.45</v>
      </c>
      <c r="C29" s="22" t="s">
        <v>1750</v>
      </c>
      <c r="D29" s="62"/>
      <c r="E29" s="37">
        <v>4179683.45</v>
      </c>
      <c r="F29" s="11"/>
    </row>
    <row r="30" spans="1:6" s="12" customFormat="1" ht="19.5">
      <c r="A30" s="31"/>
      <c r="B30" s="36">
        <v>19608128.35</v>
      </c>
      <c r="C30" s="22" t="s">
        <v>1751</v>
      </c>
      <c r="D30" s="61"/>
      <c r="E30" s="36">
        <v>19608128.35</v>
      </c>
      <c r="F30" s="11"/>
    </row>
    <row r="31" spans="1:6" s="12" customFormat="1" ht="19.5">
      <c r="A31" s="31"/>
      <c r="B31" s="37"/>
      <c r="C31" s="22"/>
      <c r="D31" s="62"/>
      <c r="E31" s="37"/>
      <c r="F31" s="11"/>
    </row>
    <row r="32" spans="1:6" s="12" customFormat="1" ht="19.5">
      <c r="A32" s="31"/>
      <c r="B32" s="36"/>
      <c r="C32" s="22"/>
      <c r="D32" s="62"/>
      <c r="E32" s="37"/>
      <c r="F32" s="11"/>
    </row>
    <row r="33" spans="1:6" s="12" customFormat="1" ht="19.5">
      <c r="A33" s="31"/>
      <c r="B33" s="64">
        <f>SUM(B20:B32)</f>
        <v>39211234.510000005</v>
      </c>
      <c r="C33" s="65"/>
      <c r="D33" s="66"/>
      <c r="E33" s="64">
        <f>SUM(E20:E32)</f>
        <v>27429553.080000002</v>
      </c>
      <c r="F33" s="11"/>
    </row>
    <row r="34" spans="1:6" s="12" customFormat="1" ht="20.25" thickBot="1">
      <c r="A34" s="31"/>
      <c r="B34" s="38">
        <f>B19+B33</f>
        <v>119390279.61</v>
      </c>
      <c r="C34" s="32"/>
      <c r="D34" s="67"/>
      <c r="E34" s="68">
        <f>E19+E33</f>
        <v>31281146.200000003</v>
      </c>
      <c r="F34" s="11"/>
    </row>
    <row r="35" spans="1:6" s="12" customFormat="1" ht="20.25" thickTop="1">
      <c r="A35" s="31"/>
      <c r="B35" s="39"/>
      <c r="C35" s="32"/>
      <c r="D35" s="42"/>
      <c r="E35" s="39"/>
      <c r="F35" s="11"/>
    </row>
    <row r="36" spans="1:6" s="12" customFormat="1" ht="19.5">
      <c r="A36" s="31"/>
      <c r="B36" s="39"/>
      <c r="C36" s="32"/>
      <c r="D36" s="42"/>
      <c r="E36" s="39"/>
      <c r="F36" s="11"/>
    </row>
    <row r="37" spans="1:6" s="12" customFormat="1" ht="19.5">
      <c r="A37" s="592" t="s">
        <v>1170</v>
      </c>
      <c r="B37" s="592"/>
      <c r="C37" s="592"/>
      <c r="D37" s="592"/>
      <c r="E37" s="592"/>
      <c r="F37" s="11"/>
    </row>
    <row r="38" spans="1:6" s="12" customFormat="1" ht="19.5">
      <c r="A38" s="592" t="s">
        <v>1171</v>
      </c>
      <c r="B38" s="592"/>
      <c r="C38" s="592"/>
      <c r="D38" s="592"/>
      <c r="E38" s="592"/>
      <c r="F38" s="11"/>
    </row>
    <row r="39" spans="1:6" s="12" customFormat="1" ht="21">
      <c r="A39" s="597"/>
      <c r="B39" s="597"/>
      <c r="C39" s="597"/>
      <c r="D39" s="597"/>
      <c r="E39" s="597"/>
      <c r="F39" s="11"/>
    </row>
    <row r="40" spans="1:6" s="12" customFormat="1" ht="19.5">
      <c r="A40" s="604" t="s">
        <v>657</v>
      </c>
      <c r="B40" s="606"/>
      <c r="C40" s="56"/>
      <c r="D40" s="56" t="s">
        <v>658</v>
      </c>
      <c r="E40" s="70" t="s">
        <v>659</v>
      </c>
      <c r="F40" s="11"/>
    </row>
    <row r="41" spans="1:6" s="12" customFormat="1" ht="20.25" thickBot="1">
      <c r="A41" s="71" t="s">
        <v>666</v>
      </c>
      <c r="B41" s="71" t="s">
        <v>667</v>
      </c>
      <c r="C41" s="57" t="s">
        <v>524</v>
      </c>
      <c r="D41" s="57" t="s">
        <v>661</v>
      </c>
      <c r="E41" s="71" t="s">
        <v>667</v>
      </c>
      <c r="F41" s="11"/>
    </row>
    <row r="42" spans="1:6" s="12" customFormat="1" ht="20.25" thickTop="1">
      <c r="A42" s="36"/>
      <c r="B42" s="58"/>
      <c r="C42" s="72" t="s">
        <v>543</v>
      </c>
      <c r="D42" s="66"/>
      <c r="E42" s="58"/>
      <c r="F42" s="11"/>
    </row>
    <row r="43" spans="1:6" s="10" customFormat="1" ht="21">
      <c r="A43" s="36">
        <v>1806175</v>
      </c>
      <c r="B43" s="36">
        <v>1339776</v>
      </c>
      <c r="C43" s="22" t="s">
        <v>542</v>
      </c>
      <c r="D43" s="62">
        <v>510000</v>
      </c>
      <c r="E43" s="36">
        <v>203207</v>
      </c>
      <c r="F43" s="6"/>
    </row>
    <row r="44" spans="1:6" s="10" customFormat="1" ht="21">
      <c r="A44" s="36">
        <v>0</v>
      </c>
      <c r="B44" s="36">
        <v>8898980</v>
      </c>
      <c r="C44" s="22" t="s">
        <v>1436</v>
      </c>
      <c r="D44" s="62"/>
      <c r="E44" s="36">
        <v>818770</v>
      </c>
      <c r="F44" s="6"/>
    </row>
    <row r="45" spans="1:6" s="10" customFormat="1" ht="21">
      <c r="A45" s="36">
        <v>3779640</v>
      </c>
      <c r="B45" s="36">
        <v>3779640</v>
      </c>
      <c r="C45" s="22" t="s">
        <v>1079</v>
      </c>
      <c r="D45" s="62">
        <v>521000</v>
      </c>
      <c r="E45" s="36">
        <v>314970</v>
      </c>
      <c r="F45" s="6"/>
    </row>
    <row r="46" spans="1:6" s="12" customFormat="1" ht="19.5">
      <c r="A46" s="36">
        <v>12141585</v>
      </c>
      <c r="B46" s="36">
        <v>12120655</v>
      </c>
      <c r="C46" s="22" t="s">
        <v>1080</v>
      </c>
      <c r="D46" s="62">
        <v>522000</v>
      </c>
      <c r="E46" s="36">
        <v>749450</v>
      </c>
      <c r="F46" s="13"/>
    </row>
    <row r="47" spans="1:6" s="12" customFormat="1" ht="19.5">
      <c r="A47" s="36">
        <v>0</v>
      </c>
      <c r="B47" s="36">
        <v>702000</v>
      </c>
      <c r="C47" s="22" t="s">
        <v>1437</v>
      </c>
      <c r="D47" s="62"/>
      <c r="E47" s="36">
        <v>189000</v>
      </c>
      <c r="F47" s="13"/>
    </row>
    <row r="48" spans="1:6" s="12" customFormat="1" ht="19.5">
      <c r="A48" s="37">
        <v>1101767</v>
      </c>
      <c r="B48" s="37">
        <v>1091664.25</v>
      </c>
      <c r="C48" s="22" t="s">
        <v>544</v>
      </c>
      <c r="D48" s="62">
        <v>531000</v>
      </c>
      <c r="E48" s="37">
        <v>145289</v>
      </c>
      <c r="F48" s="11"/>
    </row>
    <row r="49" spans="1:6" s="12" customFormat="1" ht="19.5">
      <c r="A49" s="37">
        <v>7048164.55</v>
      </c>
      <c r="B49" s="37">
        <v>6928416.3</v>
      </c>
      <c r="C49" s="22" t="s">
        <v>545</v>
      </c>
      <c r="D49" s="62">
        <v>532000</v>
      </c>
      <c r="E49" s="37">
        <v>1240558.58</v>
      </c>
      <c r="F49" s="11"/>
    </row>
    <row r="50" spans="1:6" s="12" customFormat="1" ht="19.5">
      <c r="A50" s="37">
        <v>5190484</v>
      </c>
      <c r="B50" s="37">
        <v>5101820.33</v>
      </c>
      <c r="C50" s="22" t="s">
        <v>546</v>
      </c>
      <c r="D50" s="62">
        <v>533000</v>
      </c>
      <c r="E50" s="37">
        <v>1706570.7</v>
      </c>
      <c r="F50" s="11"/>
    </row>
    <row r="51" spans="1:6" s="12" customFormat="1" ht="19.5">
      <c r="A51" s="37">
        <v>0</v>
      </c>
      <c r="B51" s="37">
        <v>332000</v>
      </c>
      <c r="C51" s="22" t="s">
        <v>1438</v>
      </c>
      <c r="D51" s="62"/>
      <c r="E51" s="37">
        <v>332000</v>
      </c>
      <c r="F51" s="11"/>
    </row>
    <row r="52" spans="1:6" s="12" customFormat="1" ht="19.5">
      <c r="A52" s="37">
        <v>600645</v>
      </c>
      <c r="B52" s="37">
        <v>582418.37</v>
      </c>
      <c r="C52" s="22" t="s">
        <v>547</v>
      </c>
      <c r="D52" s="62">
        <v>534000</v>
      </c>
      <c r="E52" s="37">
        <v>100538.95</v>
      </c>
      <c r="F52" s="11"/>
    </row>
    <row r="53" spans="1:6" s="12" customFormat="1" ht="19.5">
      <c r="A53" s="37">
        <v>6185095</v>
      </c>
      <c r="B53" s="37">
        <v>6050293.3</v>
      </c>
      <c r="C53" s="22" t="s">
        <v>639</v>
      </c>
      <c r="D53" s="62">
        <v>541000</v>
      </c>
      <c r="E53" s="37">
        <v>4428389</v>
      </c>
      <c r="F53" s="11"/>
    </row>
    <row r="54" spans="1:6" s="12" customFormat="1" ht="19.5">
      <c r="A54" s="37">
        <v>19670600</v>
      </c>
      <c r="B54" s="37">
        <v>19364475</v>
      </c>
      <c r="C54" s="22" t="s">
        <v>640</v>
      </c>
      <c r="D54" s="62">
        <v>542000</v>
      </c>
      <c r="E54" s="37">
        <v>15683275</v>
      </c>
      <c r="F54" s="11"/>
    </row>
    <row r="55" spans="1:6" s="12" customFormat="1" ht="19.5">
      <c r="A55" s="73">
        <v>5239146</v>
      </c>
      <c r="B55" s="73">
        <v>5234191.05</v>
      </c>
      <c r="C55" s="22" t="s">
        <v>548</v>
      </c>
      <c r="D55" s="62">
        <v>560000</v>
      </c>
      <c r="E55" s="73">
        <v>1203347.85</v>
      </c>
      <c r="F55" s="11"/>
    </row>
    <row r="56" spans="1:6" s="12" customFormat="1" ht="19.5">
      <c r="A56" s="73">
        <v>0</v>
      </c>
      <c r="B56" s="73">
        <v>87500</v>
      </c>
      <c r="C56" s="22" t="s">
        <v>1671</v>
      </c>
      <c r="D56" s="62"/>
      <c r="E56" s="73">
        <v>87500</v>
      </c>
      <c r="F56" s="11"/>
    </row>
    <row r="57" spans="1:6" s="12" customFormat="1" ht="19.5">
      <c r="A57" s="73">
        <v>4179683.45</v>
      </c>
      <c r="B57" s="73">
        <v>4179683.45</v>
      </c>
      <c r="C57" s="22" t="s">
        <v>1753</v>
      </c>
      <c r="D57" s="62"/>
      <c r="E57" s="73">
        <v>4179683.45</v>
      </c>
      <c r="F57" s="11"/>
    </row>
    <row r="58" spans="1:6" s="12" customFormat="1" ht="20.25" thickBot="1">
      <c r="A58" s="63">
        <f>SUM(A43:A57)</f>
        <v>66942985</v>
      </c>
      <c r="B58" s="63">
        <f>SUM(B43:B57)</f>
        <v>75793513.05</v>
      </c>
      <c r="C58" s="22"/>
      <c r="D58" s="61"/>
      <c r="E58" s="63">
        <f>SUM(E43:E57)</f>
        <v>31382549.53</v>
      </c>
      <c r="F58" s="11"/>
    </row>
    <row r="59" spans="1:6" s="12" customFormat="1" ht="20.25" thickTop="1">
      <c r="A59" s="74"/>
      <c r="B59" s="75">
        <v>13841739.93</v>
      </c>
      <c r="C59" s="22" t="s">
        <v>654</v>
      </c>
      <c r="D59" s="62">
        <v>700</v>
      </c>
      <c r="E59" s="37">
        <v>1899730</v>
      </c>
      <c r="F59" s="11"/>
    </row>
    <row r="60" spans="1:6" s="12" customFormat="1" ht="19.5">
      <c r="A60" s="76"/>
      <c r="B60" s="37">
        <v>2999606.41</v>
      </c>
      <c r="C60" s="22" t="s">
        <v>1754</v>
      </c>
      <c r="D60" s="62">
        <v>900</v>
      </c>
      <c r="E60" s="37">
        <v>536121.48</v>
      </c>
      <c r="F60" s="11"/>
    </row>
    <row r="61" spans="1:6" s="12" customFormat="1" ht="19.5">
      <c r="A61" s="77"/>
      <c r="B61" s="73">
        <v>1357229</v>
      </c>
      <c r="C61" s="22" t="s">
        <v>1440</v>
      </c>
      <c r="D61" s="62" t="s">
        <v>653</v>
      </c>
      <c r="E61" s="73">
        <v>32488</v>
      </c>
      <c r="F61" s="11"/>
    </row>
    <row r="62" spans="1:6" s="12" customFormat="1" ht="19.5">
      <c r="A62" s="31"/>
      <c r="B62" s="37">
        <v>2002709</v>
      </c>
      <c r="C62" s="22" t="s">
        <v>1750</v>
      </c>
      <c r="D62" s="62"/>
      <c r="E62" s="37">
        <v>1946149</v>
      </c>
      <c r="F62" s="11"/>
    </row>
    <row r="63" spans="1:6" s="12" customFormat="1" ht="19.5">
      <c r="A63" s="31"/>
      <c r="B63" s="37">
        <v>17050244.42</v>
      </c>
      <c r="C63" s="22" t="s">
        <v>1755</v>
      </c>
      <c r="D63" s="62">
        <v>600</v>
      </c>
      <c r="E63" s="37">
        <v>2144510</v>
      </c>
      <c r="F63" s="11"/>
    </row>
    <row r="64" spans="1:6" s="12" customFormat="1" ht="19.5">
      <c r="A64" s="31"/>
      <c r="B64" s="37">
        <v>4880460</v>
      </c>
      <c r="C64" s="22" t="s">
        <v>1756</v>
      </c>
      <c r="D64" s="62">
        <v>704</v>
      </c>
      <c r="E64" s="73">
        <v>69300</v>
      </c>
      <c r="F64" s="11"/>
    </row>
    <row r="65" spans="1:6" s="12" customFormat="1" ht="19.5">
      <c r="A65" s="31"/>
      <c r="B65" s="37">
        <v>1963000</v>
      </c>
      <c r="C65" s="22" t="s">
        <v>1586</v>
      </c>
      <c r="D65" s="62"/>
      <c r="E65" s="37">
        <v>0</v>
      </c>
      <c r="F65" s="11"/>
    </row>
    <row r="66" spans="1:6" s="12" customFormat="1" ht="19.5">
      <c r="A66" s="31"/>
      <c r="B66" s="37"/>
      <c r="C66" s="22" t="s">
        <v>610</v>
      </c>
      <c r="D66" s="62"/>
      <c r="E66" s="37"/>
      <c r="F66" s="11"/>
    </row>
    <row r="67" spans="1:6" s="12" customFormat="1" ht="19.5">
      <c r="A67" s="31"/>
      <c r="B67" s="64">
        <f>SUM(B59:B66)</f>
        <v>44094988.760000005</v>
      </c>
      <c r="C67" s="22"/>
      <c r="D67" s="61"/>
      <c r="E67" s="64">
        <f>SUM(E59:E66)</f>
        <v>6628298.48</v>
      </c>
      <c r="F67" s="11"/>
    </row>
    <row r="68" spans="1:6" s="12" customFormat="1" ht="20.25" thickBot="1">
      <c r="A68" s="31"/>
      <c r="B68" s="38">
        <f>B58+B67</f>
        <v>119888501.81</v>
      </c>
      <c r="C68" s="21" t="s">
        <v>668</v>
      </c>
      <c r="D68" s="61"/>
      <c r="E68" s="38">
        <f>E58+E67</f>
        <v>38010848.010000005</v>
      </c>
      <c r="F68" s="11"/>
    </row>
    <row r="69" spans="1:6" s="12" customFormat="1" ht="20.25" thickTop="1">
      <c r="A69" s="31"/>
      <c r="B69" s="58"/>
      <c r="C69" s="21" t="s">
        <v>669</v>
      </c>
      <c r="D69" s="66"/>
      <c r="E69" s="58"/>
      <c r="F69" s="11"/>
    </row>
    <row r="70" spans="1:6" s="12" customFormat="1" ht="19.5">
      <c r="A70" s="31"/>
      <c r="B70" s="58"/>
      <c r="C70" s="21" t="s">
        <v>670</v>
      </c>
      <c r="D70" s="66"/>
      <c r="E70" s="58"/>
      <c r="F70" s="11"/>
    </row>
    <row r="71" spans="1:6" s="12" customFormat="1" ht="19.5">
      <c r="A71" s="31"/>
      <c r="B71" s="78">
        <v>498222.2</v>
      </c>
      <c r="C71" s="21" t="s">
        <v>1089</v>
      </c>
      <c r="D71" s="66"/>
      <c r="E71" s="79">
        <v>6729701.81</v>
      </c>
      <c r="F71" s="11"/>
    </row>
    <row r="72" spans="1:6" s="12" customFormat="1" ht="20.25" thickBot="1">
      <c r="A72" s="31"/>
      <c r="B72" s="38">
        <f>B8+B69-B71</f>
        <v>63801654.08</v>
      </c>
      <c r="C72" s="21" t="s">
        <v>671</v>
      </c>
      <c r="D72" s="67"/>
      <c r="E72" s="68">
        <f>E8+E69-E71</f>
        <v>63801654.08</v>
      </c>
      <c r="F72" s="11"/>
    </row>
    <row r="73" spans="1:6" s="12" customFormat="1" ht="20.25" thickTop="1">
      <c r="A73" s="31"/>
      <c r="B73" s="80"/>
      <c r="C73" s="21"/>
      <c r="D73" s="42"/>
      <c r="E73" s="39"/>
      <c r="F73" s="11"/>
    </row>
    <row r="74" spans="1:6" s="12" customFormat="1" ht="19.5">
      <c r="A74" s="31"/>
      <c r="B74" s="80"/>
      <c r="C74" s="21"/>
      <c r="D74" s="42"/>
      <c r="E74" s="39"/>
      <c r="F74" s="11"/>
    </row>
    <row r="75" spans="1:6" s="12" customFormat="1" ht="19.5">
      <c r="A75" s="31"/>
      <c r="B75" s="80"/>
      <c r="C75" s="21"/>
      <c r="D75" s="42"/>
      <c r="E75" s="39"/>
      <c r="F75" s="11"/>
    </row>
    <row r="76" spans="1:6" s="12" customFormat="1" ht="19.5">
      <c r="A76" s="592" t="s">
        <v>1170</v>
      </c>
      <c r="B76" s="592"/>
      <c r="C76" s="592"/>
      <c r="D76" s="592"/>
      <c r="E76" s="592"/>
      <c r="F76" s="11"/>
    </row>
    <row r="77" spans="1:6" s="12" customFormat="1" ht="19.5">
      <c r="A77" s="592" t="s">
        <v>1171</v>
      </c>
      <c r="B77" s="592"/>
      <c r="C77" s="592"/>
      <c r="D77" s="592"/>
      <c r="E77" s="592"/>
      <c r="F77" s="11"/>
    </row>
    <row r="78" spans="1:6" s="12" customFormat="1" ht="19.5">
      <c r="A78" s="384"/>
      <c r="B78" s="384"/>
      <c r="C78" s="384"/>
      <c r="D78" s="384"/>
      <c r="E78" s="384"/>
      <c r="F78" s="11"/>
    </row>
  </sheetData>
  <sheetProtection/>
  <mergeCells count="11">
    <mergeCell ref="A1:E1"/>
    <mergeCell ref="A2:E2"/>
    <mergeCell ref="A3:E3"/>
    <mergeCell ref="A4:E4"/>
    <mergeCell ref="A37:E37"/>
    <mergeCell ref="A38:E38"/>
    <mergeCell ref="A39:E39"/>
    <mergeCell ref="A5:B5"/>
    <mergeCell ref="A77:E77"/>
    <mergeCell ref="A40:B40"/>
    <mergeCell ref="A76:E76"/>
  </mergeCells>
  <printOptions/>
  <pageMargins left="0.43" right="0.4" top="0.32" bottom="0.52" header="0.3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D74"/>
  <sheetViews>
    <sheetView zoomScale="142" zoomScaleNormal="142" zoomScalePageLayoutView="0" workbookViewId="0" topLeftCell="A1">
      <selection activeCell="D79" sqref="D79"/>
    </sheetView>
  </sheetViews>
  <sheetFormatPr defaultColWidth="9.140625" defaultRowHeight="12.75"/>
  <cols>
    <col min="1" max="1" width="13.421875" style="0" customWidth="1"/>
    <col min="2" max="2" width="35.140625" style="0" customWidth="1"/>
    <col min="3" max="3" width="14.421875" style="0" customWidth="1"/>
    <col min="4" max="4" width="28.8515625" style="0" customWidth="1"/>
  </cols>
  <sheetData>
    <row r="1" spans="1:4" ht="18.75">
      <c r="A1" s="691" t="s">
        <v>712</v>
      </c>
      <c r="B1" s="692"/>
      <c r="C1" s="697" t="s">
        <v>713</v>
      </c>
      <c r="D1" s="698"/>
    </row>
    <row r="2" spans="1:4" ht="21">
      <c r="A2" s="693" t="s">
        <v>714</v>
      </c>
      <c r="B2" s="694"/>
      <c r="C2" s="695" t="s">
        <v>715</v>
      </c>
      <c r="D2" s="696"/>
    </row>
    <row r="3" spans="1:4" ht="21">
      <c r="A3" s="699" t="s">
        <v>716</v>
      </c>
      <c r="B3" s="700"/>
      <c r="C3" s="673"/>
      <c r="D3" s="674"/>
    </row>
    <row r="4" spans="1:4" ht="21">
      <c r="A4" s="688" t="s">
        <v>1757</v>
      </c>
      <c r="B4" s="689"/>
      <c r="C4" s="690"/>
      <c r="D4" s="81">
        <v>17459778.1</v>
      </c>
    </row>
    <row r="5" spans="1:4" ht="21">
      <c r="A5" s="59" t="s">
        <v>717</v>
      </c>
      <c r="B5" s="44"/>
      <c r="C5" s="22"/>
      <c r="D5" s="82"/>
    </row>
    <row r="6" spans="1:4" ht="21">
      <c r="A6" s="83" t="s">
        <v>718</v>
      </c>
      <c r="B6" s="84" t="s">
        <v>719</v>
      </c>
      <c r="C6" s="85" t="s">
        <v>506</v>
      </c>
      <c r="D6" s="82"/>
    </row>
    <row r="7" spans="1:4" ht="21">
      <c r="A7" s="86"/>
      <c r="B7" s="87"/>
      <c r="C7" s="88"/>
      <c r="D7" s="82"/>
    </row>
    <row r="8" spans="1:4" ht="21">
      <c r="A8" s="86"/>
      <c r="B8" s="87"/>
      <c r="C8" s="31"/>
      <c r="D8" s="82"/>
    </row>
    <row r="9" spans="1:4" ht="21">
      <c r="A9" s="86"/>
      <c r="B9" s="87"/>
      <c r="C9" s="31"/>
      <c r="D9" s="82"/>
    </row>
    <row r="10" spans="1:4" ht="21">
      <c r="A10" s="89"/>
      <c r="B10" s="44"/>
      <c r="C10" s="31"/>
      <c r="D10" s="82"/>
    </row>
    <row r="11" spans="1:4" ht="21">
      <c r="A11" s="679" t="s">
        <v>1090</v>
      </c>
      <c r="B11" s="680"/>
      <c r="C11" s="31"/>
      <c r="D11" s="82"/>
    </row>
    <row r="12" spans="1:4" ht="21">
      <c r="A12" s="83" t="s">
        <v>516</v>
      </c>
      <c r="B12" s="84" t="s">
        <v>720</v>
      </c>
      <c r="C12" s="85" t="s">
        <v>506</v>
      </c>
      <c r="D12" s="82"/>
    </row>
    <row r="13" spans="1:4" ht="21">
      <c r="A13" s="90" t="s">
        <v>982</v>
      </c>
      <c r="B13" s="69"/>
      <c r="C13" s="31"/>
      <c r="D13" s="82">
        <v>2765707.1</v>
      </c>
    </row>
    <row r="14" spans="1:4" ht="21">
      <c r="A14" s="86"/>
      <c r="B14" s="69"/>
      <c r="C14" s="31"/>
      <c r="D14" s="91"/>
    </row>
    <row r="15" spans="1:4" ht="21">
      <c r="A15" s="86"/>
      <c r="B15" s="69"/>
      <c r="C15" s="31"/>
      <c r="D15" s="91"/>
    </row>
    <row r="16" spans="1:4" ht="21">
      <c r="A16" s="86"/>
      <c r="B16" s="69"/>
      <c r="C16" s="31"/>
      <c r="D16" s="91"/>
    </row>
    <row r="17" spans="1:4" ht="21">
      <c r="A17" s="86"/>
      <c r="B17" s="69"/>
      <c r="C17" s="31"/>
      <c r="D17" s="82"/>
    </row>
    <row r="18" spans="1:4" ht="21">
      <c r="A18" s="86"/>
      <c r="B18" s="69"/>
      <c r="C18" s="31"/>
      <c r="D18" s="82"/>
    </row>
    <row r="19" spans="1:4" ht="21">
      <c r="A19" s="86"/>
      <c r="B19" s="69"/>
      <c r="C19" s="31"/>
      <c r="D19" s="82"/>
    </row>
    <row r="20" spans="1:4" ht="21">
      <c r="A20" s="86"/>
      <c r="B20" s="69"/>
      <c r="C20" s="31"/>
      <c r="D20" s="82"/>
    </row>
    <row r="21" spans="1:4" ht="21">
      <c r="A21" s="86"/>
      <c r="B21" s="69"/>
      <c r="C21" s="31"/>
      <c r="D21" s="82"/>
    </row>
    <row r="22" spans="1:4" ht="21">
      <c r="A22" s="86"/>
      <c r="B22" s="69"/>
      <c r="C22" s="31"/>
      <c r="D22" s="82"/>
    </row>
    <row r="23" spans="1:4" ht="21">
      <c r="A23" s="86"/>
      <c r="B23" s="69"/>
      <c r="C23" s="31"/>
      <c r="D23" s="82"/>
    </row>
    <row r="24" spans="1:4" ht="21">
      <c r="A24" s="92"/>
      <c r="B24" s="69"/>
      <c r="C24" s="31"/>
      <c r="D24" s="82"/>
    </row>
    <row r="25" spans="1:4" ht="21">
      <c r="A25" s="93"/>
      <c r="B25" s="69"/>
      <c r="C25" s="31"/>
      <c r="D25" s="82"/>
    </row>
    <row r="26" spans="1:4" ht="21">
      <c r="A26" s="679" t="s">
        <v>721</v>
      </c>
      <c r="B26" s="680"/>
      <c r="C26" s="22"/>
      <c r="D26" s="82"/>
    </row>
    <row r="27" spans="1:4" ht="21">
      <c r="A27" s="94" t="s">
        <v>722</v>
      </c>
      <c r="B27" s="44"/>
      <c r="C27" s="22"/>
      <c r="D27" s="82"/>
    </row>
    <row r="28" spans="1:4" ht="21">
      <c r="A28" s="89"/>
      <c r="B28" s="44"/>
      <c r="C28" s="31"/>
      <c r="D28" s="91"/>
    </row>
    <row r="29" spans="1:4" ht="21">
      <c r="A29" s="89"/>
      <c r="B29" s="44"/>
      <c r="C29" s="31"/>
      <c r="D29" s="82"/>
    </row>
    <row r="30" spans="1:4" ht="21">
      <c r="A30" s="89"/>
      <c r="B30" s="44"/>
      <c r="C30" s="31"/>
      <c r="D30" s="82"/>
    </row>
    <row r="31" spans="1:4" ht="21">
      <c r="A31" s="681" t="s">
        <v>1758</v>
      </c>
      <c r="B31" s="682"/>
      <c r="C31" s="683"/>
      <c r="D31" s="95">
        <v>14694071</v>
      </c>
    </row>
    <row r="32" spans="1:4" ht="21">
      <c r="A32" s="96" t="s">
        <v>723</v>
      </c>
      <c r="B32" s="97"/>
      <c r="C32" s="96" t="s">
        <v>724</v>
      </c>
      <c r="D32" s="98"/>
    </row>
    <row r="33" spans="1:4" ht="21">
      <c r="A33" s="89"/>
      <c r="B33" s="99"/>
      <c r="C33" s="89"/>
      <c r="D33" s="52"/>
    </row>
    <row r="34" spans="1:4" ht="21">
      <c r="A34" s="89" t="s">
        <v>725</v>
      </c>
      <c r="B34" s="99"/>
      <c r="C34" s="89" t="s">
        <v>726</v>
      </c>
      <c r="D34" s="100"/>
    </row>
    <row r="35" spans="1:4" s="10" customFormat="1" ht="21">
      <c r="A35" s="684" t="s">
        <v>727</v>
      </c>
      <c r="B35" s="685"/>
      <c r="C35" s="686" t="s">
        <v>727</v>
      </c>
      <c r="D35" s="687"/>
    </row>
    <row r="36" spans="1:4" s="10" customFormat="1" ht="21">
      <c r="A36" s="684" t="s">
        <v>1445</v>
      </c>
      <c r="B36" s="685"/>
      <c r="C36" s="686" t="s">
        <v>1444</v>
      </c>
      <c r="D36" s="687"/>
    </row>
    <row r="37" spans="1:4" s="10" customFormat="1" ht="21">
      <c r="A37" s="675" t="s">
        <v>1760</v>
      </c>
      <c r="B37" s="676"/>
      <c r="C37" s="677" t="s">
        <v>1759</v>
      </c>
      <c r="D37" s="678"/>
    </row>
    <row r="38" spans="1:4" s="10" customFormat="1" ht="18.75">
      <c r="A38" s="691" t="s">
        <v>712</v>
      </c>
      <c r="B38" s="692"/>
      <c r="C38" s="691" t="s">
        <v>1447</v>
      </c>
      <c r="D38" s="692"/>
    </row>
    <row r="39" spans="1:4" ht="21">
      <c r="A39" s="693" t="s">
        <v>714</v>
      </c>
      <c r="B39" s="694"/>
      <c r="C39" s="695" t="s">
        <v>1446</v>
      </c>
      <c r="D39" s="696"/>
    </row>
    <row r="40" spans="1:4" ht="21">
      <c r="A40" s="699" t="s">
        <v>716</v>
      </c>
      <c r="B40" s="700"/>
      <c r="C40" s="673"/>
      <c r="D40" s="674"/>
    </row>
    <row r="41" spans="1:4" ht="21">
      <c r="A41" s="688" t="s">
        <v>1757</v>
      </c>
      <c r="B41" s="689"/>
      <c r="C41" s="690"/>
      <c r="D41" s="81">
        <v>7757699.73</v>
      </c>
    </row>
    <row r="42" spans="1:4" ht="21">
      <c r="A42" s="59" t="s">
        <v>717</v>
      </c>
      <c r="B42" s="44"/>
      <c r="C42" s="22"/>
      <c r="D42" s="82"/>
    </row>
    <row r="43" spans="1:4" ht="21">
      <c r="A43" s="83" t="s">
        <v>718</v>
      </c>
      <c r="B43" s="84" t="s">
        <v>719</v>
      </c>
      <c r="C43" s="85" t="s">
        <v>506</v>
      </c>
      <c r="D43" s="82"/>
    </row>
    <row r="44" spans="1:4" ht="21">
      <c r="A44" s="86"/>
      <c r="B44" s="87"/>
      <c r="C44" s="88"/>
      <c r="D44" s="82"/>
    </row>
    <row r="45" spans="1:4" ht="21">
      <c r="A45" s="86"/>
      <c r="B45" s="87"/>
      <c r="C45" s="31"/>
      <c r="D45" s="82"/>
    </row>
    <row r="46" spans="1:4" ht="21">
      <c r="A46" s="86"/>
      <c r="B46" s="87"/>
      <c r="C46" s="31"/>
      <c r="D46" s="82"/>
    </row>
    <row r="47" spans="1:4" ht="21">
      <c r="A47" s="89"/>
      <c r="B47" s="44"/>
      <c r="C47" s="31"/>
      <c r="D47" s="82"/>
    </row>
    <row r="48" spans="1:4" ht="21">
      <c r="A48" s="679" t="s">
        <v>1090</v>
      </c>
      <c r="B48" s="680"/>
      <c r="C48" s="31"/>
      <c r="D48" s="82"/>
    </row>
    <row r="49" spans="1:4" ht="21">
      <c r="A49" s="83" t="s">
        <v>516</v>
      </c>
      <c r="B49" s="84" t="s">
        <v>720</v>
      </c>
      <c r="C49" s="85" t="s">
        <v>506</v>
      </c>
      <c r="D49" s="82"/>
    </row>
    <row r="50" spans="1:4" ht="21">
      <c r="A50" s="90" t="s">
        <v>982</v>
      </c>
      <c r="B50" s="69"/>
      <c r="C50" s="31"/>
      <c r="D50" s="82">
        <v>50752</v>
      </c>
    </row>
    <row r="51" spans="1:4" ht="21">
      <c r="A51" s="86"/>
      <c r="B51" s="69"/>
      <c r="C51" s="31"/>
      <c r="D51" s="91"/>
    </row>
    <row r="52" spans="1:4" ht="21">
      <c r="A52" s="86"/>
      <c r="B52" s="69"/>
      <c r="C52" s="31"/>
      <c r="D52" s="91"/>
    </row>
    <row r="53" spans="1:4" ht="21">
      <c r="A53" s="86"/>
      <c r="B53" s="69"/>
      <c r="C53" s="31"/>
      <c r="D53" s="91"/>
    </row>
    <row r="54" spans="1:4" ht="21">
      <c r="A54" s="86"/>
      <c r="B54" s="69"/>
      <c r="C54" s="31"/>
      <c r="D54" s="82"/>
    </row>
    <row r="55" spans="1:4" ht="21">
      <c r="A55" s="86"/>
      <c r="B55" s="69"/>
      <c r="C55" s="31"/>
      <c r="D55" s="82"/>
    </row>
    <row r="56" spans="1:4" ht="21">
      <c r="A56" s="86"/>
      <c r="B56" s="69"/>
      <c r="C56" s="31"/>
      <c r="D56" s="82"/>
    </row>
    <row r="57" spans="1:4" ht="21">
      <c r="A57" s="86"/>
      <c r="B57" s="69"/>
      <c r="C57" s="31"/>
      <c r="D57" s="82"/>
    </row>
    <row r="58" spans="1:4" ht="21">
      <c r="A58" s="86"/>
      <c r="B58" s="69"/>
      <c r="C58" s="31"/>
      <c r="D58" s="82"/>
    </row>
    <row r="59" spans="1:4" ht="21">
      <c r="A59" s="86"/>
      <c r="B59" s="69"/>
      <c r="C59" s="31"/>
      <c r="D59" s="82"/>
    </row>
    <row r="60" spans="1:4" ht="21">
      <c r="A60" s="86"/>
      <c r="B60" s="69"/>
      <c r="C60" s="31"/>
      <c r="D60" s="82"/>
    </row>
    <row r="61" spans="1:4" ht="21">
      <c r="A61" s="92"/>
      <c r="B61" s="69"/>
      <c r="C61" s="31"/>
      <c r="D61" s="82"/>
    </row>
    <row r="62" spans="1:4" ht="21">
      <c r="A62" s="93"/>
      <c r="B62" s="69"/>
      <c r="C62" s="31"/>
      <c r="D62" s="82"/>
    </row>
    <row r="63" spans="1:4" ht="21">
      <c r="A63" s="679" t="s">
        <v>721</v>
      </c>
      <c r="B63" s="680"/>
      <c r="C63" s="22"/>
      <c r="D63" s="82"/>
    </row>
    <row r="64" spans="1:4" ht="21">
      <c r="A64" s="94" t="s">
        <v>722</v>
      </c>
      <c r="B64" s="44"/>
      <c r="C64" s="22"/>
      <c r="D64" s="82"/>
    </row>
    <row r="65" spans="1:4" ht="21">
      <c r="A65" s="89"/>
      <c r="B65" s="44"/>
      <c r="C65" s="31"/>
      <c r="D65" s="91"/>
    </row>
    <row r="66" spans="1:4" ht="21">
      <c r="A66" s="89"/>
      <c r="B66" s="44"/>
      <c r="C66" s="31"/>
      <c r="D66" s="82"/>
    </row>
    <row r="67" spans="1:4" ht="21">
      <c r="A67" s="89"/>
      <c r="B67" s="44"/>
      <c r="C67" s="31"/>
      <c r="D67" s="82"/>
    </row>
    <row r="68" spans="1:4" ht="21">
      <c r="A68" s="681" t="s">
        <v>1758</v>
      </c>
      <c r="B68" s="682"/>
      <c r="C68" s="683"/>
      <c r="D68" s="95">
        <v>7706947.73</v>
      </c>
    </row>
    <row r="69" spans="1:4" ht="21">
      <c r="A69" s="96" t="s">
        <v>723</v>
      </c>
      <c r="B69" s="97"/>
      <c r="C69" s="96" t="s">
        <v>724</v>
      </c>
      <c r="D69" s="98"/>
    </row>
    <row r="70" spans="1:4" ht="21">
      <c r="A70" s="89"/>
      <c r="B70" s="99"/>
      <c r="C70" s="89"/>
      <c r="D70" s="52"/>
    </row>
    <row r="71" spans="1:4" ht="21">
      <c r="A71" s="89" t="s">
        <v>725</v>
      </c>
      <c r="B71" s="99"/>
      <c r="C71" s="89" t="s">
        <v>726</v>
      </c>
      <c r="D71" s="100"/>
    </row>
    <row r="72" spans="1:4" ht="21">
      <c r="A72" s="684" t="s">
        <v>727</v>
      </c>
      <c r="B72" s="685"/>
      <c r="C72" s="686" t="s">
        <v>727</v>
      </c>
      <c r="D72" s="687"/>
    </row>
    <row r="73" spans="1:4" ht="21">
      <c r="A73" s="684" t="s">
        <v>1445</v>
      </c>
      <c r="B73" s="685"/>
      <c r="C73" s="686" t="s">
        <v>1444</v>
      </c>
      <c r="D73" s="687"/>
    </row>
    <row r="74" spans="1:4" ht="21">
      <c r="A74" s="675" t="s">
        <v>1760</v>
      </c>
      <c r="B74" s="676"/>
      <c r="C74" s="677" t="s">
        <v>1759</v>
      </c>
      <c r="D74" s="678"/>
    </row>
  </sheetData>
  <sheetProtection/>
  <mergeCells count="32">
    <mergeCell ref="A41:C41"/>
    <mergeCell ref="A26:B26"/>
    <mergeCell ref="A31:C31"/>
    <mergeCell ref="A35:B35"/>
    <mergeCell ref="C35:D35"/>
    <mergeCell ref="A36:B36"/>
    <mergeCell ref="C36:D36"/>
    <mergeCell ref="A37:B37"/>
    <mergeCell ref="C37:D37"/>
    <mergeCell ref="A40:B40"/>
    <mergeCell ref="A1:B1"/>
    <mergeCell ref="C1:D1"/>
    <mergeCell ref="A2:B2"/>
    <mergeCell ref="C2:D2"/>
    <mergeCell ref="A3:B3"/>
    <mergeCell ref="C3:D3"/>
    <mergeCell ref="A4:C4"/>
    <mergeCell ref="A11:B11"/>
    <mergeCell ref="A38:B38"/>
    <mergeCell ref="C38:D38"/>
    <mergeCell ref="A39:B39"/>
    <mergeCell ref="C39:D39"/>
    <mergeCell ref="C40:D40"/>
    <mergeCell ref="A74:B74"/>
    <mergeCell ref="C74:D74"/>
    <mergeCell ref="A48:B48"/>
    <mergeCell ref="A63:B63"/>
    <mergeCell ref="A68:C68"/>
    <mergeCell ref="A72:B72"/>
    <mergeCell ref="C72:D72"/>
    <mergeCell ref="A73:B73"/>
    <mergeCell ref="C73:D73"/>
  </mergeCells>
  <printOptions/>
  <pageMargins left="0.73" right="0.33" top="0.32" bottom="0.54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75"/>
  <sheetViews>
    <sheetView zoomScale="148" zoomScaleNormal="148" zoomScalePageLayoutView="0" workbookViewId="0" topLeftCell="A25">
      <selection activeCell="A32" sqref="A32:D32"/>
    </sheetView>
  </sheetViews>
  <sheetFormatPr defaultColWidth="9.140625" defaultRowHeight="12.75"/>
  <cols>
    <col min="1" max="1" width="36.57421875" style="22" customWidth="1"/>
    <col min="2" max="2" width="20.28125" style="31" customWidth="1"/>
    <col min="3" max="3" width="21.00390625" style="31" customWidth="1"/>
    <col min="4" max="4" width="20.57421875" style="31" customWidth="1"/>
    <col min="5" max="5" width="13.8515625" style="31" customWidth="1"/>
    <col min="6" max="6" width="11.57421875" style="22" customWidth="1"/>
    <col min="7" max="7" width="13.8515625" style="31" customWidth="1"/>
  </cols>
  <sheetData>
    <row r="1" spans="1:7" s="1" customFormat="1" ht="23.25">
      <c r="A1" s="260"/>
      <c r="B1" s="260"/>
      <c r="C1" s="260"/>
      <c r="D1" s="261" t="s">
        <v>1260</v>
      </c>
      <c r="E1" s="31"/>
      <c r="F1" s="22"/>
      <c r="G1" s="31"/>
    </row>
    <row r="2" spans="1:7" s="1" customFormat="1" ht="23.25">
      <c r="A2" s="594" t="s">
        <v>712</v>
      </c>
      <c r="B2" s="594"/>
      <c r="C2" s="594"/>
      <c r="D2" s="594"/>
      <c r="E2" s="31"/>
      <c r="F2" s="22"/>
      <c r="G2" s="31"/>
    </row>
    <row r="3" spans="1:7" s="1" customFormat="1" ht="23.25">
      <c r="A3" s="594" t="s">
        <v>564</v>
      </c>
      <c r="B3" s="594"/>
      <c r="C3" s="594"/>
      <c r="D3" s="594"/>
      <c r="E3" s="31"/>
      <c r="F3" s="22"/>
      <c r="G3" s="31"/>
    </row>
    <row r="4" spans="1:7" s="1" customFormat="1" ht="23.25">
      <c r="A4" s="594" t="s">
        <v>2092</v>
      </c>
      <c r="B4" s="594"/>
      <c r="C4" s="594"/>
      <c r="D4" s="594"/>
      <c r="E4" s="31"/>
      <c r="F4" s="22"/>
      <c r="G4" s="31"/>
    </row>
    <row r="5" spans="1:7" s="1" customFormat="1" ht="23.25">
      <c r="A5" s="175" t="s">
        <v>565</v>
      </c>
      <c r="B5" s="175" t="s">
        <v>1261</v>
      </c>
      <c r="C5" s="595" t="s">
        <v>1262</v>
      </c>
      <c r="D5" s="596"/>
      <c r="E5" s="31"/>
      <c r="F5" s="22"/>
      <c r="G5" s="31"/>
    </row>
    <row r="6" spans="1:7" s="1" customFormat="1" ht="23.25">
      <c r="A6" s="262"/>
      <c r="B6" s="262"/>
      <c r="C6" s="180" t="s">
        <v>1263</v>
      </c>
      <c r="D6" s="263" t="s">
        <v>506</v>
      </c>
      <c r="E6" s="31"/>
      <c r="F6" s="22"/>
      <c r="G6" s="31"/>
    </row>
    <row r="7" spans="1:7" s="1" customFormat="1" ht="23.25">
      <c r="A7" s="264" t="s">
        <v>566</v>
      </c>
      <c r="B7" s="265"/>
      <c r="C7" s="266"/>
      <c r="D7" s="267"/>
      <c r="E7" s="31"/>
      <c r="F7" s="22"/>
      <c r="G7" s="31"/>
    </row>
    <row r="8" spans="1:7" s="1" customFormat="1" ht="23.25">
      <c r="A8" s="266" t="s">
        <v>1264</v>
      </c>
      <c r="B8" s="268">
        <v>477200</v>
      </c>
      <c r="C8" s="266" t="s">
        <v>567</v>
      </c>
      <c r="D8" s="269">
        <v>38354565</v>
      </c>
      <c r="E8" s="31"/>
      <c r="F8" s="22"/>
      <c r="G8" s="31"/>
    </row>
    <row r="9" spans="1:7" s="1" customFormat="1" ht="23.25">
      <c r="A9" s="266" t="s">
        <v>1265</v>
      </c>
      <c r="B9" s="268">
        <v>16560607.4</v>
      </c>
      <c r="C9" s="266" t="s">
        <v>568</v>
      </c>
      <c r="D9" s="269">
        <v>1833718</v>
      </c>
      <c r="E9" s="31"/>
      <c r="F9" s="22"/>
      <c r="G9" s="31"/>
    </row>
    <row r="10" spans="1:7" s="1" customFormat="1" ht="23.25">
      <c r="A10" s="266" t="s">
        <v>1536</v>
      </c>
      <c r="B10" s="268">
        <v>89900</v>
      </c>
      <c r="C10" s="266" t="s">
        <v>1266</v>
      </c>
      <c r="D10" s="269">
        <v>90349</v>
      </c>
      <c r="E10" s="31"/>
      <c r="F10" s="22"/>
      <c r="G10" s="31"/>
    </row>
    <row r="11" spans="1:7" s="1" customFormat="1" ht="23.25">
      <c r="A11" s="270" t="s">
        <v>1267</v>
      </c>
      <c r="B11" s="195"/>
      <c r="C11" s="266" t="s">
        <v>1268</v>
      </c>
      <c r="D11" s="269">
        <v>478222</v>
      </c>
      <c r="E11" s="31"/>
      <c r="F11" s="22"/>
      <c r="G11" s="31"/>
    </row>
    <row r="12" spans="1:7" s="1" customFormat="1" ht="23.25">
      <c r="A12" s="378" t="s">
        <v>1565</v>
      </c>
      <c r="B12" s="195">
        <v>18234670</v>
      </c>
      <c r="C12" s="266" t="s">
        <v>1269</v>
      </c>
      <c r="D12" s="269">
        <v>274016</v>
      </c>
      <c r="E12" s="31"/>
      <c r="F12" s="22"/>
      <c r="G12" s="31"/>
    </row>
    <row r="13" spans="1:7" s="1" customFormat="1" ht="23.25">
      <c r="A13" s="378" t="s">
        <v>1566</v>
      </c>
      <c r="B13" s="195"/>
      <c r="C13" s="266" t="s">
        <v>1270</v>
      </c>
      <c r="D13" s="269">
        <v>14299244.4</v>
      </c>
      <c r="E13" s="31"/>
      <c r="F13" s="22"/>
      <c r="G13" s="31"/>
    </row>
    <row r="14" spans="1:7" s="1" customFormat="1" ht="23.25">
      <c r="A14" s="266" t="s">
        <v>1568</v>
      </c>
      <c r="B14" s="269">
        <v>357440</v>
      </c>
      <c r="C14" s="266"/>
      <c r="D14" s="269"/>
      <c r="E14" s="31"/>
      <c r="F14" s="22"/>
      <c r="G14" s="31"/>
    </row>
    <row r="15" spans="1:7" s="1" customFormat="1" ht="23.25">
      <c r="A15" s="266" t="s">
        <v>1569</v>
      </c>
      <c r="B15" s="269">
        <v>746095</v>
      </c>
      <c r="C15" s="266"/>
      <c r="D15" s="269"/>
      <c r="E15" s="31"/>
      <c r="F15" s="22"/>
      <c r="G15" s="31"/>
    </row>
    <row r="16" spans="1:7" s="1" customFormat="1" ht="23.25">
      <c r="A16" s="266" t="s">
        <v>1570</v>
      </c>
      <c r="B16" s="269">
        <v>269980</v>
      </c>
      <c r="C16" s="266"/>
      <c r="D16" s="269"/>
      <c r="E16" s="31"/>
      <c r="F16" s="22"/>
      <c r="G16" s="31"/>
    </row>
    <row r="17" spans="1:7" s="1" customFormat="1" ht="23.25">
      <c r="A17" s="266" t="s">
        <v>1572</v>
      </c>
      <c r="B17" s="269">
        <v>10737550</v>
      </c>
      <c r="C17" s="266"/>
      <c r="D17" s="269"/>
      <c r="E17" s="31"/>
      <c r="F17" s="22"/>
      <c r="G17" s="31"/>
    </row>
    <row r="18" spans="1:7" s="1" customFormat="1" ht="23.25">
      <c r="A18" s="266" t="s">
        <v>1571</v>
      </c>
      <c r="B18" s="269">
        <v>2355600</v>
      </c>
      <c r="C18" s="266"/>
      <c r="D18" s="269"/>
      <c r="E18" s="31"/>
      <c r="F18" s="22"/>
      <c r="G18" s="31"/>
    </row>
    <row r="19" spans="1:7" s="1" customFormat="1" ht="23.25">
      <c r="A19" s="266" t="s">
        <v>1573</v>
      </c>
      <c r="B19" s="269">
        <v>116000</v>
      </c>
      <c r="C19" s="266"/>
      <c r="D19" s="269"/>
      <c r="E19" s="31"/>
      <c r="F19" s="22"/>
      <c r="G19" s="31"/>
    </row>
    <row r="20" spans="1:7" s="1" customFormat="1" ht="23.25">
      <c r="A20" s="266" t="s">
        <v>1574</v>
      </c>
      <c r="B20" s="269">
        <v>250000</v>
      </c>
      <c r="C20" s="266"/>
      <c r="D20" s="269"/>
      <c r="E20" s="31"/>
      <c r="F20" s="22"/>
      <c r="G20" s="31"/>
    </row>
    <row r="21" spans="1:7" s="1" customFormat="1" ht="23.25">
      <c r="A21" s="266" t="s">
        <v>1575</v>
      </c>
      <c r="B21" s="269">
        <v>14200</v>
      </c>
      <c r="C21" s="266"/>
      <c r="D21" s="269"/>
      <c r="E21" s="31"/>
      <c r="F21" s="22"/>
      <c r="G21" s="31"/>
    </row>
    <row r="22" spans="1:7" s="1" customFormat="1" ht="23.25">
      <c r="A22" s="271" t="s">
        <v>1576</v>
      </c>
      <c r="B22" s="195">
        <v>99050</v>
      </c>
      <c r="C22" s="266"/>
      <c r="D22" s="269"/>
      <c r="E22" s="31"/>
      <c r="F22" s="22"/>
      <c r="G22" s="31"/>
    </row>
    <row r="23" spans="1:7" s="1" customFormat="1" ht="23.25">
      <c r="A23" s="266" t="s">
        <v>1577</v>
      </c>
      <c r="B23" s="269">
        <v>183400</v>
      </c>
      <c r="C23" s="266"/>
      <c r="D23" s="269"/>
      <c r="E23" s="31"/>
      <c r="F23" s="22"/>
      <c r="G23" s="31"/>
    </row>
    <row r="24" spans="1:7" s="1" customFormat="1" ht="23.25">
      <c r="A24" s="272" t="s">
        <v>1567</v>
      </c>
      <c r="B24" s="273">
        <v>4838422</v>
      </c>
      <c r="C24" s="270"/>
      <c r="D24" s="274"/>
      <c r="E24" s="31"/>
      <c r="F24" s="22"/>
      <c r="G24" s="31"/>
    </row>
    <row r="25" spans="1:7" s="1" customFormat="1" ht="24" thickBot="1">
      <c r="A25" s="275" t="s">
        <v>503</v>
      </c>
      <c r="B25" s="276">
        <f>SUM(B8:B24)</f>
        <v>55330114.4</v>
      </c>
      <c r="C25" s="277"/>
      <c r="D25" s="196">
        <f>SUM(D8:D24)</f>
        <v>55330114.4</v>
      </c>
      <c r="E25" s="31"/>
      <c r="F25" s="22"/>
      <c r="G25" s="31"/>
    </row>
    <row r="26" spans="1:7" s="1" customFormat="1" ht="24" thickTop="1">
      <c r="A26" s="22"/>
      <c r="B26" s="31"/>
      <c r="C26" s="31"/>
      <c r="D26" s="31"/>
      <c r="E26" s="31"/>
      <c r="F26" s="22"/>
      <c r="G26" s="31"/>
    </row>
    <row r="27" spans="1:7" s="1" customFormat="1" ht="23.25">
      <c r="A27" s="22"/>
      <c r="B27" s="31"/>
      <c r="C27" s="31"/>
      <c r="D27" s="31"/>
      <c r="E27" s="31"/>
      <c r="F27" s="22"/>
      <c r="G27" s="31"/>
    </row>
    <row r="28" spans="1:7" s="1" customFormat="1" ht="23.25">
      <c r="A28" s="22"/>
      <c r="B28" s="31"/>
      <c r="C28" s="31"/>
      <c r="D28" s="31"/>
      <c r="E28" s="31"/>
      <c r="F28" s="22"/>
      <c r="G28" s="31"/>
    </row>
    <row r="29" spans="1:7" s="1" customFormat="1" ht="23.25">
      <c r="A29" s="22"/>
      <c r="B29" s="31"/>
      <c r="C29" s="31"/>
      <c r="D29" s="31"/>
      <c r="E29" s="31"/>
      <c r="F29" s="22"/>
      <c r="G29" s="31"/>
    </row>
    <row r="30" spans="1:7" s="1" customFormat="1" ht="23.25">
      <c r="A30" s="22"/>
      <c r="B30" s="31"/>
      <c r="C30" s="31"/>
      <c r="D30" s="31"/>
      <c r="E30" s="31"/>
      <c r="F30" s="22"/>
      <c r="G30" s="31"/>
    </row>
    <row r="31" spans="1:7" s="1" customFormat="1" ht="23.25">
      <c r="A31" s="597" t="s">
        <v>2110</v>
      </c>
      <c r="B31" s="597"/>
      <c r="C31" s="597"/>
      <c r="D31" s="597"/>
      <c r="E31" s="31"/>
      <c r="F31" s="22"/>
      <c r="G31" s="31"/>
    </row>
    <row r="32" spans="1:7" s="1" customFormat="1" ht="23.25">
      <c r="A32" s="597" t="s">
        <v>2109</v>
      </c>
      <c r="B32" s="597"/>
      <c r="C32" s="597"/>
      <c r="D32" s="597"/>
      <c r="E32" s="31"/>
      <c r="F32" s="22"/>
      <c r="G32" s="31"/>
    </row>
    <row r="33" spans="1:7" s="1" customFormat="1" ht="23.25">
      <c r="A33" s="22"/>
      <c r="B33" s="31"/>
      <c r="C33" s="31"/>
      <c r="D33" s="31"/>
      <c r="E33" s="31"/>
      <c r="F33" s="22"/>
      <c r="G33" s="31"/>
    </row>
    <row r="34" spans="1:7" s="1" customFormat="1" ht="23.25">
      <c r="A34" s="22"/>
      <c r="B34" s="31"/>
      <c r="C34" s="31"/>
      <c r="D34" s="31"/>
      <c r="E34" s="31"/>
      <c r="F34" s="22"/>
      <c r="G34" s="31"/>
    </row>
    <row r="35" spans="1:7" s="1" customFormat="1" ht="23.25">
      <c r="A35" s="22"/>
      <c r="B35" s="31"/>
      <c r="C35" s="31"/>
      <c r="D35" s="31"/>
      <c r="E35" s="31"/>
      <c r="F35" s="22"/>
      <c r="G35" s="31"/>
    </row>
    <row r="36" spans="1:7" s="1" customFormat="1" ht="23.25">
      <c r="A36" s="22"/>
      <c r="B36" s="31"/>
      <c r="C36" s="31"/>
      <c r="D36" s="31"/>
      <c r="E36" s="31"/>
      <c r="F36" s="22"/>
      <c r="G36" s="31"/>
    </row>
    <row r="37" spans="1:7" s="1" customFormat="1" ht="23.25">
      <c r="A37" s="22"/>
      <c r="B37" s="31"/>
      <c r="C37" s="31"/>
      <c r="D37" s="31"/>
      <c r="E37" s="31"/>
      <c r="F37" s="22"/>
      <c r="G37" s="31"/>
    </row>
    <row r="38" spans="1:7" s="1" customFormat="1" ht="23.25">
      <c r="A38" s="22"/>
      <c r="B38" s="31"/>
      <c r="C38" s="31"/>
      <c r="D38" s="31"/>
      <c r="E38" s="31"/>
      <c r="F38" s="22"/>
      <c r="G38" s="31"/>
    </row>
    <row r="39" spans="1:7" s="1" customFormat="1" ht="23.25">
      <c r="A39" s="22"/>
      <c r="B39" s="31"/>
      <c r="C39" s="31"/>
      <c r="D39" s="31"/>
      <c r="E39" s="31"/>
      <c r="F39" s="22"/>
      <c r="G39" s="31"/>
    </row>
    <row r="40" spans="1:7" s="1" customFormat="1" ht="23.25">
      <c r="A40" s="22"/>
      <c r="B40" s="31"/>
      <c r="C40" s="31"/>
      <c r="D40" s="31"/>
      <c r="E40" s="31"/>
      <c r="F40" s="22"/>
      <c r="G40" s="31"/>
    </row>
    <row r="41" spans="1:7" s="1" customFormat="1" ht="23.25">
      <c r="A41" s="22"/>
      <c r="B41" s="31"/>
      <c r="C41" s="31"/>
      <c r="D41" s="31"/>
      <c r="E41" s="31"/>
      <c r="F41" s="22"/>
      <c r="G41" s="31"/>
    </row>
    <row r="42" spans="1:7" s="1" customFormat="1" ht="23.25">
      <c r="A42" s="22"/>
      <c r="B42" s="31"/>
      <c r="C42" s="31"/>
      <c r="D42" s="31"/>
      <c r="E42" s="31"/>
      <c r="F42" s="22"/>
      <c r="G42" s="31"/>
    </row>
    <row r="43" spans="1:7" s="1" customFormat="1" ht="23.25">
      <c r="A43" s="22"/>
      <c r="B43" s="31"/>
      <c r="C43" s="31"/>
      <c r="D43" s="31"/>
      <c r="E43" s="31"/>
      <c r="F43" s="22"/>
      <c r="G43" s="31"/>
    </row>
    <row r="44" spans="1:7" s="1" customFormat="1" ht="23.25">
      <c r="A44" s="22"/>
      <c r="B44" s="31"/>
      <c r="C44" s="31"/>
      <c r="D44" s="31"/>
      <c r="E44" s="31"/>
      <c r="F44" s="22"/>
      <c r="G44" s="31"/>
    </row>
    <row r="45" spans="1:7" s="1" customFormat="1" ht="23.25">
      <c r="A45" s="22"/>
      <c r="B45" s="31"/>
      <c r="C45" s="31"/>
      <c r="D45" s="31"/>
      <c r="E45" s="31"/>
      <c r="F45" s="22"/>
      <c r="G45" s="31"/>
    </row>
    <row r="46" spans="1:7" s="1" customFormat="1" ht="23.25">
      <c r="A46" s="22"/>
      <c r="B46" s="31"/>
      <c r="C46" s="31"/>
      <c r="D46" s="31"/>
      <c r="E46" s="31"/>
      <c r="F46" s="22"/>
      <c r="G46" s="31"/>
    </row>
    <row r="47" spans="1:7" s="1" customFormat="1" ht="23.25">
      <c r="A47" s="22"/>
      <c r="B47" s="31"/>
      <c r="C47" s="31"/>
      <c r="D47" s="31"/>
      <c r="E47" s="31"/>
      <c r="F47" s="22"/>
      <c r="G47" s="31"/>
    </row>
    <row r="48" spans="1:7" s="1" customFormat="1" ht="23.25">
      <c r="A48" s="22"/>
      <c r="B48" s="31"/>
      <c r="C48" s="31"/>
      <c r="D48" s="31"/>
      <c r="E48" s="31"/>
      <c r="F48" s="22"/>
      <c r="G48" s="31"/>
    </row>
    <row r="49" spans="1:7" s="1" customFormat="1" ht="23.25">
      <c r="A49" s="22"/>
      <c r="B49" s="31"/>
      <c r="C49" s="31"/>
      <c r="D49" s="31"/>
      <c r="E49" s="31"/>
      <c r="F49" s="22"/>
      <c r="G49" s="31"/>
    </row>
    <row r="50" spans="1:7" s="1" customFormat="1" ht="23.25">
      <c r="A50" s="22"/>
      <c r="B50" s="31"/>
      <c r="C50" s="31"/>
      <c r="D50" s="31"/>
      <c r="E50" s="31"/>
      <c r="F50" s="22"/>
      <c r="G50" s="31"/>
    </row>
    <row r="51" spans="1:7" s="1" customFormat="1" ht="23.25">
      <c r="A51" s="22"/>
      <c r="B51" s="31"/>
      <c r="C51" s="31"/>
      <c r="D51" s="31"/>
      <c r="E51" s="31"/>
      <c r="F51" s="22"/>
      <c r="G51" s="31"/>
    </row>
    <row r="52" spans="1:7" s="1" customFormat="1" ht="23.25">
      <c r="A52" s="22"/>
      <c r="B52" s="31"/>
      <c r="C52" s="31"/>
      <c r="D52" s="31"/>
      <c r="E52" s="31"/>
      <c r="F52" s="22"/>
      <c r="G52" s="31"/>
    </row>
    <row r="53" spans="1:7" s="1" customFormat="1" ht="23.25">
      <c r="A53" s="22"/>
      <c r="B53" s="31"/>
      <c r="C53" s="31"/>
      <c r="D53" s="31"/>
      <c r="E53" s="31"/>
      <c r="F53" s="22"/>
      <c r="G53" s="31"/>
    </row>
    <row r="54" spans="1:7" s="1" customFormat="1" ht="23.25">
      <c r="A54" s="22"/>
      <c r="B54" s="31"/>
      <c r="C54" s="31"/>
      <c r="D54" s="31"/>
      <c r="E54" s="31"/>
      <c r="F54" s="22"/>
      <c r="G54" s="31"/>
    </row>
    <row r="55" spans="1:7" s="1" customFormat="1" ht="23.25">
      <c r="A55" s="22"/>
      <c r="B55" s="31"/>
      <c r="C55" s="31"/>
      <c r="D55" s="31"/>
      <c r="E55" s="31"/>
      <c r="F55" s="22"/>
      <c r="G55" s="31"/>
    </row>
    <row r="56" spans="1:7" s="1" customFormat="1" ht="23.25">
      <c r="A56" s="22"/>
      <c r="B56" s="31"/>
      <c r="C56" s="31"/>
      <c r="D56" s="31"/>
      <c r="E56" s="31"/>
      <c r="F56" s="22"/>
      <c r="G56" s="31"/>
    </row>
    <row r="57" spans="1:7" s="1" customFormat="1" ht="23.25">
      <c r="A57" s="22"/>
      <c r="B57" s="31"/>
      <c r="C57" s="31"/>
      <c r="D57" s="31"/>
      <c r="E57" s="31"/>
      <c r="F57" s="22"/>
      <c r="G57" s="31"/>
    </row>
    <row r="58" spans="1:7" s="1" customFormat="1" ht="23.25">
      <c r="A58" s="22"/>
      <c r="B58" s="31"/>
      <c r="C58" s="31"/>
      <c r="D58" s="31"/>
      <c r="E58" s="31"/>
      <c r="F58" s="22"/>
      <c r="G58" s="31"/>
    </row>
    <row r="59" spans="1:7" s="1" customFormat="1" ht="23.25">
      <c r="A59" s="22"/>
      <c r="B59" s="31"/>
      <c r="C59" s="31"/>
      <c r="D59" s="31"/>
      <c r="E59" s="31"/>
      <c r="F59" s="22"/>
      <c r="G59" s="31"/>
    </row>
    <row r="60" spans="1:7" s="1" customFormat="1" ht="23.25">
      <c r="A60" s="22"/>
      <c r="B60" s="31"/>
      <c r="C60" s="31"/>
      <c r="D60" s="31"/>
      <c r="E60" s="31"/>
      <c r="F60" s="22"/>
      <c r="G60" s="31"/>
    </row>
    <row r="61" spans="1:7" s="1" customFormat="1" ht="23.25">
      <c r="A61" s="22"/>
      <c r="B61" s="31"/>
      <c r="C61" s="31"/>
      <c r="D61" s="31"/>
      <c r="E61" s="31"/>
      <c r="F61" s="22"/>
      <c r="G61" s="31"/>
    </row>
    <row r="62" spans="1:7" s="1" customFormat="1" ht="23.25">
      <c r="A62" s="22"/>
      <c r="B62" s="31"/>
      <c r="C62" s="31"/>
      <c r="D62" s="31"/>
      <c r="E62" s="31"/>
      <c r="F62" s="22"/>
      <c r="G62" s="31"/>
    </row>
    <row r="63" spans="1:7" s="1" customFormat="1" ht="23.25">
      <c r="A63" s="22"/>
      <c r="B63" s="31"/>
      <c r="C63" s="31"/>
      <c r="D63" s="31"/>
      <c r="E63" s="31"/>
      <c r="F63" s="22"/>
      <c r="G63" s="31"/>
    </row>
    <row r="64" spans="1:7" s="1" customFormat="1" ht="23.25">
      <c r="A64" s="22"/>
      <c r="B64" s="31"/>
      <c r="C64" s="31"/>
      <c r="D64" s="31"/>
      <c r="E64" s="31"/>
      <c r="F64" s="22"/>
      <c r="G64" s="31"/>
    </row>
    <row r="65" spans="1:7" s="1" customFormat="1" ht="23.25">
      <c r="A65" s="22"/>
      <c r="B65" s="31"/>
      <c r="C65" s="31"/>
      <c r="D65" s="31"/>
      <c r="E65" s="31"/>
      <c r="F65" s="22"/>
      <c r="G65" s="31"/>
    </row>
    <row r="66" spans="1:7" s="1" customFormat="1" ht="23.25">
      <c r="A66" s="22"/>
      <c r="B66" s="31"/>
      <c r="C66" s="31"/>
      <c r="D66" s="31"/>
      <c r="E66" s="31"/>
      <c r="F66" s="22"/>
      <c r="G66" s="31"/>
    </row>
    <row r="67" spans="1:7" s="1" customFormat="1" ht="23.25">
      <c r="A67" s="22"/>
      <c r="B67" s="31"/>
      <c r="C67" s="31"/>
      <c r="D67" s="31"/>
      <c r="E67" s="31"/>
      <c r="F67" s="22"/>
      <c r="G67" s="31"/>
    </row>
    <row r="68" spans="1:7" s="1" customFormat="1" ht="23.25">
      <c r="A68" s="22"/>
      <c r="B68" s="31"/>
      <c r="C68" s="31"/>
      <c r="D68" s="31"/>
      <c r="E68" s="31"/>
      <c r="F68" s="22"/>
      <c r="G68" s="31"/>
    </row>
    <row r="69" spans="1:7" s="1" customFormat="1" ht="23.25">
      <c r="A69" s="22"/>
      <c r="B69" s="31"/>
      <c r="C69" s="31"/>
      <c r="D69" s="31"/>
      <c r="E69" s="31"/>
      <c r="F69" s="22"/>
      <c r="G69" s="31"/>
    </row>
    <row r="70" spans="1:7" s="1" customFormat="1" ht="23.25">
      <c r="A70" s="22"/>
      <c r="B70" s="31"/>
      <c r="C70" s="31"/>
      <c r="D70" s="31"/>
      <c r="E70" s="31"/>
      <c r="F70" s="22"/>
      <c r="G70" s="31"/>
    </row>
    <row r="71" spans="1:7" s="1" customFormat="1" ht="23.25">
      <c r="A71" s="22"/>
      <c r="B71" s="31"/>
      <c r="C71" s="31"/>
      <c r="D71" s="31"/>
      <c r="E71" s="31"/>
      <c r="F71" s="22"/>
      <c r="G71" s="31"/>
    </row>
    <row r="72" spans="1:7" s="1" customFormat="1" ht="23.25">
      <c r="A72" s="22"/>
      <c r="B72" s="31"/>
      <c r="C72" s="31"/>
      <c r="D72" s="31"/>
      <c r="E72" s="31"/>
      <c r="F72" s="22"/>
      <c r="G72" s="31"/>
    </row>
    <row r="73" spans="1:7" s="1" customFormat="1" ht="23.25">
      <c r="A73" s="22"/>
      <c r="B73" s="31"/>
      <c r="C73" s="31"/>
      <c r="D73" s="31"/>
      <c r="E73" s="31"/>
      <c r="F73" s="22"/>
      <c r="G73" s="31"/>
    </row>
    <row r="74" spans="1:7" s="1" customFormat="1" ht="23.25">
      <c r="A74" s="22"/>
      <c r="B74" s="31"/>
      <c r="C74" s="31"/>
      <c r="D74" s="31"/>
      <c r="E74" s="31"/>
      <c r="F74" s="22"/>
      <c r="G74" s="31"/>
    </row>
    <row r="75" spans="1:7" s="1" customFormat="1" ht="23.25">
      <c r="A75" s="22"/>
      <c r="B75" s="31"/>
      <c r="C75" s="31"/>
      <c r="D75" s="31"/>
      <c r="E75" s="31"/>
      <c r="F75" s="22"/>
      <c r="G75" s="31"/>
    </row>
  </sheetData>
  <sheetProtection/>
  <mergeCells count="6">
    <mergeCell ref="A3:D3"/>
    <mergeCell ref="A4:D4"/>
    <mergeCell ref="C5:D5"/>
    <mergeCell ref="A31:D31"/>
    <mergeCell ref="A32:D32"/>
    <mergeCell ref="A2:D2"/>
  </mergeCells>
  <printOptions/>
  <pageMargins left="0.2755905511811024" right="0.2362204724409449" top="0.5511811023622047" bottom="0.31496062992125984" header="0.5118110236220472" footer="0.275590551181102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1.57421875" style="23" customWidth="1"/>
    <col min="2" max="2" width="12.57421875" style="115" customWidth="1"/>
    <col min="3" max="3" width="12.28125" style="115" customWidth="1"/>
    <col min="4" max="4" width="11.140625" style="115" customWidth="1"/>
    <col min="5" max="5" width="10.7109375" style="115" customWidth="1"/>
    <col min="6" max="6" width="11.8515625" style="115" customWidth="1"/>
    <col min="7" max="7" width="10.8515625" style="115" customWidth="1"/>
    <col min="8" max="8" width="11.140625" style="115" customWidth="1"/>
    <col min="9" max="9" width="10.57421875" style="115" customWidth="1"/>
    <col min="10" max="10" width="9.7109375" style="115" customWidth="1"/>
    <col min="11" max="11" width="9.28125" style="115" customWidth="1"/>
    <col min="12" max="12" width="11.421875" style="115" customWidth="1"/>
    <col min="13" max="13" width="11.00390625" style="115" customWidth="1"/>
    <col min="14" max="14" width="10.8515625" style="115" customWidth="1"/>
    <col min="15" max="15" width="11.421875" style="23" customWidth="1"/>
    <col min="16" max="16" width="15.57421875" style="0" customWidth="1"/>
  </cols>
  <sheetData>
    <row r="1" spans="1:15" s="16" customFormat="1" ht="18">
      <c r="A1" s="704" t="s">
        <v>522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</row>
    <row r="2" spans="1:15" s="16" customFormat="1" ht="18">
      <c r="A2" s="704" t="s">
        <v>523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</row>
    <row r="3" spans="1:15" s="16" customFormat="1" ht="18">
      <c r="A3" s="705" t="s">
        <v>1472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</row>
    <row r="4" spans="1:15" s="16" customFormat="1" ht="18">
      <c r="A4" s="514" t="s">
        <v>524</v>
      </c>
      <c r="B4" s="515" t="s">
        <v>525</v>
      </c>
      <c r="C4" s="516" t="s">
        <v>503</v>
      </c>
      <c r="D4" s="515" t="s">
        <v>526</v>
      </c>
      <c r="E4" s="516" t="s">
        <v>557</v>
      </c>
      <c r="F4" s="515" t="s">
        <v>527</v>
      </c>
      <c r="G4" s="516" t="s">
        <v>528</v>
      </c>
      <c r="H4" s="515" t="s">
        <v>529</v>
      </c>
      <c r="I4" s="516" t="s">
        <v>531</v>
      </c>
      <c r="J4" s="515" t="s">
        <v>533</v>
      </c>
      <c r="K4" s="516" t="s">
        <v>536</v>
      </c>
      <c r="L4" s="515" t="s">
        <v>539</v>
      </c>
      <c r="M4" s="516" t="s">
        <v>541</v>
      </c>
      <c r="N4" s="516" t="s">
        <v>984</v>
      </c>
      <c r="O4" s="516" t="s">
        <v>542</v>
      </c>
    </row>
    <row r="5" spans="1:15" s="17" customFormat="1" ht="15.75">
      <c r="A5" s="517"/>
      <c r="B5" s="518"/>
      <c r="C5" s="519"/>
      <c r="D5" s="518"/>
      <c r="E5" s="519" t="s">
        <v>558</v>
      </c>
      <c r="F5" s="518"/>
      <c r="G5" s="519"/>
      <c r="H5" s="518" t="s">
        <v>530</v>
      </c>
      <c r="I5" s="519" t="s">
        <v>559</v>
      </c>
      <c r="J5" s="518" t="s">
        <v>534</v>
      </c>
      <c r="K5" s="519" t="s">
        <v>537</v>
      </c>
      <c r="L5" s="518" t="s">
        <v>532</v>
      </c>
      <c r="M5" s="519"/>
      <c r="N5" s="519" t="s">
        <v>983</v>
      </c>
      <c r="O5" s="519"/>
    </row>
    <row r="6" spans="1:15" s="17" customFormat="1" ht="15.75">
      <c r="A6" s="517"/>
      <c r="B6" s="518"/>
      <c r="C6" s="519"/>
      <c r="D6" s="518"/>
      <c r="E6" s="519"/>
      <c r="F6" s="518"/>
      <c r="G6" s="519"/>
      <c r="H6" s="518"/>
      <c r="I6" s="520"/>
      <c r="J6" s="519" t="s">
        <v>535</v>
      </c>
      <c r="K6" s="518" t="s">
        <v>538</v>
      </c>
      <c r="L6" s="519" t="s">
        <v>540</v>
      </c>
      <c r="M6" s="521"/>
      <c r="N6" s="519"/>
      <c r="O6" s="519"/>
    </row>
    <row r="7" spans="1:15" s="17" customFormat="1" ht="15.75">
      <c r="A7" s="522"/>
      <c r="B7" s="523"/>
      <c r="C7" s="524"/>
      <c r="D7" s="523" t="s">
        <v>701</v>
      </c>
      <c r="E7" s="524" t="s">
        <v>702</v>
      </c>
      <c r="F7" s="523" t="s">
        <v>703</v>
      </c>
      <c r="G7" s="524" t="s">
        <v>704</v>
      </c>
      <c r="H7" s="523" t="s">
        <v>705</v>
      </c>
      <c r="I7" s="524" t="s">
        <v>706</v>
      </c>
      <c r="J7" s="523" t="s">
        <v>707</v>
      </c>
      <c r="K7" s="524" t="s">
        <v>708</v>
      </c>
      <c r="L7" s="523" t="s">
        <v>709</v>
      </c>
      <c r="M7" s="524" t="s">
        <v>211</v>
      </c>
      <c r="N7" s="524" t="s">
        <v>210</v>
      </c>
      <c r="O7" s="524" t="s">
        <v>710</v>
      </c>
    </row>
    <row r="8" spans="1:15" s="17" customFormat="1" ht="15.75">
      <c r="A8" s="525" t="s">
        <v>543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32"/>
    </row>
    <row r="9" spans="1:15" s="17" customFormat="1" ht="15.75">
      <c r="A9" s="332" t="s">
        <v>542</v>
      </c>
      <c r="B9" s="386">
        <v>1806175</v>
      </c>
      <c r="C9" s="386">
        <v>1339776</v>
      </c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526">
        <v>1339776</v>
      </c>
    </row>
    <row r="10" spans="1:15" s="543" customFormat="1" ht="15.75">
      <c r="A10" s="544" t="s">
        <v>1469</v>
      </c>
      <c r="B10" s="535">
        <v>0</v>
      </c>
      <c r="C10" s="535">
        <v>8865280</v>
      </c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7">
        <v>8865280</v>
      </c>
    </row>
    <row r="11" spans="1:15" s="17" customFormat="1" ht="17.25">
      <c r="A11" s="332" t="s">
        <v>1079</v>
      </c>
      <c r="B11" s="386">
        <v>3779640</v>
      </c>
      <c r="C11" s="388">
        <v>3779640</v>
      </c>
      <c r="D11" s="386">
        <v>3779640</v>
      </c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527"/>
    </row>
    <row r="12" spans="1:15" s="17" customFormat="1" ht="17.25">
      <c r="A12" s="332" t="s">
        <v>1080</v>
      </c>
      <c r="B12" s="386">
        <v>12141599</v>
      </c>
      <c r="C12" s="388">
        <v>12120655</v>
      </c>
      <c r="D12" s="386">
        <v>5115260</v>
      </c>
      <c r="E12" s="386"/>
      <c r="F12" s="386">
        <v>1641820</v>
      </c>
      <c r="G12" s="386">
        <v>820409</v>
      </c>
      <c r="H12" s="386">
        <v>530153</v>
      </c>
      <c r="I12" s="386">
        <v>2131613</v>
      </c>
      <c r="J12" s="386"/>
      <c r="K12" s="386"/>
      <c r="L12" s="386">
        <v>1319318</v>
      </c>
      <c r="M12" s="386">
        <v>562082</v>
      </c>
      <c r="N12" s="386"/>
      <c r="O12" s="527"/>
    </row>
    <row r="13" spans="1:15" s="543" customFormat="1" ht="17.25">
      <c r="A13" s="544" t="s">
        <v>1958</v>
      </c>
      <c r="B13" s="535">
        <v>0</v>
      </c>
      <c r="C13" s="538">
        <v>702000</v>
      </c>
      <c r="D13" s="535"/>
      <c r="E13" s="535"/>
      <c r="F13" s="535">
        <v>702000</v>
      </c>
      <c r="G13" s="535"/>
      <c r="H13" s="535"/>
      <c r="I13" s="535"/>
      <c r="J13" s="535"/>
      <c r="K13" s="535"/>
      <c r="L13" s="535"/>
      <c r="M13" s="535"/>
      <c r="N13" s="535"/>
      <c r="O13" s="539"/>
    </row>
    <row r="14" spans="1:15" s="17" customFormat="1" ht="15.75">
      <c r="A14" s="332" t="s">
        <v>544</v>
      </c>
      <c r="B14" s="389">
        <v>1101747</v>
      </c>
      <c r="C14" s="389">
        <v>1091664.25</v>
      </c>
      <c r="D14" s="386">
        <v>346679</v>
      </c>
      <c r="E14" s="386">
        <v>124000</v>
      </c>
      <c r="F14" s="386">
        <v>81287.75</v>
      </c>
      <c r="G14" s="386">
        <v>364862</v>
      </c>
      <c r="H14" s="386">
        <v>36254</v>
      </c>
      <c r="I14" s="386"/>
      <c r="J14" s="386"/>
      <c r="K14" s="386"/>
      <c r="L14" s="386">
        <v>104116.5</v>
      </c>
      <c r="M14" s="386">
        <v>34465</v>
      </c>
      <c r="N14" s="386"/>
      <c r="O14" s="527"/>
    </row>
    <row r="15" spans="1:15" s="17" customFormat="1" ht="15.75">
      <c r="A15" s="332" t="s">
        <v>545</v>
      </c>
      <c r="B15" s="389">
        <v>7048184.55</v>
      </c>
      <c r="C15" s="389">
        <v>6928416.3</v>
      </c>
      <c r="D15" s="386">
        <v>2649216.29</v>
      </c>
      <c r="E15" s="386">
        <v>1167018</v>
      </c>
      <c r="F15" s="386">
        <v>1070575</v>
      </c>
      <c r="G15" s="386">
        <v>663306.05</v>
      </c>
      <c r="H15" s="386">
        <v>96336.68</v>
      </c>
      <c r="I15" s="386">
        <v>49950</v>
      </c>
      <c r="J15" s="386">
        <v>252323</v>
      </c>
      <c r="K15" s="386">
        <v>399160</v>
      </c>
      <c r="L15" s="386">
        <v>97370.28</v>
      </c>
      <c r="M15" s="386">
        <v>483161</v>
      </c>
      <c r="N15" s="386"/>
      <c r="O15" s="527"/>
    </row>
    <row r="16" spans="1:15" s="17" customFormat="1" ht="15.75">
      <c r="A16" s="332" t="s">
        <v>546</v>
      </c>
      <c r="B16" s="389">
        <v>5190484</v>
      </c>
      <c r="C16" s="389">
        <v>5101820.33</v>
      </c>
      <c r="D16" s="386">
        <v>665926.7</v>
      </c>
      <c r="E16" s="386"/>
      <c r="F16" s="386">
        <v>2061161.63</v>
      </c>
      <c r="G16" s="386">
        <v>127445</v>
      </c>
      <c r="H16" s="386">
        <v>95966</v>
      </c>
      <c r="I16" s="386">
        <v>1483016</v>
      </c>
      <c r="J16" s="386"/>
      <c r="K16" s="386">
        <v>95927</v>
      </c>
      <c r="L16" s="386">
        <v>357754</v>
      </c>
      <c r="M16" s="386">
        <v>214624</v>
      </c>
      <c r="N16" s="386"/>
      <c r="O16" s="527"/>
    </row>
    <row r="17" spans="1:15" s="543" customFormat="1" ht="15.75">
      <c r="A17" s="544" t="s">
        <v>1470</v>
      </c>
      <c r="B17" s="540">
        <v>0</v>
      </c>
      <c r="C17" s="540">
        <v>332000</v>
      </c>
      <c r="D17" s="535"/>
      <c r="E17" s="535"/>
      <c r="F17" s="535">
        <v>332000</v>
      </c>
      <c r="G17" s="535"/>
      <c r="H17" s="535"/>
      <c r="I17" s="535"/>
      <c r="J17" s="535"/>
      <c r="K17" s="535"/>
      <c r="L17" s="535"/>
      <c r="M17" s="535"/>
      <c r="N17" s="535"/>
      <c r="O17" s="539"/>
    </row>
    <row r="18" spans="1:15" s="17" customFormat="1" ht="15.75">
      <c r="A18" s="332" t="s">
        <v>547</v>
      </c>
      <c r="B18" s="389">
        <v>600645</v>
      </c>
      <c r="C18" s="389">
        <v>582418.37</v>
      </c>
      <c r="D18" s="386">
        <v>575087.15</v>
      </c>
      <c r="E18" s="386"/>
      <c r="F18" s="386"/>
      <c r="G18" s="386"/>
      <c r="H18" s="386"/>
      <c r="I18" s="386"/>
      <c r="J18" s="386"/>
      <c r="K18" s="386"/>
      <c r="L18" s="386"/>
      <c r="M18" s="386">
        <v>7331.22</v>
      </c>
      <c r="N18" s="386"/>
      <c r="O18" s="527"/>
    </row>
    <row r="19" spans="1:15" s="17" customFormat="1" ht="15.75">
      <c r="A19" s="332" t="s">
        <v>549</v>
      </c>
      <c r="B19" s="389">
        <v>6185087</v>
      </c>
      <c r="C19" s="389">
        <v>6050293.3</v>
      </c>
      <c r="D19" s="386">
        <v>537594.99</v>
      </c>
      <c r="E19" s="386">
        <v>185000</v>
      </c>
      <c r="F19" s="386">
        <v>688000</v>
      </c>
      <c r="G19" s="386">
        <v>282584</v>
      </c>
      <c r="H19" s="386">
        <v>1242814.31</v>
      </c>
      <c r="I19" s="386">
        <v>3000000</v>
      </c>
      <c r="J19" s="386"/>
      <c r="K19" s="386"/>
      <c r="L19" s="386">
        <v>57900</v>
      </c>
      <c r="M19" s="386">
        <v>56400</v>
      </c>
      <c r="N19" s="386"/>
      <c r="O19" s="527"/>
    </row>
    <row r="20" spans="1:15" s="17" customFormat="1" ht="15.75">
      <c r="A20" s="332" t="s">
        <v>1471</v>
      </c>
      <c r="B20" s="389">
        <v>19670600</v>
      </c>
      <c r="C20" s="389">
        <v>19364475</v>
      </c>
      <c r="D20" s="386"/>
      <c r="E20" s="386"/>
      <c r="F20" s="386"/>
      <c r="G20" s="386">
        <v>465000</v>
      </c>
      <c r="H20" s="386"/>
      <c r="I20" s="386"/>
      <c r="J20" s="386"/>
      <c r="K20" s="386"/>
      <c r="L20" s="386">
        <v>17727575</v>
      </c>
      <c r="M20" s="386"/>
      <c r="N20" s="386">
        <v>1171900</v>
      </c>
      <c r="O20" s="527"/>
    </row>
    <row r="21" spans="1:15" s="17" customFormat="1" ht="15.75">
      <c r="A21" s="332" t="s">
        <v>548</v>
      </c>
      <c r="B21" s="389">
        <v>5239140</v>
      </c>
      <c r="C21" s="389">
        <v>5234191.05</v>
      </c>
      <c r="D21" s="386"/>
      <c r="E21" s="386"/>
      <c r="F21" s="386">
        <v>3718000</v>
      </c>
      <c r="G21" s="386">
        <v>240000</v>
      </c>
      <c r="H21" s="386"/>
      <c r="I21" s="386">
        <v>385555.05</v>
      </c>
      <c r="J21" s="386">
        <v>100000</v>
      </c>
      <c r="K21" s="386"/>
      <c r="L21" s="386"/>
      <c r="M21" s="386"/>
      <c r="N21" s="386">
        <v>790636</v>
      </c>
      <c r="O21" s="527"/>
    </row>
    <row r="22" spans="1:15" s="543" customFormat="1" ht="15.75">
      <c r="A22" s="544" t="s">
        <v>1951</v>
      </c>
      <c r="B22" s="541">
        <v>0</v>
      </c>
      <c r="C22" s="542">
        <v>87500</v>
      </c>
      <c r="D22" s="535"/>
      <c r="E22" s="535"/>
      <c r="F22" s="535"/>
      <c r="G22" s="535"/>
      <c r="H22" s="535"/>
      <c r="I22" s="535"/>
      <c r="J22" s="535">
        <v>87500</v>
      </c>
      <c r="K22" s="535"/>
      <c r="L22" s="535"/>
      <c r="M22" s="535"/>
      <c r="N22" s="535"/>
      <c r="O22" s="539"/>
    </row>
    <row r="23" spans="1:15" s="17" customFormat="1" ht="15.75">
      <c r="A23" s="532" t="s">
        <v>1503</v>
      </c>
      <c r="B23" s="533">
        <v>4179683.45</v>
      </c>
      <c r="C23" s="534">
        <v>4179683.45</v>
      </c>
      <c r="D23" s="386">
        <v>1634521.5</v>
      </c>
      <c r="E23" s="386"/>
      <c r="F23" s="386">
        <v>910761</v>
      </c>
      <c r="G23" s="386">
        <v>751279.95</v>
      </c>
      <c r="H23" s="386">
        <v>192096</v>
      </c>
      <c r="I23" s="386"/>
      <c r="J23" s="386"/>
      <c r="K23" s="386"/>
      <c r="L23" s="386">
        <v>536704</v>
      </c>
      <c r="M23" s="386">
        <v>154321</v>
      </c>
      <c r="N23" s="386"/>
      <c r="O23" s="527"/>
    </row>
    <row r="24" spans="1:15" s="17" customFormat="1" ht="15.75">
      <c r="A24" s="522" t="s">
        <v>503</v>
      </c>
      <c r="B24" s="390">
        <f aca="true" t="shared" si="0" ref="B24:O24">SUM(B9:B23)</f>
        <v>66942985</v>
      </c>
      <c r="C24" s="391">
        <f t="shared" si="0"/>
        <v>75759813.05</v>
      </c>
      <c r="D24" s="528">
        <f t="shared" si="0"/>
        <v>15303925.629999999</v>
      </c>
      <c r="E24" s="528">
        <f t="shared" si="0"/>
        <v>1476018</v>
      </c>
      <c r="F24" s="528">
        <f t="shared" si="0"/>
        <v>11205605.379999999</v>
      </c>
      <c r="G24" s="528">
        <f t="shared" si="0"/>
        <v>3714886</v>
      </c>
      <c r="H24" s="528">
        <f t="shared" si="0"/>
        <v>2193619.99</v>
      </c>
      <c r="I24" s="528">
        <f t="shared" si="0"/>
        <v>7050134.05</v>
      </c>
      <c r="J24" s="528">
        <f t="shared" si="0"/>
        <v>439823</v>
      </c>
      <c r="K24" s="528">
        <f t="shared" si="0"/>
        <v>495087</v>
      </c>
      <c r="L24" s="528">
        <f t="shared" si="0"/>
        <v>20200737.78</v>
      </c>
      <c r="M24" s="528">
        <f t="shared" si="0"/>
        <v>1512384.22</v>
      </c>
      <c r="N24" s="528">
        <f t="shared" si="0"/>
        <v>1962536</v>
      </c>
      <c r="O24" s="529">
        <f t="shared" si="0"/>
        <v>10205056</v>
      </c>
    </row>
    <row r="25" spans="1:15" s="17" customFormat="1" ht="15.75">
      <c r="A25" s="525" t="s">
        <v>550</v>
      </c>
      <c r="B25" s="386"/>
      <c r="C25" s="386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23"/>
    </row>
    <row r="26" spans="1:15" s="17" customFormat="1" ht="15.75">
      <c r="A26" s="332" t="s">
        <v>551</v>
      </c>
      <c r="B26" s="386">
        <v>2845180</v>
      </c>
      <c r="C26" s="389">
        <v>2878445.68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23"/>
    </row>
    <row r="27" spans="1:15" s="17" customFormat="1" ht="15.75">
      <c r="A27" s="332" t="s">
        <v>1597</v>
      </c>
      <c r="B27" s="386">
        <v>998418</v>
      </c>
      <c r="C27" s="389">
        <v>1126636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23"/>
    </row>
    <row r="28" spans="1:15" s="17" customFormat="1" ht="15.75">
      <c r="A28" s="332" t="s">
        <v>554</v>
      </c>
      <c r="B28" s="386">
        <v>786922</v>
      </c>
      <c r="C28" s="389">
        <v>833839.06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23"/>
    </row>
    <row r="29" spans="1:15" s="17" customFormat="1" ht="15.75">
      <c r="A29" s="332" t="s">
        <v>553</v>
      </c>
      <c r="B29" s="389">
        <v>156430</v>
      </c>
      <c r="C29" s="389">
        <v>193030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23"/>
    </row>
    <row r="30" spans="1:15" s="17" customFormat="1" ht="15.75">
      <c r="A30" s="332" t="s">
        <v>555</v>
      </c>
      <c r="B30" s="386">
        <v>51817110</v>
      </c>
      <c r="C30" s="389">
        <v>54645145.36</v>
      </c>
      <c r="D30" s="530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23"/>
    </row>
    <row r="31" spans="1:15" s="17" customFormat="1" ht="15.75">
      <c r="A31" s="332" t="s">
        <v>556</v>
      </c>
      <c r="B31" s="386">
        <v>10354556</v>
      </c>
      <c r="C31" s="389">
        <v>10515169</v>
      </c>
      <c r="D31" s="115"/>
      <c r="E31" s="706"/>
      <c r="F31" s="706"/>
      <c r="G31" s="706"/>
      <c r="H31" s="706"/>
      <c r="I31" s="706"/>
      <c r="J31" s="706"/>
      <c r="K31" s="706"/>
      <c r="L31" s="706"/>
      <c r="M31" s="706"/>
      <c r="N31" s="706"/>
      <c r="O31" s="706"/>
    </row>
    <row r="32" spans="1:15" s="17" customFormat="1" ht="15.75">
      <c r="A32" s="332" t="s">
        <v>1077</v>
      </c>
      <c r="B32" s="386">
        <v>0</v>
      </c>
      <c r="C32" s="389">
        <v>9986780</v>
      </c>
      <c r="D32" s="115"/>
      <c r="E32" s="707" t="s">
        <v>1500</v>
      </c>
      <c r="F32" s="707"/>
      <c r="G32" s="707"/>
      <c r="H32" s="707"/>
      <c r="I32" s="707"/>
      <c r="J32" s="707"/>
      <c r="K32" s="707"/>
      <c r="L32" s="707"/>
      <c r="M32" s="707"/>
      <c r="N32" s="707"/>
      <c r="O32" s="707"/>
    </row>
    <row r="33" spans="1:15" s="17" customFormat="1" ht="16.5" thickBot="1">
      <c r="A33" s="393" t="s">
        <v>503</v>
      </c>
      <c r="B33" s="394">
        <f>SUM(B26:B32)</f>
        <v>66958616</v>
      </c>
      <c r="C33" s="394">
        <f>SUM(C26:C32)</f>
        <v>80179045.1</v>
      </c>
      <c r="D33" s="531"/>
      <c r="E33" s="708" t="s">
        <v>1501</v>
      </c>
      <c r="F33" s="708"/>
      <c r="G33" s="708"/>
      <c r="H33" s="708"/>
      <c r="I33" s="708"/>
      <c r="J33" s="708"/>
      <c r="K33" s="708"/>
      <c r="L33" s="708"/>
      <c r="M33" s="708"/>
      <c r="N33" s="708"/>
      <c r="O33" s="708"/>
    </row>
    <row r="34" spans="1:15" s="17" customFormat="1" ht="17.25" thickBot="1" thickTop="1">
      <c r="A34" s="701" t="s">
        <v>560</v>
      </c>
      <c r="B34" s="702"/>
      <c r="C34" s="395">
        <f>C33-C24</f>
        <v>4419232.049999997</v>
      </c>
      <c r="D34" s="115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</row>
    <row r="35" spans="1:15" s="12" customFormat="1" ht="15.75" thickTop="1">
      <c r="A35" s="23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23"/>
    </row>
    <row r="36" spans="1:15" s="12" customFormat="1" ht="15">
      <c r="A36" s="2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23"/>
    </row>
    <row r="37" spans="1:15" s="12" customFormat="1" ht="15">
      <c r="A37" s="23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23"/>
    </row>
    <row r="38" spans="1:15" s="12" customFormat="1" ht="15">
      <c r="A38" s="23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23"/>
    </row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1811023622047245" right="0.11811023622047245" top="0.1968503937007874" bottom="0.11811023622047245" header="0.15748031496062992" footer="0.1968503937007874"/>
  <pageSetup horizontalDpi="600" verticalDpi="60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1"/>
  <sheetViews>
    <sheetView zoomScale="130" zoomScaleNormal="130" zoomScalePageLayoutView="0" workbookViewId="0" topLeftCell="A64">
      <selection activeCell="D97" sqref="D97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20.7109375" style="0" customWidth="1"/>
    <col min="4" max="4" width="42.28125" style="0" customWidth="1"/>
    <col min="5" max="5" width="13.57421875" style="0" customWidth="1"/>
    <col min="6" max="6" width="8.00390625" style="0" customWidth="1"/>
  </cols>
  <sheetData>
    <row r="1" spans="1:6" ht="21">
      <c r="A1" s="445"/>
      <c r="B1" s="446"/>
      <c r="C1" s="447"/>
      <c r="D1" s="447"/>
      <c r="E1" s="448" t="s">
        <v>1762</v>
      </c>
      <c r="F1" s="449" t="s">
        <v>1147</v>
      </c>
    </row>
    <row r="2" spans="1:6" ht="18.75">
      <c r="A2" s="716" t="s">
        <v>1763</v>
      </c>
      <c r="B2" s="716"/>
      <c r="C2" s="716"/>
      <c r="D2" s="716"/>
      <c r="E2" s="716"/>
      <c r="F2" s="716"/>
    </row>
    <row r="3" spans="1:6" ht="18.75">
      <c r="A3" s="716" t="s">
        <v>728</v>
      </c>
      <c r="B3" s="716"/>
      <c r="C3" s="716"/>
      <c r="D3" s="716"/>
      <c r="E3" s="716"/>
      <c r="F3" s="716"/>
    </row>
    <row r="4" spans="1:6" ht="18.75">
      <c r="A4" s="717" t="s">
        <v>1764</v>
      </c>
      <c r="B4" s="717"/>
      <c r="C4" s="717"/>
      <c r="D4" s="450"/>
      <c r="E4" s="718" t="s">
        <v>1837</v>
      </c>
      <c r="F4" s="718"/>
    </row>
    <row r="5" spans="1:6" ht="18.75">
      <c r="A5" s="451" t="s">
        <v>1148</v>
      </c>
      <c r="B5" s="452" t="s">
        <v>1149</v>
      </c>
      <c r="C5" s="453" t="s">
        <v>1150</v>
      </c>
      <c r="D5" s="453" t="s">
        <v>524</v>
      </c>
      <c r="E5" s="454" t="s">
        <v>506</v>
      </c>
      <c r="F5" s="452" t="s">
        <v>509</v>
      </c>
    </row>
    <row r="6" spans="1:6" ht="18.75">
      <c r="A6" s="455">
        <v>1</v>
      </c>
      <c r="B6" s="456">
        <v>20225</v>
      </c>
      <c r="C6" s="457" t="s">
        <v>1155</v>
      </c>
      <c r="D6" s="457" t="s">
        <v>1448</v>
      </c>
      <c r="E6" s="458">
        <v>24625</v>
      </c>
      <c r="F6" s="459"/>
    </row>
    <row r="7" spans="1:6" ht="18.75">
      <c r="A7" s="455">
        <v>2</v>
      </c>
      <c r="B7" s="456">
        <v>20260</v>
      </c>
      <c r="C7" s="457" t="s">
        <v>1151</v>
      </c>
      <c r="D7" s="457" t="s">
        <v>1156</v>
      </c>
      <c r="E7" s="458">
        <v>18000</v>
      </c>
      <c r="F7" s="460"/>
    </row>
    <row r="8" spans="1:6" ht="18.75">
      <c r="A8" s="455">
        <v>3</v>
      </c>
      <c r="B8" s="456">
        <v>239541</v>
      </c>
      <c r="C8" s="457" t="s">
        <v>1449</v>
      </c>
      <c r="D8" s="457" t="s">
        <v>1450</v>
      </c>
      <c r="E8" s="458">
        <v>3025</v>
      </c>
      <c r="F8" s="456"/>
    </row>
    <row r="9" spans="1:6" ht="18.75">
      <c r="A9" s="455">
        <v>4</v>
      </c>
      <c r="B9" s="456">
        <v>239618</v>
      </c>
      <c r="C9" s="461" t="s">
        <v>1451</v>
      </c>
      <c r="D9" s="462" t="s">
        <v>1452</v>
      </c>
      <c r="E9" s="458">
        <v>23100</v>
      </c>
      <c r="F9" s="456"/>
    </row>
    <row r="10" spans="1:6" ht="18.75">
      <c r="A10" s="455">
        <v>5</v>
      </c>
      <c r="B10" s="456">
        <v>239646</v>
      </c>
      <c r="C10" s="457" t="s">
        <v>1454</v>
      </c>
      <c r="D10" s="463" t="s">
        <v>1455</v>
      </c>
      <c r="E10" s="458">
        <v>30000</v>
      </c>
      <c r="F10" s="456"/>
    </row>
    <row r="11" spans="1:6" ht="18.75">
      <c r="A11" s="455">
        <v>6</v>
      </c>
      <c r="B11" s="456">
        <v>239646</v>
      </c>
      <c r="C11" s="457" t="s">
        <v>1454</v>
      </c>
      <c r="D11" s="463" t="s">
        <v>1456</v>
      </c>
      <c r="E11" s="458">
        <v>19500</v>
      </c>
      <c r="F11" s="456"/>
    </row>
    <row r="12" spans="1:6" ht="18.75">
      <c r="A12" s="455">
        <v>7</v>
      </c>
      <c r="B12" s="456">
        <v>20534</v>
      </c>
      <c r="C12" s="457" t="s">
        <v>1457</v>
      </c>
      <c r="D12" s="457" t="s">
        <v>1458</v>
      </c>
      <c r="E12" s="458">
        <v>4500</v>
      </c>
      <c r="F12" s="456"/>
    </row>
    <row r="13" spans="1:6" ht="18.75">
      <c r="A13" s="455">
        <v>8</v>
      </c>
      <c r="B13" s="456">
        <v>20550</v>
      </c>
      <c r="C13" s="457" t="s">
        <v>1459</v>
      </c>
      <c r="D13" s="463" t="s">
        <v>1460</v>
      </c>
      <c r="E13" s="458">
        <v>30250</v>
      </c>
      <c r="F13" s="456"/>
    </row>
    <row r="14" spans="1:6" ht="18.75">
      <c r="A14" s="455">
        <v>9</v>
      </c>
      <c r="B14" s="456">
        <v>20550</v>
      </c>
      <c r="C14" s="457" t="s">
        <v>1459</v>
      </c>
      <c r="D14" s="463" t="s">
        <v>1461</v>
      </c>
      <c r="E14" s="458">
        <v>30250</v>
      </c>
      <c r="F14" s="456"/>
    </row>
    <row r="15" spans="1:6" ht="18.75">
      <c r="A15" s="455">
        <v>10</v>
      </c>
      <c r="B15" s="456">
        <v>239791</v>
      </c>
      <c r="C15" s="457" t="s">
        <v>1457</v>
      </c>
      <c r="D15" s="463" t="s">
        <v>1462</v>
      </c>
      <c r="E15" s="458">
        <v>5500</v>
      </c>
      <c r="F15" s="456"/>
    </row>
    <row r="16" spans="1:6" ht="18.75">
      <c r="A16" s="455">
        <v>11</v>
      </c>
      <c r="B16" s="456">
        <v>239819</v>
      </c>
      <c r="C16" s="457" t="s">
        <v>1464</v>
      </c>
      <c r="D16" s="463" t="s">
        <v>1465</v>
      </c>
      <c r="E16" s="458">
        <v>23700</v>
      </c>
      <c r="F16" s="456"/>
    </row>
    <row r="17" spans="1:6" ht="18.75">
      <c r="A17" s="455">
        <v>12</v>
      </c>
      <c r="B17" s="456">
        <v>20722</v>
      </c>
      <c r="C17" s="457" t="s">
        <v>1467</v>
      </c>
      <c r="D17" s="457" t="s">
        <v>1468</v>
      </c>
      <c r="E17" s="458">
        <v>2020</v>
      </c>
      <c r="F17" s="460"/>
    </row>
    <row r="18" spans="1:6" ht="18.75">
      <c r="A18" s="455">
        <v>13</v>
      </c>
      <c r="B18" s="456">
        <v>20722</v>
      </c>
      <c r="C18" s="457" t="s">
        <v>1467</v>
      </c>
      <c r="D18" s="464" t="s">
        <v>1765</v>
      </c>
      <c r="E18" s="458">
        <v>1770</v>
      </c>
      <c r="F18" s="456"/>
    </row>
    <row r="19" spans="1:6" ht="18.75">
      <c r="A19" s="455">
        <v>14</v>
      </c>
      <c r="B19" s="456">
        <v>239881</v>
      </c>
      <c r="C19" s="457" t="s">
        <v>1766</v>
      </c>
      <c r="D19" s="457" t="s">
        <v>1767</v>
      </c>
      <c r="E19" s="458">
        <v>9750</v>
      </c>
      <c r="F19" s="456"/>
    </row>
    <row r="20" spans="1:6" ht="18.75">
      <c r="A20" s="455">
        <v>15</v>
      </c>
      <c r="B20" s="456">
        <v>239912</v>
      </c>
      <c r="C20" s="457" t="s">
        <v>1467</v>
      </c>
      <c r="D20" s="457" t="s">
        <v>1768</v>
      </c>
      <c r="E20" s="458">
        <v>3550</v>
      </c>
      <c r="F20" s="456"/>
    </row>
    <row r="21" spans="1:6" ht="18.75">
      <c r="A21" s="455">
        <v>16</v>
      </c>
      <c r="B21" s="456">
        <v>20766</v>
      </c>
      <c r="C21" s="457" t="s">
        <v>1467</v>
      </c>
      <c r="D21" s="457" t="s">
        <v>1769</v>
      </c>
      <c r="E21" s="458">
        <v>2200</v>
      </c>
      <c r="F21" s="456"/>
    </row>
    <row r="22" spans="1:6" ht="18.75">
      <c r="A22" s="455">
        <v>17</v>
      </c>
      <c r="B22" s="456">
        <v>239919</v>
      </c>
      <c r="C22" s="457" t="s">
        <v>1770</v>
      </c>
      <c r="D22" s="462" t="s">
        <v>1771</v>
      </c>
      <c r="E22" s="458">
        <v>58235</v>
      </c>
      <c r="F22" s="456"/>
    </row>
    <row r="23" spans="1:6" ht="18.75">
      <c r="A23" s="455">
        <v>18</v>
      </c>
      <c r="B23" s="456">
        <v>20773</v>
      </c>
      <c r="C23" s="474" t="s">
        <v>1772</v>
      </c>
      <c r="D23" s="462" t="s">
        <v>1773</v>
      </c>
      <c r="E23" s="458">
        <v>8800</v>
      </c>
      <c r="F23" s="456"/>
    </row>
    <row r="24" spans="1:6" ht="18.75">
      <c r="A24" s="455">
        <v>19</v>
      </c>
      <c r="B24" s="456">
        <v>20773</v>
      </c>
      <c r="C24" s="457" t="s">
        <v>1774</v>
      </c>
      <c r="D24" s="461" t="s">
        <v>1775</v>
      </c>
      <c r="E24" s="458">
        <v>2800</v>
      </c>
      <c r="F24" s="456"/>
    </row>
    <row r="25" spans="1:6" ht="18.75">
      <c r="A25" s="455">
        <v>20</v>
      </c>
      <c r="B25" s="456">
        <v>20773</v>
      </c>
      <c r="C25" s="457" t="s">
        <v>1774</v>
      </c>
      <c r="D25" s="462" t="s">
        <v>1776</v>
      </c>
      <c r="E25" s="458">
        <v>12795</v>
      </c>
      <c r="F25" s="456"/>
    </row>
    <row r="26" spans="1:6" ht="18.75">
      <c r="A26" s="455">
        <v>21</v>
      </c>
      <c r="B26" s="456">
        <v>20773</v>
      </c>
      <c r="C26" s="457" t="s">
        <v>1774</v>
      </c>
      <c r="D26" s="463" t="s">
        <v>1777</v>
      </c>
      <c r="E26" s="458">
        <v>650</v>
      </c>
      <c r="F26" s="456"/>
    </row>
    <row r="27" spans="1:6" ht="18.75">
      <c r="A27" s="455">
        <v>22</v>
      </c>
      <c r="B27" s="456">
        <v>20773</v>
      </c>
      <c r="C27" s="457" t="s">
        <v>1774</v>
      </c>
      <c r="D27" s="457" t="s">
        <v>1778</v>
      </c>
      <c r="E27" s="458">
        <v>455</v>
      </c>
      <c r="F27" s="456"/>
    </row>
    <row r="28" spans="1:6" ht="18.75">
      <c r="A28" s="455">
        <v>23</v>
      </c>
      <c r="B28" s="456">
        <v>20773</v>
      </c>
      <c r="C28" s="457" t="s">
        <v>1774</v>
      </c>
      <c r="D28" s="463" t="s">
        <v>1779</v>
      </c>
      <c r="E28" s="458">
        <v>2285</v>
      </c>
      <c r="F28" s="456"/>
    </row>
    <row r="29" spans="1:6" ht="18.75">
      <c r="A29" s="455">
        <v>24</v>
      </c>
      <c r="B29" s="456">
        <v>20773</v>
      </c>
      <c r="C29" s="457" t="s">
        <v>1774</v>
      </c>
      <c r="D29" s="463" t="s">
        <v>1780</v>
      </c>
      <c r="E29" s="458">
        <v>375</v>
      </c>
      <c r="F29" s="456"/>
    </row>
    <row r="30" spans="1:6" ht="18.75">
      <c r="A30" s="455">
        <v>25</v>
      </c>
      <c r="B30" s="456">
        <v>20773</v>
      </c>
      <c r="C30" s="457" t="s">
        <v>1774</v>
      </c>
      <c r="D30" s="457" t="s">
        <v>1781</v>
      </c>
      <c r="E30" s="458">
        <v>130</v>
      </c>
      <c r="F30" s="456"/>
    </row>
    <row r="31" spans="1:6" ht="18.75">
      <c r="A31" s="455">
        <v>26</v>
      </c>
      <c r="B31" s="456">
        <v>239924</v>
      </c>
      <c r="C31" s="457" t="s">
        <v>1782</v>
      </c>
      <c r="D31" s="463" t="s">
        <v>1783</v>
      </c>
      <c r="E31" s="458">
        <v>65585</v>
      </c>
      <c r="F31" s="456"/>
    </row>
    <row r="32" spans="1:6" ht="18.75">
      <c r="A32" s="455">
        <v>27</v>
      </c>
      <c r="B32" s="456">
        <v>239924</v>
      </c>
      <c r="C32" s="457" t="s">
        <v>1782</v>
      </c>
      <c r="D32" s="463" t="s">
        <v>1784</v>
      </c>
      <c r="E32" s="458">
        <v>28663</v>
      </c>
      <c r="F32" s="456"/>
    </row>
    <row r="33" spans="1:6" ht="18.75">
      <c r="A33" s="455">
        <v>28</v>
      </c>
      <c r="B33" s="456">
        <v>239924</v>
      </c>
      <c r="C33" s="457" t="s">
        <v>1782</v>
      </c>
      <c r="D33" s="463" t="s">
        <v>1785</v>
      </c>
      <c r="E33" s="458">
        <v>25080</v>
      </c>
      <c r="F33" s="456"/>
    </row>
    <row r="34" spans="1:6" ht="18.75">
      <c r="A34" s="455">
        <v>29</v>
      </c>
      <c r="B34" s="456">
        <v>239924</v>
      </c>
      <c r="C34" s="457" t="s">
        <v>1782</v>
      </c>
      <c r="D34" s="463" t="s">
        <v>1786</v>
      </c>
      <c r="E34" s="458">
        <v>56490</v>
      </c>
      <c r="F34" s="456"/>
    </row>
    <row r="35" spans="1:6" ht="18.75">
      <c r="A35" s="455">
        <v>30</v>
      </c>
      <c r="B35" s="456">
        <v>239924</v>
      </c>
      <c r="C35" s="457" t="s">
        <v>1782</v>
      </c>
      <c r="D35" s="463" t="s">
        <v>1787</v>
      </c>
      <c r="E35" s="458">
        <v>79740</v>
      </c>
      <c r="F35" s="456"/>
    </row>
    <row r="36" spans="1:6" ht="18.75">
      <c r="A36" s="455">
        <v>31</v>
      </c>
      <c r="B36" s="456">
        <v>239924</v>
      </c>
      <c r="C36" s="457" t="s">
        <v>1782</v>
      </c>
      <c r="D36" s="463" t="s">
        <v>1788</v>
      </c>
      <c r="E36" s="458">
        <v>38560</v>
      </c>
      <c r="F36" s="456"/>
    </row>
    <row r="37" spans="1:6" ht="18.75">
      <c r="A37" s="455">
        <v>32</v>
      </c>
      <c r="B37" s="456">
        <v>20781</v>
      </c>
      <c r="C37" s="457" t="s">
        <v>1789</v>
      </c>
      <c r="D37" s="463" t="s">
        <v>1790</v>
      </c>
      <c r="E37" s="458">
        <v>710</v>
      </c>
      <c r="F37" s="456"/>
    </row>
    <row r="38" spans="1:6" ht="18.75">
      <c r="A38" s="455">
        <v>33</v>
      </c>
      <c r="B38" s="456">
        <v>20781</v>
      </c>
      <c r="C38" s="457" t="s">
        <v>1789</v>
      </c>
      <c r="D38" s="463" t="s">
        <v>1791</v>
      </c>
      <c r="E38" s="458">
        <v>46750</v>
      </c>
      <c r="F38" s="456"/>
    </row>
    <row r="39" spans="1:6" ht="18.75">
      <c r="A39" s="455">
        <v>34</v>
      </c>
      <c r="B39" s="456">
        <v>20784</v>
      </c>
      <c r="C39" s="457" t="s">
        <v>1151</v>
      </c>
      <c r="D39" s="463" t="s">
        <v>1792</v>
      </c>
      <c r="E39" s="458">
        <v>91150</v>
      </c>
      <c r="F39" s="456"/>
    </row>
    <row r="40" spans="1:6" ht="18.75">
      <c r="A40" s="455">
        <v>35</v>
      </c>
      <c r="B40" s="456">
        <v>20784</v>
      </c>
      <c r="C40" s="457" t="s">
        <v>1151</v>
      </c>
      <c r="D40" s="463" t="s">
        <v>1793</v>
      </c>
      <c r="E40" s="458">
        <v>17475</v>
      </c>
      <c r="F40" s="456"/>
    </row>
    <row r="41" spans="1:6" ht="18.75">
      <c r="A41" s="455"/>
      <c r="B41" s="712" t="s">
        <v>671</v>
      </c>
      <c r="C41" s="712"/>
      <c r="D41" s="712"/>
      <c r="E41" s="465">
        <f>SUM(E6:E40)</f>
        <v>768468</v>
      </c>
      <c r="F41" s="456"/>
    </row>
    <row r="42" spans="1:6" ht="18.75">
      <c r="A42" s="445"/>
      <c r="B42" s="466"/>
      <c r="C42" s="467"/>
      <c r="D42" s="467"/>
      <c r="E42" s="448" t="s">
        <v>1762</v>
      </c>
      <c r="F42" s="449" t="s">
        <v>1153</v>
      </c>
    </row>
    <row r="43" spans="1:6" ht="18.75">
      <c r="A43" s="451" t="s">
        <v>1148</v>
      </c>
      <c r="B43" s="452" t="s">
        <v>1149</v>
      </c>
      <c r="C43" s="453" t="s">
        <v>1150</v>
      </c>
      <c r="D43" s="453" t="s">
        <v>524</v>
      </c>
      <c r="E43" s="454" t="s">
        <v>506</v>
      </c>
      <c r="F43" s="452" t="s">
        <v>509</v>
      </c>
    </row>
    <row r="44" spans="1:6" ht="18.75">
      <c r="A44" s="709" t="s">
        <v>663</v>
      </c>
      <c r="B44" s="710"/>
      <c r="C44" s="710"/>
      <c r="D44" s="711"/>
      <c r="E44" s="465">
        <v>768468</v>
      </c>
      <c r="F44" s="456"/>
    </row>
    <row r="45" spans="1:6" ht="18.75">
      <c r="A45" s="455">
        <v>36</v>
      </c>
      <c r="B45" s="456">
        <v>20806</v>
      </c>
      <c r="C45" s="457" t="s">
        <v>1151</v>
      </c>
      <c r="D45" s="463" t="s">
        <v>1794</v>
      </c>
      <c r="E45" s="458">
        <v>21475</v>
      </c>
      <c r="F45" s="456"/>
    </row>
    <row r="46" spans="1:6" ht="18.75">
      <c r="A46" s="455">
        <v>37</v>
      </c>
      <c r="B46" s="456">
        <v>20806</v>
      </c>
      <c r="C46" s="457" t="s">
        <v>1151</v>
      </c>
      <c r="D46" s="463" t="s">
        <v>1795</v>
      </c>
      <c r="E46" s="458">
        <v>11475</v>
      </c>
      <c r="F46" s="460"/>
    </row>
    <row r="47" spans="1:6" ht="18.75">
      <c r="A47" s="455">
        <v>38</v>
      </c>
      <c r="B47" s="456">
        <v>20806</v>
      </c>
      <c r="C47" s="457" t="s">
        <v>1151</v>
      </c>
      <c r="D47" s="463" t="s">
        <v>1796</v>
      </c>
      <c r="E47" s="458">
        <v>21625</v>
      </c>
      <c r="F47" s="460"/>
    </row>
    <row r="48" spans="1:6" ht="18.75">
      <c r="A48" s="455">
        <v>39</v>
      </c>
      <c r="B48" s="456">
        <v>20806</v>
      </c>
      <c r="C48" s="457" t="s">
        <v>1151</v>
      </c>
      <c r="D48" s="463" t="s">
        <v>1797</v>
      </c>
      <c r="E48" s="458">
        <v>21575</v>
      </c>
      <c r="F48" s="460"/>
    </row>
    <row r="49" spans="1:6" ht="18.75">
      <c r="A49" s="455">
        <v>40</v>
      </c>
      <c r="B49" s="456">
        <v>20806</v>
      </c>
      <c r="C49" s="457" t="s">
        <v>1151</v>
      </c>
      <c r="D49" s="463" t="s">
        <v>1798</v>
      </c>
      <c r="E49" s="458">
        <v>21625</v>
      </c>
      <c r="F49" s="460"/>
    </row>
    <row r="50" spans="1:6" ht="18.75">
      <c r="A50" s="455">
        <v>41</v>
      </c>
      <c r="B50" s="456">
        <v>239959</v>
      </c>
      <c r="C50" s="457" t="s">
        <v>1799</v>
      </c>
      <c r="D50" s="463" t="s">
        <v>1800</v>
      </c>
      <c r="E50" s="458">
        <v>1435</v>
      </c>
      <c r="F50" s="460"/>
    </row>
    <row r="51" spans="1:6" ht="18.75">
      <c r="A51" s="455">
        <v>42</v>
      </c>
      <c r="B51" s="456">
        <v>239988</v>
      </c>
      <c r="C51" s="461" t="s">
        <v>1801</v>
      </c>
      <c r="D51" s="462" t="s">
        <v>1802</v>
      </c>
      <c r="E51" s="458">
        <v>2100</v>
      </c>
      <c r="F51" s="460"/>
    </row>
    <row r="52" spans="1:6" ht="18.75">
      <c r="A52" s="455">
        <v>43</v>
      </c>
      <c r="B52" s="456">
        <v>240000</v>
      </c>
      <c r="C52" s="457" t="s">
        <v>1453</v>
      </c>
      <c r="D52" s="457" t="s">
        <v>1803</v>
      </c>
      <c r="E52" s="458">
        <v>21475</v>
      </c>
      <c r="F52" s="460"/>
    </row>
    <row r="53" spans="1:6" ht="18.75">
      <c r="A53" s="455">
        <v>44</v>
      </c>
      <c r="B53" s="456">
        <v>20883</v>
      </c>
      <c r="C53" s="457" t="s">
        <v>1804</v>
      </c>
      <c r="D53" s="463" t="s">
        <v>1805</v>
      </c>
      <c r="E53" s="458">
        <v>9345</v>
      </c>
      <c r="F53" s="460"/>
    </row>
    <row r="54" spans="1:6" ht="18.75">
      <c r="A54" s="455">
        <v>45</v>
      </c>
      <c r="B54" s="456">
        <v>20883</v>
      </c>
      <c r="C54" s="457" t="s">
        <v>1804</v>
      </c>
      <c r="D54" s="463" t="s">
        <v>1806</v>
      </c>
      <c r="E54" s="458">
        <v>3364</v>
      </c>
      <c r="F54" s="460"/>
    </row>
    <row r="55" spans="1:6" ht="18.75">
      <c r="A55" s="455">
        <v>46</v>
      </c>
      <c r="B55" s="456">
        <v>20883</v>
      </c>
      <c r="C55" s="457" t="s">
        <v>1804</v>
      </c>
      <c r="D55" s="463" t="s">
        <v>1807</v>
      </c>
      <c r="E55" s="458">
        <v>1542</v>
      </c>
      <c r="F55" s="460"/>
    </row>
    <row r="56" spans="1:6" ht="18.75">
      <c r="A56" s="455">
        <v>47</v>
      </c>
      <c r="B56" s="456">
        <v>20885</v>
      </c>
      <c r="C56" s="457" t="s">
        <v>1453</v>
      </c>
      <c r="D56" s="457" t="s">
        <v>1808</v>
      </c>
      <c r="E56" s="458">
        <v>21435</v>
      </c>
      <c r="F56" s="460"/>
    </row>
    <row r="57" spans="1:6" ht="18.75">
      <c r="A57" s="455">
        <v>48</v>
      </c>
      <c r="B57" s="456">
        <v>20885</v>
      </c>
      <c r="C57" s="457" t="s">
        <v>1453</v>
      </c>
      <c r="D57" s="457" t="s">
        <v>1809</v>
      </c>
      <c r="E57" s="458">
        <v>14950</v>
      </c>
      <c r="F57" s="460"/>
    </row>
    <row r="58" spans="1:6" ht="18.75">
      <c r="A58" s="455">
        <v>49</v>
      </c>
      <c r="B58" s="456">
        <v>20885</v>
      </c>
      <c r="C58" s="457" t="s">
        <v>1453</v>
      </c>
      <c r="D58" s="463" t="s">
        <v>1810</v>
      </c>
      <c r="E58" s="458">
        <v>12185</v>
      </c>
      <c r="F58" s="460"/>
    </row>
    <row r="59" spans="1:6" ht="18.75">
      <c r="A59" s="455">
        <v>50</v>
      </c>
      <c r="B59" s="456">
        <v>20889</v>
      </c>
      <c r="C59" s="457" t="s">
        <v>1466</v>
      </c>
      <c r="D59" s="463" t="s">
        <v>1811</v>
      </c>
      <c r="E59" s="458">
        <v>61620</v>
      </c>
      <c r="F59" s="460"/>
    </row>
    <row r="60" spans="1:6" ht="18.75">
      <c r="A60" s="455">
        <v>51</v>
      </c>
      <c r="B60" s="456">
        <v>20885</v>
      </c>
      <c r="C60" s="457" t="s">
        <v>1453</v>
      </c>
      <c r="D60" s="463" t="s">
        <v>1812</v>
      </c>
      <c r="E60" s="458">
        <v>12500</v>
      </c>
      <c r="F60" s="460"/>
    </row>
    <row r="61" spans="1:6" ht="18.75">
      <c r="A61" s="455">
        <v>52</v>
      </c>
      <c r="B61" s="456">
        <v>20899</v>
      </c>
      <c r="C61" s="457" t="s">
        <v>1453</v>
      </c>
      <c r="D61" s="457" t="s">
        <v>1813</v>
      </c>
      <c r="E61" s="458">
        <v>32300</v>
      </c>
      <c r="F61" s="460"/>
    </row>
    <row r="62" spans="1:6" ht="18.75">
      <c r="A62" s="455">
        <v>53</v>
      </c>
      <c r="B62" s="456">
        <v>20899</v>
      </c>
      <c r="C62" s="457" t="s">
        <v>1453</v>
      </c>
      <c r="D62" s="457" t="s">
        <v>1814</v>
      </c>
      <c r="E62" s="458">
        <v>27350</v>
      </c>
      <c r="F62" s="460"/>
    </row>
    <row r="63" spans="1:6" ht="18.75">
      <c r="A63" s="455">
        <v>54</v>
      </c>
      <c r="B63" s="456">
        <v>20899</v>
      </c>
      <c r="C63" s="457" t="s">
        <v>1453</v>
      </c>
      <c r="D63" s="457" t="s">
        <v>1815</v>
      </c>
      <c r="E63" s="458">
        <v>36670</v>
      </c>
      <c r="F63" s="460"/>
    </row>
    <row r="64" spans="1:6" ht="18.75">
      <c r="A64" s="455">
        <v>55</v>
      </c>
      <c r="B64" s="456">
        <v>20899</v>
      </c>
      <c r="C64" s="457" t="s">
        <v>1453</v>
      </c>
      <c r="D64" s="457" t="s">
        <v>1808</v>
      </c>
      <c r="E64" s="458">
        <v>21450</v>
      </c>
      <c r="F64" s="460"/>
    </row>
    <row r="65" spans="1:6" ht="18.75">
      <c r="A65" s="455">
        <v>56</v>
      </c>
      <c r="B65" s="456">
        <v>20920</v>
      </c>
      <c r="C65" s="457" t="s">
        <v>1816</v>
      </c>
      <c r="D65" s="463" t="s">
        <v>1817</v>
      </c>
      <c r="E65" s="458">
        <v>29750</v>
      </c>
      <c r="F65" s="460"/>
    </row>
    <row r="66" spans="1:6" ht="18.75">
      <c r="A66" s="455">
        <v>57</v>
      </c>
      <c r="B66" s="456">
        <v>240100</v>
      </c>
      <c r="C66" s="457" t="s">
        <v>1818</v>
      </c>
      <c r="D66" s="463" t="s">
        <v>1819</v>
      </c>
      <c r="E66" s="458">
        <v>6050</v>
      </c>
      <c r="F66" s="460"/>
    </row>
    <row r="67" spans="1:6" ht="18.75">
      <c r="A67" s="455">
        <v>58</v>
      </c>
      <c r="B67" s="456">
        <v>240113</v>
      </c>
      <c r="C67" s="457" t="s">
        <v>1820</v>
      </c>
      <c r="D67" s="463" t="s">
        <v>1821</v>
      </c>
      <c r="E67" s="458">
        <v>11550</v>
      </c>
      <c r="F67" s="460"/>
    </row>
    <row r="68" spans="1:6" ht="18.75">
      <c r="A68" s="455">
        <v>59</v>
      </c>
      <c r="B68" s="456">
        <v>240115</v>
      </c>
      <c r="C68" s="457" t="s">
        <v>1822</v>
      </c>
      <c r="D68" s="457" t="s">
        <v>1823</v>
      </c>
      <c r="E68" s="458">
        <v>200</v>
      </c>
      <c r="F68" s="460"/>
    </row>
    <row r="69" spans="1:6" ht="18.75">
      <c r="A69" s="455">
        <v>60</v>
      </c>
      <c r="B69" s="456">
        <v>20987</v>
      </c>
      <c r="C69" s="457" t="s">
        <v>1463</v>
      </c>
      <c r="D69" s="457" t="s">
        <v>1824</v>
      </c>
      <c r="E69" s="458">
        <v>4980</v>
      </c>
      <c r="F69" s="460"/>
    </row>
    <row r="70" spans="1:6" ht="18.75">
      <c r="A70" s="455">
        <v>61</v>
      </c>
      <c r="B70" s="456">
        <v>240156</v>
      </c>
      <c r="C70" s="457" t="s">
        <v>1464</v>
      </c>
      <c r="D70" s="463" t="s">
        <v>1825</v>
      </c>
      <c r="E70" s="458">
        <v>13750</v>
      </c>
      <c r="F70" s="460"/>
    </row>
    <row r="71" spans="1:6" ht="18.75">
      <c r="A71" s="455">
        <v>62</v>
      </c>
      <c r="B71" s="456">
        <v>240157</v>
      </c>
      <c r="C71" s="457" t="s">
        <v>1804</v>
      </c>
      <c r="D71" s="457" t="s">
        <v>1826</v>
      </c>
      <c r="E71" s="458">
        <v>58411</v>
      </c>
      <c r="F71" s="460"/>
    </row>
    <row r="72" spans="1:6" ht="18.75">
      <c r="A72" s="455">
        <v>63</v>
      </c>
      <c r="B72" s="456">
        <v>240175</v>
      </c>
      <c r="C72" s="457" t="s">
        <v>1453</v>
      </c>
      <c r="D72" s="457" t="s">
        <v>1827</v>
      </c>
      <c r="E72" s="458">
        <v>18250</v>
      </c>
      <c r="F72" s="460"/>
    </row>
    <row r="73" spans="1:6" ht="18.75">
      <c r="A73" s="455">
        <v>64</v>
      </c>
      <c r="B73" s="456">
        <v>240175</v>
      </c>
      <c r="C73" s="457" t="s">
        <v>1453</v>
      </c>
      <c r="D73" s="457" t="s">
        <v>1828</v>
      </c>
      <c r="E73" s="458">
        <v>36950</v>
      </c>
      <c r="F73" s="460"/>
    </row>
    <row r="74" spans="1:6" ht="18.75">
      <c r="A74" s="455">
        <v>65</v>
      </c>
      <c r="B74" s="456">
        <v>240175</v>
      </c>
      <c r="C74" s="457" t="s">
        <v>1453</v>
      </c>
      <c r="D74" s="457" t="s">
        <v>1829</v>
      </c>
      <c r="E74" s="458">
        <v>30800</v>
      </c>
      <c r="F74" s="460"/>
    </row>
    <row r="75" spans="1:6" ht="18.75">
      <c r="A75" s="455">
        <v>66</v>
      </c>
      <c r="B75" s="456">
        <v>21046</v>
      </c>
      <c r="C75" s="457" t="s">
        <v>1830</v>
      </c>
      <c r="D75" s="463" t="s">
        <v>1831</v>
      </c>
      <c r="E75" s="458">
        <v>16600</v>
      </c>
      <c r="F75" s="460"/>
    </row>
    <row r="76" spans="1:6" ht="18.75">
      <c r="A76" s="455">
        <v>67</v>
      </c>
      <c r="B76" s="456">
        <v>21061</v>
      </c>
      <c r="C76" s="457" t="s">
        <v>1152</v>
      </c>
      <c r="D76" s="463" t="s">
        <v>1832</v>
      </c>
      <c r="E76" s="458">
        <v>750</v>
      </c>
      <c r="F76" s="460"/>
    </row>
    <row r="77" spans="1:6" ht="18.75">
      <c r="A77" s="455">
        <v>68</v>
      </c>
      <c r="B77" s="456">
        <v>21064</v>
      </c>
      <c r="C77" s="457" t="s">
        <v>1818</v>
      </c>
      <c r="D77" s="457" t="s">
        <v>1833</v>
      </c>
      <c r="E77" s="458">
        <v>12500</v>
      </c>
      <c r="F77" s="460"/>
    </row>
    <row r="78" spans="1:6" ht="18.75">
      <c r="A78" s="455">
        <v>69</v>
      </c>
      <c r="B78" s="456">
        <v>21066</v>
      </c>
      <c r="C78" s="463" t="s">
        <v>1804</v>
      </c>
      <c r="D78" s="463" t="s">
        <v>1826</v>
      </c>
      <c r="E78" s="458">
        <v>81750</v>
      </c>
      <c r="F78" s="460"/>
    </row>
    <row r="79" spans="1:6" ht="18.75">
      <c r="A79" s="455">
        <v>70</v>
      </c>
      <c r="B79" s="456">
        <v>21081</v>
      </c>
      <c r="C79" s="457" t="s">
        <v>1834</v>
      </c>
      <c r="D79" s="461" t="s">
        <v>1838</v>
      </c>
      <c r="E79" s="458">
        <v>30025</v>
      </c>
      <c r="F79" s="460"/>
    </row>
    <row r="80" spans="1:6" ht="18.75">
      <c r="A80" s="455">
        <v>71</v>
      </c>
      <c r="B80" s="456">
        <v>21086</v>
      </c>
      <c r="C80" s="457" t="s">
        <v>1822</v>
      </c>
      <c r="D80" s="457" t="s">
        <v>1835</v>
      </c>
      <c r="E80" s="458">
        <v>750</v>
      </c>
      <c r="F80" s="460"/>
    </row>
    <row r="81" spans="1:6" ht="18.75">
      <c r="A81" s="455">
        <v>72</v>
      </c>
      <c r="B81" s="456">
        <v>21087</v>
      </c>
      <c r="C81" s="457" t="s">
        <v>1453</v>
      </c>
      <c r="D81" s="463" t="s">
        <v>1839</v>
      </c>
      <c r="E81" s="458">
        <v>34500</v>
      </c>
      <c r="F81" s="460"/>
    </row>
    <row r="82" spans="1:6" ht="18.75">
      <c r="A82" s="455"/>
      <c r="B82" s="712" t="s">
        <v>671</v>
      </c>
      <c r="C82" s="712"/>
      <c r="D82" s="712"/>
      <c r="E82" s="465">
        <f>SUM(E44:E81)</f>
        <v>1533530</v>
      </c>
      <c r="F82" s="460"/>
    </row>
    <row r="83" spans="1:6" ht="18.75">
      <c r="A83" s="445"/>
      <c r="B83" s="466"/>
      <c r="C83" s="467"/>
      <c r="D83" s="467"/>
      <c r="E83" s="448" t="s">
        <v>1762</v>
      </c>
      <c r="F83" s="449" t="s">
        <v>1154</v>
      </c>
    </row>
    <row r="84" spans="1:6" ht="18.75">
      <c r="A84" s="468" t="s">
        <v>1148</v>
      </c>
      <c r="B84" s="469" t="s">
        <v>1149</v>
      </c>
      <c r="C84" s="470" t="s">
        <v>1150</v>
      </c>
      <c r="D84" s="470" t="s">
        <v>524</v>
      </c>
      <c r="E84" s="471" t="s">
        <v>506</v>
      </c>
      <c r="F84" s="469" t="s">
        <v>509</v>
      </c>
    </row>
    <row r="85" spans="1:6" ht="18.75">
      <c r="A85" s="713" t="s">
        <v>663</v>
      </c>
      <c r="B85" s="714"/>
      <c r="C85" s="714"/>
      <c r="D85" s="715"/>
      <c r="E85" s="465">
        <v>1533530</v>
      </c>
      <c r="F85" s="456"/>
    </row>
    <row r="86" spans="1:6" ht="18.75">
      <c r="A86" s="455">
        <v>73</v>
      </c>
      <c r="B86" s="456">
        <v>21087</v>
      </c>
      <c r="C86" s="457" t="s">
        <v>1453</v>
      </c>
      <c r="D86" s="457" t="s">
        <v>1836</v>
      </c>
      <c r="E86" s="458">
        <v>4700</v>
      </c>
      <c r="F86" s="460"/>
    </row>
    <row r="87" spans="1:6" ht="18.75">
      <c r="A87" s="455">
        <v>74</v>
      </c>
      <c r="B87" s="456"/>
      <c r="C87" s="457"/>
      <c r="D87" s="463"/>
      <c r="E87" s="458"/>
      <c r="F87" s="460"/>
    </row>
    <row r="88" spans="1:6" ht="18.75">
      <c r="A88" s="455">
        <v>75</v>
      </c>
      <c r="B88" s="456"/>
      <c r="C88" s="457"/>
      <c r="D88" s="463"/>
      <c r="E88" s="458"/>
      <c r="F88" s="456"/>
    </row>
    <row r="89" spans="1:6" ht="18.75">
      <c r="A89" s="455"/>
      <c r="B89" s="712" t="s">
        <v>1157</v>
      </c>
      <c r="C89" s="712"/>
      <c r="D89" s="712"/>
      <c r="E89" s="472">
        <f>SUM(E85:E88)</f>
        <v>1538230</v>
      </c>
      <c r="F89" s="473"/>
    </row>
    <row r="130" spans="1:6" s="30" customFormat="1" ht="21">
      <c r="A130" s="597" t="s">
        <v>1841</v>
      </c>
      <c r="B130" s="597"/>
      <c r="C130" s="597"/>
      <c r="D130" s="597"/>
      <c r="E130" s="597"/>
      <c r="F130" s="597"/>
    </row>
    <row r="131" spans="1:6" s="30" customFormat="1" ht="21">
      <c r="A131" s="617" t="s">
        <v>1840</v>
      </c>
      <c r="B131" s="617"/>
      <c r="C131" s="617"/>
      <c r="D131" s="617"/>
      <c r="E131" s="617"/>
      <c r="F131" s="617"/>
    </row>
  </sheetData>
  <sheetProtection/>
  <mergeCells count="11">
    <mergeCell ref="A2:F2"/>
    <mergeCell ref="A3:F3"/>
    <mergeCell ref="A4:C4"/>
    <mergeCell ref="E4:F4"/>
    <mergeCell ref="B41:D41"/>
    <mergeCell ref="A44:D44"/>
    <mergeCell ref="B82:D82"/>
    <mergeCell ref="A85:D85"/>
    <mergeCell ref="B89:D89"/>
    <mergeCell ref="A130:F130"/>
    <mergeCell ref="A131:F131"/>
  </mergeCells>
  <printOptions/>
  <pageMargins left="0.14" right="0.12" top="0.41" bottom="0.38" header="0.3" footer="0.1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9"/>
  <sheetViews>
    <sheetView zoomScale="150" zoomScaleNormal="150" zoomScalePageLayoutView="0" workbookViewId="0" topLeftCell="A1">
      <selection activeCell="A36" sqref="A36:IV36"/>
    </sheetView>
  </sheetViews>
  <sheetFormatPr defaultColWidth="9.140625" defaultRowHeight="12.75"/>
  <cols>
    <col min="1" max="1" width="71.57421875" style="30" customWidth="1"/>
    <col min="2" max="2" width="18.421875" style="48" customWidth="1"/>
    <col min="6" max="6" width="13.140625" style="0" customWidth="1"/>
  </cols>
  <sheetData>
    <row r="1" spans="1:2" s="5" customFormat="1" ht="22.5">
      <c r="A1" s="168" t="s">
        <v>561</v>
      </c>
      <c r="B1" s="162"/>
    </row>
    <row r="2" spans="1:2" s="5" customFormat="1" ht="22.5">
      <c r="A2" s="168" t="s">
        <v>570</v>
      </c>
      <c r="B2" s="162"/>
    </row>
    <row r="3" spans="1:3" s="4" customFormat="1" ht="22.5">
      <c r="A3" s="167" t="s">
        <v>1474</v>
      </c>
      <c r="B3" s="169" t="s">
        <v>506</v>
      </c>
      <c r="C3" s="7"/>
    </row>
    <row r="4" spans="1:2" s="4" customFormat="1" ht="22.5">
      <c r="A4" s="29" t="s">
        <v>1476</v>
      </c>
      <c r="B4" s="26">
        <v>295961</v>
      </c>
    </row>
    <row r="5" spans="1:2" s="4" customFormat="1" ht="22.5">
      <c r="A5" s="29" t="s">
        <v>1477</v>
      </c>
      <c r="B5" s="26">
        <v>36833.99</v>
      </c>
    </row>
    <row r="6" spans="1:2" s="4" customFormat="1" ht="22.5">
      <c r="A6" s="29" t="s">
        <v>1478</v>
      </c>
      <c r="B6" s="26">
        <v>0</v>
      </c>
    </row>
    <row r="7" spans="1:2" s="5" customFormat="1" ht="22.5">
      <c r="A7" s="29" t="s">
        <v>1479</v>
      </c>
      <c r="B7" s="26">
        <v>218034</v>
      </c>
    </row>
    <row r="8" spans="1:2" s="5" customFormat="1" ht="22.5">
      <c r="A8" s="29" t="s">
        <v>1480</v>
      </c>
      <c r="B8" s="26">
        <v>0</v>
      </c>
    </row>
    <row r="9" spans="1:2" s="5" customFormat="1" ht="22.5">
      <c r="A9" s="29" t="s">
        <v>1481</v>
      </c>
      <c r="B9" s="26">
        <v>10414.31</v>
      </c>
    </row>
    <row r="10" spans="1:2" s="5" customFormat="1" ht="22.5">
      <c r="A10" s="29" t="s">
        <v>1482</v>
      </c>
      <c r="B10" s="26">
        <v>0</v>
      </c>
    </row>
    <row r="11" spans="1:2" s="5" customFormat="1" ht="22.5">
      <c r="A11" s="29" t="s">
        <v>1842</v>
      </c>
      <c r="B11" s="26">
        <v>0</v>
      </c>
    </row>
    <row r="12" spans="1:6" s="5" customFormat="1" ht="23.25" thickBot="1">
      <c r="A12" s="53" t="s">
        <v>503</v>
      </c>
      <c r="B12" s="119">
        <f>SUM(B4:B11)</f>
        <v>561243.3</v>
      </c>
      <c r="F12" s="9"/>
    </row>
    <row r="13" spans="1:6" s="5" customFormat="1" ht="23.25" thickTop="1">
      <c r="A13" s="167" t="s">
        <v>1475</v>
      </c>
      <c r="B13" s="26"/>
      <c r="F13" s="9"/>
    </row>
    <row r="14" spans="1:6" s="5" customFormat="1" ht="22.5">
      <c r="A14" s="167" t="s">
        <v>1483</v>
      </c>
      <c r="B14" s="26"/>
      <c r="F14" s="9"/>
    </row>
    <row r="15" spans="1:6" s="5" customFormat="1" ht="22.5">
      <c r="A15" s="29" t="s">
        <v>1843</v>
      </c>
      <c r="B15" s="26">
        <v>10000</v>
      </c>
      <c r="F15" s="9"/>
    </row>
    <row r="16" spans="1:6" s="5" customFormat="1" ht="22.5">
      <c r="A16" s="29" t="s">
        <v>1844</v>
      </c>
      <c r="B16" s="26">
        <v>18000</v>
      </c>
      <c r="F16" s="9"/>
    </row>
    <row r="17" spans="1:2" s="4" customFormat="1" ht="22.5" customHeight="1">
      <c r="A17" s="315" t="s">
        <v>1856</v>
      </c>
      <c r="B17" s="26">
        <v>30500</v>
      </c>
    </row>
    <row r="18" spans="1:2" s="4" customFormat="1" ht="22.5">
      <c r="A18" s="315" t="s">
        <v>1857</v>
      </c>
      <c r="B18" s="26">
        <v>30000</v>
      </c>
    </row>
    <row r="19" spans="1:2" s="3" customFormat="1" ht="23.25">
      <c r="A19" s="29" t="s">
        <v>1858</v>
      </c>
      <c r="B19" s="26">
        <v>9800</v>
      </c>
    </row>
    <row r="20" spans="1:2" s="3" customFormat="1" ht="23.25">
      <c r="A20" s="171" t="s">
        <v>1859</v>
      </c>
      <c r="B20" s="317">
        <v>18000</v>
      </c>
    </row>
    <row r="21" spans="1:2" s="3" customFormat="1" ht="23.25">
      <c r="A21" s="171" t="s">
        <v>1860</v>
      </c>
      <c r="B21" s="317">
        <v>28000</v>
      </c>
    </row>
    <row r="22" spans="1:2" s="3" customFormat="1" ht="23.25">
      <c r="A22" s="171" t="s">
        <v>1861</v>
      </c>
      <c r="B22" s="317">
        <v>33000</v>
      </c>
    </row>
    <row r="23" spans="1:2" s="3" customFormat="1" ht="23.25">
      <c r="A23" s="171" t="s">
        <v>1862</v>
      </c>
      <c r="B23" s="317">
        <v>90000</v>
      </c>
    </row>
    <row r="24" spans="1:2" s="3" customFormat="1" ht="23.25">
      <c r="A24" s="171" t="s">
        <v>1863</v>
      </c>
      <c r="B24" s="317">
        <v>85000</v>
      </c>
    </row>
    <row r="25" spans="1:2" s="1" customFormat="1" ht="23.25">
      <c r="A25" s="24" t="s">
        <v>503</v>
      </c>
      <c r="B25" s="323">
        <f>SUM(B15:B24)</f>
        <v>352300</v>
      </c>
    </row>
    <row r="26" spans="1:2" s="1" customFormat="1" ht="23.25">
      <c r="A26" s="165" t="s">
        <v>1484</v>
      </c>
      <c r="B26" s="318"/>
    </row>
    <row r="27" spans="1:2" s="1" customFormat="1" ht="23.25">
      <c r="A27" s="171" t="s">
        <v>1845</v>
      </c>
      <c r="B27" s="318">
        <v>37500</v>
      </c>
    </row>
    <row r="28" spans="1:2" s="3" customFormat="1" ht="23.25">
      <c r="A28" s="24" t="s">
        <v>503</v>
      </c>
      <c r="B28" s="323">
        <f>SUM(B27:B27)</f>
        <v>37500</v>
      </c>
    </row>
    <row r="29" spans="1:2" s="3" customFormat="1" ht="23.25">
      <c r="A29" s="24"/>
      <c r="B29" s="321"/>
    </row>
    <row r="30" spans="1:2" s="3" customFormat="1" ht="23.25">
      <c r="A30" s="24"/>
      <c r="B30" s="321"/>
    </row>
    <row r="31" spans="1:2" s="3" customFormat="1" ht="23.25">
      <c r="A31" s="24"/>
      <c r="B31" s="321"/>
    </row>
    <row r="32" spans="1:2" s="3" customFormat="1" ht="23.25">
      <c r="A32" s="24"/>
      <c r="B32" s="321"/>
    </row>
    <row r="33" spans="1:2" s="3" customFormat="1" ht="23.25">
      <c r="A33" s="592" t="s">
        <v>1173</v>
      </c>
      <c r="B33" s="592"/>
    </row>
    <row r="34" spans="1:2" s="3" customFormat="1" ht="23.25">
      <c r="A34" s="592" t="s">
        <v>1172</v>
      </c>
      <c r="B34" s="592"/>
    </row>
    <row r="35" spans="1:2" s="3" customFormat="1" ht="23.25">
      <c r="A35" s="24"/>
      <c r="B35" s="321"/>
    </row>
    <row r="36" spans="1:2" s="3" customFormat="1" ht="23.25">
      <c r="A36" s="24"/>
      <c r="B36" s="321"/>
    </row>
    <row r="37" spans="1:2" s="1" customFormat="1" ht="23.25">
      <c r="A37" s="165" t="s">
        <v>1485</v>
      </c>
      <c r="B37" s="318"/>
    </row>
    <row r="38" spans="1:2" s="1" customFormat="1" ht="23.25">
      <c r="A38" s="29" t="s">
        <v>1846</v>
      </c>
      <c r="B38" s="26">
        <v>25000</v>
      </c>
    </row>
    <row r="39" spans="1:2" s="1" customFormat="1" ht="23.25">
      <c r="A39" s="29" t="s">
        <v>1847</v>
      </c>
      <c r="B39" s="26">
        <v>32900</v>
      </c>
    </row>
    <row r="40" spans="1:2" s="3" customFormat="1" ht="23.25">
      <c r="A40" s="24" t="s">
        <v>503</v>
      </c>
      <c r="B40" s="323">
        <f>SUM(B38:B39)</f>
        <v>57900</v>
      </c>
    </row>
    <row r="41" spans="1:2" s="1" customFormat="1" ht="23.25">
      <c r="A41" s="165" t="s">
        <v>1486</v>
      </c>
      <c r="B41" s="318"/>
    </row>
    <row r="42" spans="1:2" s="1" customFormat="1" ht="23.25">
      <c r="A42" s="29" t="s">
        <v>1848</v>
      </c>
      <c r="B42" s="318">
        <v>688000</v>
      </c>
    </row>
    <row r="43" spans="1:2" s="3" customFormat="1" ht="23.25">
      <c r="A43" s="24" t="s">
        <v>503</v>
      </c>
      <c r="B43" s="323">
        <f>SUM(B42:B42)</f>
        <v>688000</v>
      </c>
    </row>
    <row r="44" spans="1:2" s="1" customFormat="1" ht="23.25">
      <c r="A44" s="165" t="s">
        <v>1487</v>
      </c>
      <c r="B44" s="318"/>
    </row>
    <row r="45" spans="1:2" s="1" customFormat="1" ht="23.25">
      <c r="A45" s="171" t="s">
        <v>1849</v>
      </c>
      <c r="B45" s="318">
        <v>36050</v>
      </c>
    </row>
    <row r="46" spans="1:2" s="1" customFormat="1" ht="23.25">
      <c r="A46" s="171" t="s">
        <v>1851</v>
      </c>
      <c r="B46" s="318">
        <v>20000</v>
      </c>
    </row>
    <row r="47" spans="1:2" s="1" customFormat="1" ht="23.25">
      <c r="A47" s="171" t="s">
        <v>1850</v>
      </c>
      <c r="B47" s="318">
        <v>8500</v>
      </c>
    </row>
    <row r="48" spans="1:2" s="1" customFormat="1" ht="23.25">
      <c r="A48" s="171" t="s">
        <v>1852</v>
      </c>
      <c r="B48" s="318">
        <v>3000000</v>
      </c>
    </row>
    <row r="49" spans="1:2" s="3" customFormat="1" ht="23.25">
      <c r="A49" s="24" t="s">
        <v>503</v>
      </c>
      <c r="B49" s="323">
        <f>SUM(B45:B48)</f>
        <v>3064550</v>
      </c>
    </row>
    <row r="50" spans="1:2" s="1" customFormat="1" ht="23.25">
      <c r="A50" s="165" t="s">
        <v>1488</v>
      </c>
      <c r="B50" s="318"/>
    </row>
    <row r="51" spans="1:2" s="1" customFormat="1" ht="23.25">
      <c r="A51" s="171" t="s">
        <v>1853</v>
      </c>
      <c r="B51" s="318">
        <v>1232400</v>
      </c>
    </row>
    <row r="52" spans="1:2" s="3" customFormat="1" ht="23.25">
      <c r="A52" s="24" t="s">
        <v>503</v>
      </c>
      <c r="B52" s="323">
        <f>SUM(B51:B51)</f>
        <v>1232400</v>
      </c>
    </row>
    <row r="53" spans="1:2" s="319" customFormat="1" ht="23.25">
      <c r="A53" s="167" t="s">
        <v>1489</v>
      </c>
      <c r="B53" s="320"/>
    </row>
    <row r="54" spans="1:2" s="1" customFormat="1" ht="23.25">
      <c r="A54" s="30" t="s">
        <v>1854</v>
      </c>
      <c r="B54" s="48">
        <v>40400</v>
      </c>
    </row>
    <row r="55" spans="1:2" s="1" customFormat="1" ht="23.25">
      <c r="A55" s="30" t="s">
        <v>1855</v>
      </c>
      <c r="B55" s="48">
        <v>16000</v>
      </c>
    </row>
    <row r="56" spans="1:2" s="3" customFormat="1" ht="23.25">
      <c r="A56" s="24" t="s">
        <v>503</v>
      </c>
      <c r="B56" s="322">
        <f>SUM(B54:B55)</f>
        <v>56400</v>
      </c>
    </row>
    <row r="57" spans="1:2" s="3" customFormat="1" ht="24" thickBot="1">
      <c r="A57" s="53" t="s">
        <v>1157</v>
      </c>
      <c r="B57" s="119">
        <v>6050293.3</v>
      </c>
    </row>
    <row r="58" spans="1:2" s="1" customFormat="1" ht="24" thickTop="1">
      <c r="A58" s="29"/>
      <c r="B58" s="26"/>
    </row>
    <row r="59" spans="1:2" s="1" customFormat="1" ht="23.25">
      <c r="A59" s="29"/>
      <c r="B59" s="26"/>
    </row>
    <row r="60" spans="1:2" s="1" customFormat="1" ht="23.25">
      <c r="A60" s="315"/>
      <c r="B60" s="26"/>
    </row>
    <row r="61" spans="1:2" s="1" customFormat="1" ht="23.25">
      <c r="A61" s="315"/>
      <c r="B61" s="26"/>
    </row>
    <row r="62" spans="1:2" s="1" customFormat="1" ht="23.25">
      <c r="A62" s="30"/>
      <c r="B62" s="48"/>
    </row>
    <row r="63" spans="1:2" s="1" customFormat="1" ht="23.25">
      <c r="A63" s="30"/>
      <c r="B63" s="48"/>
    </row>
    <row r="64" spans="1:2" s="1" customFormat="1" ht="23.25">
      <c r="A64" s="592" t="s">
        <v>1173</v>
      </c>
      <c r="B64" s="592"/>
    </row>
    <row r="65" spans="1:2" s="1" customFormat="1" ht="23.25">
      <c r="A65" s="592" t="s">
        <v>1172</v>
      </c>
      <c r="B65" s="592"/>
    </row>
    <row r="66" spans="1:2" s="1" customFormat="1" ht="23.25">
      <c r="A66" s="30"/>
      <c r="B66" s="48"/>
    </row>
    <row r="67" spans="1:2" s="1" customFormat="1" ht="23.25">
      <c r="A67" s="30"/>
      <c r="B67" s="48"/>
    </row>
    <row r="68" spans="1:2" s="1" customFormat="1" ht="23.25">
      <c r="A68" s="30"/>
      <c r="B68" s="48"/>
    </row>
    <row r="69" spans="1:2" s="1" customFormat="1" ht="23.25">
      <c r="A69" s="30"/>
      <c r="B69" s="48"/>
    </row>
    <row r="70" spans="1:2" s="1" customFormat="1" ht="23.25">
      <c r="A70" s="30"/>
      <c r="B70" s="48"/>
    </row>
    <row r="71" spans="1:2" s="1" customFormat="1" ht="23.25">
      <c r="A71" s="30"/>
      <c r="B71" s="48"/>
    </row>
    <row r="72" spans="1:2" s="1" customFormat="1" ht="23.25">
      <c r="A72" s="30"/>
      <c r="B72" s="48"/>
    </row>
    <row r="73" spans="1:2" s="1" customFormat="1" ht="23.25">
      <c r="A73" s="30"/>
      <c r="B73" s="48"/>
    </row>
    <row r="74" spans="1:2" s="1" customFormat="1" ht="23.25">
      <c r="A74" s="30"/>
      <c r="B74" s="48"/>
    </row>
    <row r="75" spans="1:2" s="1" customFormat="1" ht="23.25">
      <c r="A75" s="30"/>
      <c r="B75" s="48"/>
    </row>
    <row r="76" spans="1:2" s="1" customFormat="1" ht="23.25">
      <c r="A76" s="30"/>
      <c r="B76" s="48"/>
    </row>
    <row r="77" spans="1:2" s="1" customFormat="1" ht="23.25">
      <c r="A77" s="30"/>
      <c r="B77" s="48"/>
    </row>
    <row r="78" spans="1:2" s="1" customFormat="1" ht="23.25">
      <c r="A78" s="30"/>
      <c r="B78" s="48"/>
    </row>
    <row r="79" spans="1:2" s="1" customFormat="1" ht="23.25">
      <c r="A79" s="30"/>
      <c r="B79" s="48"/>
    </row>
    <row r="80" spans="1:2" s="1" customFormat="1" ht="23.25">
      <c r="A80" s="30"/>
      <c r="B80" s="48"/>
    </row>
    <row r="81" spans="1:2" s="1" customFormat="1" ht="23.25">
      <c r="A81" s="30"/>
      <c r="B81" s="48"/>
    </row>
    <row r="82" spans="1:2" s="1" customFormat="1" ht="23.25">
      <c r="A82" s="30"/>
      <c r="B82" s="48"/>
    </row>
    <row r="83" spans="1:2" s="1" customFormat="1" ht="23.25">
      <c r="A83" s="30"/>
      <c r="B83" s="48"/>
    </row>
    <row r="84" spans="1:2" s="1" customFormat="1" ht="23.25">
      <c r="A84" s="30"/>
      <c r="B84" s="48"/>
    </row>
    <row r="85" spans="1:2" s="1" customFormat="1" ht="23.25">
      <c r="A85" s="30"/>
      <c r="B85" s="48"/>
    </row>
    <row r="86" spans="1:2" s="1" customFormat="1" ht="23.25">
      <c r="A86" s="30"/>
      <c r="B86" s="48"/>
    </row>
    <row r="87" spans="1:2" s="1" customFormat="1" ht="23.25">
      <c r="A87" s="30"/>
      <c r="B87" s="48"/>
    </row>
    <row r="88" spans="1:2" s="1" customFormat="1" ht="23.25">
      <c r="A88" s="30"/>
      <c r="B88" s="48"/>
    </row>
    <row r="89" spans="1:2" s="1" customFormat="1" ht="23.25">
      <c r="A89" s="30"/>
      <c r="B89" s="48"/>
    </row>
    <row r="90" spans="1:2" s="1" customFormat="1" ht="23.25">
      <c r="A90" s="30"/>
      <c r="B90" s="48"/>
    </row>
    <row r="91" spans="1:2" s="1" customFormat="1" ht="23.25">
      <c r="A91" s="30"/>
      <c r="B91" s="48"/>
    </row>
    <row r="92" spans="1:2" s="1" customFormat="1" ht="23.25">
      <c r="A92" s="30"/>
      <c r="B92" s="48"/>
    </row>
    <row r="93" spans="1:2" s="1" customFormat="1" ht="23.25">
      <c r="A93" s="30"/>
      <c r="B93" s="48"/>
    </row>
    <row r="94" spans="1:2" s="1" customFormat="1" ht="23.25">
      <c r="A94" s="30"/>
      <c r="B94" s="48"/>
    </row>
    <row r="95" spans="1:2" s="1" customFormat="1" ht="23.25">
      <c r="A95" s="30"/>
      <c r="B95" s="48"/>
    </row>
    <row r="96" spans="1:2" s="1" customFormat="1" ht="23.25">
      <c r="A96" s="30"/>
      <c r="B96" s="48"/>
    </row>
    <row r="97" spans="1:2" s="1" customFormat="1" ht="23.25">
      <c r="A97" s="30"/>
      <c r="B97" s="48"/>
    </row>
    <row r="98" spans="1:2" s="1" customFormat="1" ht="23.25">
      <c r="A98" s="30"/>
      <c r="B98" s="48"/>
    </row>
    <row r="99" spans="1:2" s="1" customFormat="1" ht="23.25">
      <c r="A99" s="30"/>
      <c r="B99" s="48"/>
    </row>
    <row r="100" spans="1:2" s="1" customFormat="1" ht="23.25">
      <c r="A100" s="30"/>
      <c r="B100" s="48"/>
    </row>
    <row r="101" spans="1:2" s="1" customFormat="1" ht="23.25">
      <c r="A101" s="30"/>
      <c r="B101" s="48"/>
    </row>
    <row r="102" spans="1:2" s="1" customFormat="1" ht="23.25">
      <c r="A102" s="30"/>
      <c r="B102" s="48"/>
    </row>
    <row r="103" spans="1:2" s="1" customFormat="1" ht="23.25">
      <c r="A103" s="30"/>
      <c r="B103" s="48"/>
    </row>
    <row r="104" spans="1:2" s="1" customFormat="1" ht="23.25">
      <c r="A104" s="30"/>
      <c r="B104" s="48"/>
    </row>
    <row r="105" spans="1:2" s="1" customFormat="1" ht="23.25">
      <c r="A105" s="30"/>
      <c r="B105" s="48"/>
    </row>
    <row r="106" spans="1:2" s="1" customFormat="1" ht="23.25">
      <c r="A106" s="30"/>
      <c r="B106" s="48"/>
    </row>
    <row r="107" spans="1:2" s="1" customFormat="1" ht="23.25">
      <c r="A107" s="30"/>
      <c r="B107" s="48"/>
    </row>
    <row r="108" spans="1:2" s="1" customFormat="1" ht="23.25">
      <c r="A108" s="30"/>
      <c r="B108" s="48"/>
    </row>
    <row r="109" spans="1:2" s="1" customFormat="1" ht="23.25">
      <c r="A109" s="30"/>
      <c r="B109" s="48"/>
    </row>
    <row r="110" spans="1:2" s="1" customFormat="1" ht="23.25">
      <c r="A110" s="30"/>
      <c r="B110" s="48"/>
    </row>
    <row r="111" spans="1:2" s="1" customFormat="1" ht="23.25">
      <c r="A111" s="30"/>
      <c r="B111" s="48"/>
    </row>
    <row r="112" spans="1:2" s="1" customFormat="1" ht="23.25">
      <c r="A112" s="30"/>
      <c r="B112" s="48"/>
    </row>
    <row r="113" spans="1:2" s="1" customFormat="1" ht="23.25">
      <c r="A113" s="30"/>
      <c r="B113" s="48"/>
    </row>
    <row r="114" spans="1:2" s="1" customFormat="1" ht="23.25">
      <c r="A114" s="30"/>
      <c r="B114" s="48"/>
    </row>
    <row r="115" spans="1:2" s="1" customFormat="1" ht="23.25">
      <c r="A115" s="30"/>
      <c r="B115" s="48"/>
    </row>
    <row r="116" spans="1:2" s="1" customFormat="1" ht="23.25">
      <c r="A116" s="30"/>
      <c r="B116" s="48"/>
    </row>
    <row r="117" spans="1:2" s="1" customFormat="1" ht="23.25">
      <c r="A117" s="30"/>
      <c r="B117" s="48"/>
    </row>
    <row r="118" spans="1:2" s="1" customFormat="1" ht="23.25">
      <c r="A118" s="30"/>
      <c r="B118" s="48"/>
    </row>
    <row r="119" spans="1:2" s="1" customFormat="1" ht="23.25">
      <c r="A119" s="30"/>
      <c r="B119" s="48"/>
    </row>
    <row r="120" spans="1:2" s="1" customFormat="1" ht="23.25">
      <c r="A120" s="30"/>
      <c r="B120" s="48"/>
    </row>
    <row r="121" spans="1:2" s="1" customFormat="1" ht="23.25">
      <c r="A121" s="30"/>
      <c r="B121" s="48"/>
    </row>
    <row r="122" spans="1:2" s="1" customFormat="1" ht="23.25">
      <c r="A122" s="30"/>
      <c r="B122" s="48"/>
    </row>
    <row r="123" spans="1:2" s="1" customFormat="1" ht="23.25">
      <c r="A123" s="30"/>
      <c r="B123" s="48"/>
    </row>
    <row r="124" spans="1:2" s="1" customFormat="1" ht="23.25">
      <c r="A124" s="30"/>
      <c r="B124" s="48"/>
    </row>
    <row r="125" spans="1:2" s="1" customFormat="1" ht="23.25">
      <c r="A125" s="30"/>
      <c r="B125" s="48"/>
    </row>
    <row r="126" spans="1:2" s="1" customFormat="1" ht="23.25">
      <c r="A126" s="30"/>
      <c r="B126" s="48"/>
    </row>
    <row r="127" spans="1:2" s="1" customFormat="1" ht="23.25">
      <c r="A127" s="30"/>
      <c r="B127" s="48"/>
    </row>
    <row r="128" spans="1:2" s="1" customFormat="1" ht="23.25">
      <c r="A128" s="30"/>
      <c r="B128" s="48"/>
    </row>
    <row r="129" spans="1:2" s="1" customFormat="1" ht="23.25">
      <c r="A129" s="30"/>
      <c r="B129" s="48"/>
    </row>
    <row r="130" spans="1:2" s="1" customFormat="1" ht="23.25">
      <c r="A130" s="30"/>
      <c r="B130" s="48"/>
    </row>
    <row r="131" spans="1:2" s="1" customFormat="1" ht="23.25">
      <c r="A131" s="30"/>
      <c r="B131" s="48"/>
    </row>
    <row r="132" spans="1:2" s="1" customFormat="1" ht="23.25">
      <c r="A132" s="30"/>
      <c r="B132" s="48"/>
    </row>
    <row r="133" spans="1:2" s="1" customFormat="1" ht="23.25">
      <c r="A133" s="30"/>
      <c r="B133" s="48"/>
    </row>
    <row r="134" spans="1:2" s="1" customFormat="1" ht="23.25">
      <c r="A134" s="30"/>
      <c r="B134" s="48"/>
    </row>
    <row r="135" spans="1:2" s="1" customFormat="1" ht="23.25">
      <c r="A135" s="30"/>
      <c r="B135" s="48"/>
    </row>
    <row r="136" spans="1:2" s="1" customFormat="1" ht="23.25">
      <c r="A136" s="30"/>
      <c r="B136" s="48"/>
    </row>
    <row r="137" spans="1:2" s="1" customFormat="1" ht="23.25">
      <c r="A137" s="30"/>
      <c r="B137" s="48"/>
    </row>
    <row r="138" spans="1:2" s="1" customFormat="1" ht="23.25">
      <c r="A138" s="30"/>
      <c r="B138" s="48"/>
    </row>
    <row r="139" spans="1:2" s="1" customFormat="1" ht="23.25">
      <c r="A139" s="30"/>
      <c r="B139" s="48"/>
    </row>
    <row r="140" spans="1:2" s="1" customFormat="1" ht="23.25">
      <c r="A140" s="30"/>
      <c r="B140" s="48"/>
    </row>
    <row r="141" spans="1:2" s="1" customFormat="1" ht="23.25">
      <c r="A141" s="30"/>
      <c r="B141" s="48"/>
    </row>
    <row r="142" spans="1:2" s="1" customFormat="1" ht="23.25">
      <c r="A142" s="30"/>
      <c r="B142" s="48"/>
    </row>
    <row r="143" spans="1:2" s="1" customFormat="1" ht="23.25">
      <c r="A143" s="30"/>
      <c r="B143" s="48"/>
    </row>
    <row r="144" spans="1:2" s="1" customFormat="1" ht="23.25">
      <c r="A144" s="30"/>
      <c r="B144" s="48"/>
    </row>
    <row r="145" spans="1:2" s="1" customFormat="1" ht="23.25">
      <c r="A145" s="30"/>
      <c r="B145" s="48"/>
    </row>
    <row r="146" spans="1:2" s="1" customFormat="1" ht="23.25">
      <c r="A146" s="30"/>
      <c r="B146" s="48"/>
    </row>
    <row r="147" spans="1:2" s="1" customFormat="1" ht="23.25">
      <c r="A147" s="30"/>
      <c r="B147" s="48"/>
    </row>
    <row r="148" spans="1:2" s="1" customFormat="1" ht="23.25">
      <c r="A148" s="30"/>
      <c r="B148" s="48"/>
    </row>
    <row r="149" spans="1:2" s="1" customFormat="1" ht="23.25">
      <c r="A149" s="30"/>
      <c r="B149" s="48"/>
    </row>
    <row r="150" spans="1:2" s="1" customFormat="1" ht="23.25">
      <c r="A150" s="30"/>
      <c r="B150" s="48"/>
    </row>
    <row r="151" spans="1:2" s="1" customFormat="1" ht="23.25">
      <c r="A151" s="30"/>
      <c r="B151" s="48"/>
    </row>
    <row r="152" spans="1:2" s="1" customFormat="1" ht="23.25">
      <c r="A152" s="30"/>
      <c r="B152" s="48"/>
    </row>
    <row r="153" spans="1:2" s="1" customFormat="1" ht="23.25">
      <c r="A153" s="30"/>
      <c r="B153" s="48"/>
    </row>
    <row r="154" spans="1:2" s="1" customFormat="1" ht="23.25">
      <c r="A154" s="30"/>
      <c r="B154" s="48"/>
    </row>
    <row r="155" spans="1:2" s="1" customFormat="1" ht="23.25">
      <c r="A155" s="30"/>
      <c r="B155" s="48"/>
    </row>
    <row r="156" spans="1:2" s="1" customFormat="1" ht="23.25">
      <c r="A156" s="30"/>
      <c r="B156" s="48"/>
    </row>
    <row r="157" spans="1:2" s="1" customFormat="1" ht="23.25">
      <c r="A157" s="30"/>
      <c r="B157" s="48"/>
    </row>
    <row r="158" spans="1:2" s="1" customFormat="1" ht="23.25">
      <c r="A158" s="30"/>
      <c r="B158" s="48"/>
    </row>
    <row r="159" spans="1:2" s="1" customFormat="1" ht="23.25">
      <c r="A159" s="30"/>
      <c r="B159" s="48"/>
    </row>
    <row r="160" spans="1:2" s="1" customFormat="1" ht="23.25">
      <c r="A160" s="30"/>
      <c r="B160" s="48"/>
    </row>
    <row r="161" spans="1:2" s="1" customFormat="1" ht="23.25">
      <c r="A161" s="30"/>
      <c r="B161" s="48"/>
    </row>
    <row r="162" spans="1:2" s="1" customFormat="1" ht="23.25">
      <c r="A162" s="30"/>
      <c r="B162" s="48"/>
    </row>
    <row r="163" spans="1:2" s="1" customFormat="1" ht="23.25">
      <c r="A163" s="30"/>
      <c r="B163" s="48"/>
    </row>
    <row r="164" spans="1:2" s="1" customFormat="1" ht="23.25">
      <c r="A164" s="30"/>
      <c r="B164" s="48"/>
    </row>
    <row r="165" spans="1:2" s="1" customFormat="1" ht="23.25">
      <c r="A165" s="30"/>
      <c r="B165" s="48"/>
    </row>
    <row r="166" spans="1:2" s="1" customFormat="1" ht="23.25">
      <c r="A166" s="30"/>
      <c r="B166" s="48"/>
    </row>
    <row r="167" spans="1:2" s="1" customFormat="1" ht="23.25">
      <c r="A167" s="30"/>
      <c r="B167" s="48"/>
    </row>
    <row r="168" spans="1:2" s="1" customFormat="1" ht="23.25">
      <c r="A168" s="30"/>
      <c r="B168" s="48"/>
    </row>
    <row r="169" spans="1:2" s="1" customFormat="1" ht="23.25">
      <c r="A169" s="30"/>
      <c r="B169" s="48"/>
    </row>
    <row r="170" spans="1:2" s="1" customFormat="1" ht="23.25">
      <c r="A170" s="30"/>
      <c r="B170" s="48"/>
    </row>
    <row r="171" spans="1:2" s="1" customFormat="1" ht="23.25">
      <c r="A171" s="30"/>
      <c r="B171" s="48"/>
    </row>
    <row r="172" spans="1:2" s="1" customFormat="1" ht="23.25">
      <c r="A172" s="30"/>
      <c r="B172" s="48"/>
    </row>
    <row r="173" spans="1:2" s="1" customFormat="1" ht="23.25">
      <c r="A173" s="30"/>
      <c r="B173" s="48"/>
    </row>
    <row r="174" spans="1:2" s="1" customFormat="1" ht="23.25">
      <c r="A174" s="30"/>
      <c r="B174" s="48"/>
    </row>
    <row r="175" spans="1:2" s="1" customFormat="1" ht="23.25">
      <c r="A175" s="30"/>
      <c r="B175" s="48"/>
    </row>
    <row r="176" spans="1:2" s="1" customFormat="1" ht="23.25">
      <c r="A176" s="30"/>
      <c r="B176" s="48"/>
    </row>
    <row r="177" spans="1:2" s="1" customFormat="1" ht="23.25">
      <c r="A177" s="30"/>
      <c r="B177" s="48"/>
    </row>
    <row r="178" spans="1:2" s="1" customFormat="1" ht="23.25">
      <c r="A178" s="30"/>
      <c r="B178" s="48"/>
    </row>
    <row r="179" spans="1:2" s="1" customFormat="1" ht="23.25">
      <c r="A179" s="30"/>
      <c r="B179" s="48"/>
    </row>
    <row r="180" spans="1:2" s="1" customFormat="1" ht="23.25">
      <c r="A180" s="30"/>
      <c r="B180" s="48"/>
    </row>
    <row r="181" spans="1:2" s="1" customFormat="1" ht="23.25">
      <c r="A181" s="30"/>
      <c r="B181" s="48"/>
    </row>
    <row r="182" spans="1:2" s="1" customFormat="1" ht="23.25">
      <c r="A182" s="30"/>
      <c r="B182" s="48"/>
    </row>
    <row r="183" spans="1:2" s="1" customFormat="1" ht="23.25">
      <c r="A183" s="30"/>
      <c r="B183" s="48"/>
    </row>
    <row r="184" spans="1:2" s="1" customFormat="1" ht="23.25">
      <c r="A184" s="30"/>
      <c r="B184" s="48"/>
    </row>
    <row r="185" spans="1:2" s="1" customFormat="1" ht="23.25">
      <c r="A185" s="30"/>
      <c r="B185" s="48"/>
    </row>
    <row r="186" spans="1:2" s="1" customFormat="1" ht="23.25">
      <c r="A186" s="30"/>
      <c r="B186" s="48"/>
    </row>
    <row r="187" spans="1:2" s="1" customFormat="1" ht="23.25">
      <c r="A187" s="30"/>
      <c r="B187" s="48"/>
    </row>
    <row r="188" spans="1:2" s="1" customFormat="1" ht="23.25">
      <c r="A188" s="30"/>
      <c r="B188" s="48"/>
    </row>
    <row r="189" spans="1:2" s="1" customFormat="1" ht="23.25">
      <c r="A189" s="30"/>
      <c r="B189" s="48"/>
    </row>
    <row r="190" spans="1:2" s="1" customFormat="1" ht="23.25">
      <c r="A190" s="30"/>
      <c r="B190" s="48"/>
    </row>
    <row r="191" spans="1:2" s="1" customFormat="1" ht="23.25">
      <c r="A191" s="30"/>
      <c r="B191" s="48"/>
    </row>
    <row r="192" spans="1:2" s="1" customFormat="1" ht="23.25">
      <c r="A192" s="30"/>
      <c r="B192" s="48"/>
    </row>
    <row r="193" spans="1:2" s="1" customFormat="1" ht="23.25">
      <c r="A193" s="30"/>
      <c r="B193" s="48"/>
    </row>
    <row r="194" spans="1:2" s="1" customFormat="1" ht="23.25">
      <c r="A194" s="30"/>
      <c r="B194" s="48"/>
    </row>
    <row r="195" spans="1:2" s="1" customFormat="1" ht="23.25">
      <c r="A195" s="30"/>
      <c r="B195" s="48"/>
    </row>
    <row r="196" spans="1:2" s="1" customFormat="1" ht="23.25">
      <c r="A196" s="30"/>
      <c r="B196" s="48"/>
    </row>
    <row r="197" spans="1:2" s="1" customFormat="1" ht="23.25">
      <c r="A197" s="30"/>
      <c r="B197" s="48"/>
    </row>
    <row r="198" spans="1:2" s="1" customFormat="1" ht="23.25">
      <c r="A198" s="30"/>
      <c r="B198" s="48"/>
    </row>
    <row r="199" spans="1:2" s="1" customFormat="1" ht="23.25">
      <c r="A199" s="30"/>
      <c r="B199" s="48"/>
    </row>
    <row r="200" spans="1:2" s="1" customFormat="1" ht="23.25">
      <c r="A200" s="30"/>
      <c r="B200" s="48"/>
    </row>
    <row r="201" spans="1:2" s="1" customFormat="1" ht="23.25">
      <c r="A201" s="30"/>
      <c r="B201" s="48"/>
    </row>
    <row r="202" spans="1:2" s="1" customFormat="1" ht="23.25">
      <c r="A202" s="30"/>
      <c r="B202" s="48"/>
    </row>
    <row r="203" spans="1:2" s="1" customFormat="1" ht="23.25">
      <c r="A203" s="30"/>
      <c r="B203" s="48"/>
    </row>
    <row r="204" spans="1:2" s="1" customFormat="1" ht="23.25">
      <c r="A204" s="30"/>
      <c r="B204" s="48"/>
    </row>
    <row r="205" spans="1:2" s="1" customFormat="1" ht="23.25">
      <c r="A205" s="30"/>
      <c r="B205" s="48"/>
    </row>
    <row r="206" spans="1:2" s="1" customFormat="1" ht="23.25">
      <c r="A206" s="30"/>
      <c r="B206" s="48"/>
    </row>
    <row r="207" spans="1:2" s="1" customFormat="1" ht="23.25">
      <c r="A207" s="30"/>
      <c r="B207" s="48"/>
    </row>
    <row r="208" spans="1:2" s="1" customFormat="1" ht="23.25">
      <c r="A208" s="30"/>
      <c r="B208" s="48"/>
    </row>
    <row r="209" spans="1:2" s="1" customFormat="1" ht="23.25">
      <c r="A209" s="30"/>
      <c r="B209" s="48"/>
    </row>
  </sheetData>
  <sheetProtection/>
  <mergeCells count="4">
    <mergeCell ref="A64:B64"/>
    <mergeCell ref="A65:B65"/>
    <mergeCell ref="A33:B33"/>
    <mergeCell ref="A34:B34"/>
  </mergeCells>
  <printOptions/>
  <pageMargins left="0.68" right="0.33" top="0.28" bottom="0.23" header="0.18" footer="0.1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B105"/>
  <sheetViews>
    <sheetView zoomScale="184" zoomScaleNormal="184" zoomScalePageLayoutView="0" workbookViewId="0" topLeftCell="A1">
      <selection activeCell="A72" sqref="A72"/>
    </sheetView>
  </sheetViews>
  <sheetFormatPr defaultColWidth="9.140625" defaultRowHeight="12.75"/>
  <cols>
    <col min="1" max="1" width="72.7109375" style="30" customWidth="1"/>
    <col min="2" max="2" width="17.421875" style="48" customWidth="1"/>
  </cols>
  <sheetData>
    <row r="1" spans="1:2" ht="21">
      <c r="A1" s="168" t="s">
        <v>561</v>
      </c>
      <c r="B1" s="316"/>
    </row>
    <row r="2" ht="21">
      <c r="A2" s="168" t="s">
        <v>562</v>
      </c>
    </row>
    <row r="3" ht="21">
      <c r="A3" s="168" t="s">
        <v>563</v>
      </c>
    </row>
    <row r="4" spans="1:2" s="475" customFormat="1" ht="23.25">
      <c r="A4" s="30" t="s">
        <v>1881</v>
      </c>
      <c r="B4" s="48">
        <v>736000</v>
      </c>
    </row>
    <row r="5" spans="1:2" s="475" customFormat="1" ht="23.25">
      <c r="A5" s="30" t="s">
        <v>1882</v>
      </c>
      <c r="B5" s="48">
        <v>736000</v>
      </c>
    </row>
    <row r="6" spans="1:2" s="475" customFormat="1" ht="23.25">
      <c r="A6" s="30" t="s">
        <v>1883</v>
      </c>
      <c r="B6" s="48">
        <v>742000</v>
      </c>
    </row>
    <row r="7" spans="1:2" s="475" customFormat="1" ht="23.25">
      <c r="A7" s="30" t="s">
        <v>1884</v>
      </c>
      <c r="B7" s="48">
        <v>742000</v>
      </c>
    </row>
    <row r="8" spans="1:2" s="475" customFormat="1" ht="23.25">
      <c r="A8" s="30" t="s">
        <v>1885</v>
      </c>
      <c r="B8" s="48">
        <v>121000</v>
      </c>
    </row>
    <row r="9" spans="1:2" s="475" customFormat="1" ht="23.25">
      <c r="A9" s="30" t="s">
        <v>1886</v>
      </c>
      <c r="B9" s="48">
        <v>475000</v>
      </c>
    </row>
    <row r="10" spans="1:2" s="475" customFormat="1" ht="23.25">
      <c r="A10" s="30" t="s">
        <v>1887</v>
      </c>
      <c r="B10" s="48">
        <v>29600</v>
      </c>
    </row>
    <row r="11" spans="1:2" s="475" customFormat="1" ht="23.25">
      <c r="A11" s="30" t="s">
        <v>1888</v>
      </c>
      <c r="B11" s="48">
        <v>99600</v>
      </c>
    </row>
    <row r="12" spans="1:2" s="475" customFormat="1" ht="23.25">
      <c r="A12" s="30" t="s">
        <v>1889</v>
      </c>
      <c r="B12" s="48">
        <v>749000</v>
      </c>
    </row>
    <row r="13" spans="1:2" s="475" customFormat="1" ht="23.25">
      <c r="A13" s="30" t="s">
        <v>1890</v>
      </c>
      <c r="B13" s="48">
        <v>231000</v>
      </c>
    </row>
    <row r="14" spans="1:2" s="475" customFormat="1" ht="23.25">
      <c r="A14" s="30" t="s">
        <v>1891</v>
      </c>
      <c r="B14" s="48">
        <v>263000</v>
      </c>
    </row>
    <row r="15" spans="1:2" s="475" customFormat="1" ht="23.25">
      <c r="A15" s="30" t="s">
        <v>1892</v>
      </c>
      <c r="B15" s="48">
        <v>427000</v>
      </c>
    </row>
    <row r="16" spans="1:2" s="475" customFormat="1" ht="23.25">
      <c r="A16" s="30" t="s">
        <v>1893</v>
      </c>
      <c r="B16" s="48">
        <v>739000</v>
      </c>
    </row>
    <row r="17" spans="1:2" s="475" customFormat="1" ht="23.25">
      <c r="A17" s="30" t="s">
        <v>1894</v>
      </c>
      <c r="B17" s="48">
        <v>365000</v>
      </c>
    </row>
    <row r="18" spans="1:2" s="475" customFormat="1" ht="23.25">
      <c r="A18" s="30" t="s">
        <v>1895</v>
      </c>
      <c r="B18" s="48">
        <v>616000</v>
      </c>
    </row>
    <row r="19" spans="1:2" s="475" customFormat="1" ht="23.25">
      <c r="A19" s="30" t="s">
        <v>1896</v>
      </c>
      <c r="B19" s="48">
        <v>129000</v>
      </c>
    </row>
    <row r="20" spans="1:2" s="475" customFormat="1" ht="23.25">
      <c r="A20" s="30" t="s">
        <v>1897</v>
      </c>
      <c r="B20" s="48">
        <v>611000</v>
      </c>
    </row>
    <row r="21" spans="1:2" s="475" customFormat="1" ht="23.25">
      <c r="A21" s="30" t="s">
        <v>1898</v>
      </c>
      <c r="B21" s="48">
        <v>383000</v>
      </c>
    </row>
    <row r="22" spans="1:2" s="475" customFormat="1" ht="23.25">
      <c r="A22" s="29" t="s">
        <v>1899</v>
      </c>
      <c r="B22" s="48">
        <v>181000</v>
      </c>
    </row>
    <row r="23" spans="1:2" s="475" customFormat="1" ht="23.25">
      <c r="A23" s="30" t="s">
        <v>1900</v>
      </c>
      <c r="B23" s="48">
        <v>378000</v>
      </c>
    </row>
    <row r="24" spans="1:2" s="475" customFormat="1" ht="23.25">
      <c r="A24" s="30" t="s">
        <v>1901</v>
      </c>
      <c r="B24" s="48">
        <v>69847</v>
      </c>
    </row>
    <row r="25" spans="1:2" s="475" customFormat="1" ht="23.25">
      <c r="A25" s="30" t="s">
        <v>1902</v>
      </c>
      <c r="B25" s="48">
        <v>316602</v>
      </c>
    </row>
    <row r="26" spans="1:2" s="475" customFormat="1" ht="23.25">
      <c r="A26" s="30" t="s">
        <v>1903</v>
      </c>
      <c r="B26" s="48">
        <v>214026</v>
      </c>
    </row>
    <row r="27" spans="1:2" s="475" customFormat="1" ht="23.25">
      <c r="A27" s="30" t="s">
        <v>1904</v>
      </c>
      <c r="B27" s="48">
        <v>94000</v>
      </c>
    </row>
    <row r="28" spans="1:2" s="475" customFormat="1" ht="23.25">
      <c r="A28" s="30" t="s">
        <v>1905</v>
      </c>
      <c r="B28" s="48">
        <v>250000</v>
      </c>
    </row>
    <row r="29" spans="1:2" s="475" customFormat="1" ht="23.25">
      <c r="A29" s="30" t="s">
        <v>1906</v>
      </c>
      <c r="B29" s="48">
        <v>200000</v>
      </c>
    </row>
    <row r="30" spans="1:2" s="475" customFormat="1" ht="23.25">
      <c r="A30" s="30" t="s">
        <v>1907</v>
      </c>
      <c r="B30" s="48">
        <v>112000</v>
      </c>
    </row>
    <row r="31" spans="1:2" s="476" customFormat="1" ht="23.25">
      <c r="A31" s="24" t="s">
        <v>671</v>
      </c>
      <c r="B31" s="322">
        <f>SUM(B4:B30)</f>
        <v>10009675</v>
      </c>
    </row>
    <row r="32" spans="1:2" s="221" customFormat="1" ht="21">
      <c r="A32" s="24"/>
      <c r="B32" s="162"/>
    </row>
    <row r="33" spans="1:2" s="221" customFormat="1" ht="18.75">
      <c r="A33" s="592" t="s">
        <v>1173</v>
      </c>
      <c r="B33" s="592"/>
    </row>
    <row r="34" spans="1:2" s="221" customFormat="1" ht="18.75">
      <c r="A34" s="592" t="s">
        <v>1172</v>
      </c>
      <c r="B34" s="592"/>
    </row>
    <row r="35" spans="1:2" s="477" customFormat="1" ht="21">
      <c r="A35" s="24" t="s">
        <v>663</v>
      </c>
      <c r="B35" s="322">
        <v>10009675</v>
      </c>
    </row>
    <row r="36" spans="1:2" s="221" customFormat="1" ht="21">
      <c r="A36" s="30" t="s">
        <v>1908</v>
      </c>
      <c r="B36" s="48">
        <v>220000</v>
      </c>
    </row>
    <row r="37" spans="1:2" s="221" customFormat="1" ht="21">
      <c r="A37" s="30" t="s">
        <v>1926</v>
      </c>
      <c r="B37" s="48">
        <v>245000</v>
      </c>
    </row>
    <row r="38" spans="1:2" s="221" customFormat="1" ht="21">
      <c r="A38" s="30" t="s">
        <v>1909</v>
      </c>
      <c r="B38" s="48">
        <v>477000</v>
      </c>
    </row>
    <row r="39" spans="1:2" s="221" customFormat="1" ht="21">
      <c r="A39" s="30" t="s">
        <v>1910</v>
      </c>
      <c r="B39" s="48">
        <v>290000</v>
      </c>
    </row>
    <row r="40" spans="1:2" s="221" customFormat="1" ht="21">
      <c r="A40" s="30" t="s">
        <v>1911</v>
      </c>
      <c r="B40" s="48">
        <v>690000</v>
      </c>
    </row>
    <row r="41" spans="1:2" s="221" customFormat="1" ht="21">
      <c r="A41" s="30" t="s">
        <v>1912</v>
      </c>
      <c r="B41" s="48">
        <v>337600</v>
      </c>
    </row>
    <row r="42" spans="1:2" s="221" customFormat="1" ht="21">
      <c r="A42" s="30" t="s">
        <v>1913</v>
      </c>
      <c r="B42" s="48">
        <v>430700</v>
      </c>
    </row>
    <row r="43" spans="1:2" s="221" customFormat="1" ht="21">
      <c r="A43" s="29" t="s">
        <v>1914</v>
      </c>
      <c r="B43" s="26">
        <v>490000</v>
      </c>
    </row>
    <row r="44" spans="1:2" s="221" customFormat="1" ht="21">
      <c r="A44" s="30" t="s">
        <v>1915</v>
      </c>
      <c r="B44" s="48">
        <v>170000</v>
      </c>
    </row>
    <row r="45" spans="1:2" s="221" customFormat="1" ht="21">
      <c r="A45" s="30" t="s">
        <v>1916</v>
      </c>
      <c r="B45" s="48">
        <v>197000</v>
      </c>
    </row>
    <row r="46" spans="1:2" ht="21">
      <c r="A46" s="30" t="s">
        <v>1917</v>
      </c>
      <c r="B46" s="48">
        <v>100000</v>
      </c>
    </row>
    <row r="47" spans="1:2" ht="21">
      <c r="A47" s="30" t="s">
        <v>1918</v>
      </c>
      <c r="B47" s="48">
        <v>491000</v>
      </c>
    </row>
    <row r="48" spans="1:2" ht="21">
      <c r="A48" s="29" t="s">
        <v>1919</v>
      </c>
      <c r="B48" s="48">
        <v>133800</v>
      </c>
    </row>
    <row r="49" spans="1:2" ht="21">
      <c r="A49" s="29" t="s">
        <v>1920</v>
      </c>
      <c r="B49" s="48">
        <v>84000</v>
      </c>
    </row>
    <row r="50" spans="1:2" ht="21">
      <c r="A50" s="30" t="s">
        <v>1921</v>
      </c>
      <c r="B50" s="48">
        <v>155000</v>
      </c>
    </row>
    <row r="51" spans="1:2" ht="21">
      <c r="A51" s="30" t="s">
        <v>1922</v>
      </c>
      <c r="B51" s="48">
        <v>308000</v>
      </c>
    </row>
    <row r="52" spans="1:2" ht="21">
      <c r="A52" s="30" t="s">
        <v>1923</v>
      </c>
      <c r="B52" s="48">
        <v>490000</v>
      </c>
    </row>
    <row r="53" spans="1:2" ht="21">
      <c r="A53" s="30" t="s">
        <v>1924</v>
      </c>
      <c r="B53" s="48">
        <v>268000</v>
      </c>
    </row>
    <row r="54" spans="1:2" ht="21">
      <c r="A54" s="30" t="s">
        <v>1925</v>
      </c>
      <c r="B54" s="48">
        <v>236800</v>
      </c>
    </row>
    <row r="55" spans="1:2" s="221" customFormat="1" ht="21">
      <c r="A55" s="30" t="s">
        <v>1927</v>
      </c>
      <c r="B55" s="48">
        <v>777000</v>
      </c>
    </row>
    <row r="56" spans="1:2" s="221" customFormat="1" ht="21">
      <c r="A56" s="29" t="s">
        <v>1928</v>
      </c>
      <c r="B56" s="48">
        <v>401000</v>
      </c>
    </row>
    <row r="57" spans="1:2" s="221" customFormat="1" ht="21">
      <c r="A57" s="30" t="s">
        <v>1929</v>
      </c>
      <c r="B57" s="48">
        <v>123000</v>
      </c>
    </row>
    <row r="58" spans="1:2" s="221" customFormat="1" ht="21">
      <c r="A58" s="30" t="s">
        <v>1930</v>
      </c>
      <c r="B58" s="48">
        <v>26800</v>
      </c>
    </row>
    <row r="59" spans="1:2" s="221" customFormat="1" ht="21">
      <c r="A59" s="30" t="s">
        <v>1931</v>
      </c>
      <c r="B59" s="48">
        <v>288700</v>
      </c>
    </row>
    <row r="60" spans="1:2" s="221" customFormat="1" ht="21">
      <c r="A60" s="30" t="s">
        <v>1932</v>
      </c>
      <c r="B60" s="48">
        <v>96500</v>
      </c>
    </row>
    <row r="61" spans="1:2" s="221" customFormat="1" ht="21">
      <c r="A61" s="30" t="s">
        <v>1933</v>
      </c>
      <c r="B61" s="48">
        <v>218800</v>
      </c>
    </row>
    <row r="62" spans="1:2" s="221" customFormat="1" ht="21">
      <c r="A62" s="30" t="s">
        <v>1934</v>
      </c>
      <c r="B62" s="48">
        <v>102600</v>
      </c>
    </row>
    <row r="63" spans="1:2" s="221" customFormat="1" ht="21">
      <c r="A63" s="30" t="s">
        <v>1935</v>
      </c>
      <c r="B63" s="48">
        <v>190000</v>
      </c>
    </row>
    <row r="64" spans="1:2" s="221" customFormat="1" ht="21">
      <c r="A64" s="30" t="s">
        <v>1936</v>
      </c>
      <c r="B64" s="48">
        <v>249000</v>
      </c>
    </row>
    <row r="65" spans="1:2" s="221" customFormat="1" ht="21">
      <c r="A65" s="30" t="s">
        <v>1937</v>
      </c>
      <c r="B65" s="48">
        <v>490000</v>
      </c>
    </row>
    <row r="66" spans="1:2" s="221" customFormat="1" ht="21">
      <c r="A66" s="30" t="s">
        <v>1938</v>
      </c>
      <c r="B66" s="48">
        <v>9800</v>
      </c>
    </row>
    <row r="67" spans="1:2" s="477" customFormat="1" ht="21">
      <c r="A67" s="24" t="s">
        <v>671</v>
      </c>
      <c r="B67" s="322">
        <f>SUM(B35:B66)</f>
        <v>18796775</v>
      </c>
    </row>
    <row r="68" spans="1:2" s="221" customFormat="1" ht="21">
      <c r="A68" s="30"/>
      <c r="B68" s="48"/>
    </row>
    <row r="69" spans="1:2" s="221" customFormat="1" ht="21">
      <c r="A69" s="30"/>
      <c r="B69" s="48"/>
    </row>
    <row r="70" spans="1:2" s="221" customFormat="1" ht="18.75">
      <c r="A70" s="592" t="s">
        <v>1173</v>
      </c>
      <c r="B70" s="592"/>
    </row>
    <row r="71" spans="1:2" s="221" customFormat="1" ht="18.75">
      <c r="A71" s="592" t="s">
        <v>1172</v>
      </c>
      <c r="B71" s="592"/>
    </row>
    <row r="72" spans="1:2" s="221" customFormat="1" ht="21">
      <c r="A72" s="24" t="s">
        <v>663</v>
      </c>
      <c r="B72" s="322">
        <v>18796775</v>
      </c>
    </row>
    <row r="73" spans="1:2" s="221" customFormat="1" ht="21">
      <c r="A73" s="30" t="s">
        <v>1939</v>
      </c>
      <c r="B73" s="48">
        <v>18300</v>
      </c>
    </row>
    <row r="74" spans="1:2" s="221" customFormat="1" ht="21">
      <c r="A74" s="29" t="s">
        <v>1940</v>
      </c>
      <c r="B74" s="48">
        <v>182600</v>
      </c>
    </row>
    <row r="75" spans="1:2" s="221" customFormat="1" ht="21">
      <c r="A75" s="30" t="s">
        <v>1941</v>
      </c>
      <c r="B75" s="48">
        <v>90900</v>
      </c>
    </row>
    <row r="76" spans="1:2" s="221" customFormat="1" ht="21">
      <c r="A76" s="30" t="s">
        <v>1942</v>
      </c>
      <c r="B76" s="48">
        <v>20200</v>
      </c>
    </row>
    <row r="77" spans="1:2" s="221" customFormat="1" ht="21">
      <c r="A77" s="30" t="s">
        <v>1943</v>
      </c>
      <c r="B77" s="48">
        <v>213700</v>
      </c>
    </row>
    <row r="78" spans="1:2" s="221" customFormat="1" ht="21">
      <c r="A78" s="423" t="s">
        <v>1944</v>
      </c>
      <c r="B78" s="48">
        <v>42000</v>
      </c>
    </row>
    <row r="79" spans="1:2" s="221" customFormat="1" ht="21">
      <c r="A79" s="30" t="s">
        <v>610</v>
      </c>
      <c r="B79" s="48"/>
    </row>
    <row r="80" spans="1:2" s="221" customFormat="1" ht="21">
      <c r="A80" s="30" t="s">
        <v>610</v>
      </c>
      <c r="B80" s="48"/>
    </row>
    <row r="81" spans="1:2" s="221" customFormat="1" ht="21">
      <c r="A81" s="30"/>
      <c r="B81" s="48"/>
    </row>
    <row r="82" spans="1:2" s="221" customFormat="1" ht="21.75" thickBot="1">
      <c r="A82" s="24" t="s">
        <v>1157</v>
      </c>
      <c r="B82" s="119">
        <f>SUM(B72:B81)</f>
        <v>19364475</v>
      </c>
    </row>
    <row r="83" spans="1:2" s="221" customFormat="1" ht="21.75" thickTop="1">
      <c r="A83" s="30"/>
      <c r="B83" s="48"/>
    </row>
    <row r="84" spans="1:2" s="221" customFormat="1" ht="21">
      <c r="A84" s="30"/>
      <c r="B84" s="48"/>
    </row>
    <row r="85" spans="1:2" s="221" customFormat="1" ht="21">
      <c r="A85" s="29"/>
      <c r="B85" s="48"/>
    </row>
    <row r="86" spans="1:2" s="221" customFormat="1" ht="21">
      <c r="A86" s="29"/>
      <c r="B86" s="48"/>
    </row>
    <row r="87" spans="1:2" s="221" customFormat="1" ht="21">
      <c r="A87" s="30"/>
      <c r="B87" s="48"/>
    </row>
    <row r="88" spans="1:2" s="221" customFormat="1" ht="21">
      <c r="A88" s="30"/>
      <c r="B88" s="48"/>
    </row>
    <row r="89" spans="1:2" s="221" customFormat="1" ht="21">
      <c r="A89" s="30"/>
      <c r="B89" s="48"/>
    </row>
    <row r="90" spans="1:2" s="221" customFormat="1" ht="21">
      <c r="A90" s="30"/>
      <c r="B90" s="48"/>
    </row>
    <row r="91" spans="1:2" s="221" customFormat="1" ht="21">
      <c r="A91" s="30"/>
      <c r="B91" s="48"/>
    </row>
    <row r="92" spans="1:2" s="221" customFormat="1" ht="21">
      <c r="A92" s="30"/>
      <c r="B92" s="48"/>
    </row>
    <row r="93" spans="1:2" s="221" customFormat="1" ht="21">
      <c r="A93" s="29"/>
      <c r="B93" s="48"/>
    </row>
    <row r="94" spans="1:2" s="221" customFormat="1" ht="21">
      <c r="A94" s="30"/>
      <c r="B94" s="48"/>
    </row>
    <row r="95" spans="1:2" s="221" customFormat="1" ht="21">
      <c r="A95" s="30"/>
      <c r="B95" s="48"/>
    </row>
    <row r="96" spans="1:2" s="221" customFormat="1" ht="21">
      <c r="A96" s="30"/>
      <c r="B96" s="48"/>
    </row>
    <row r="97" spans="1:2" s="221" customFormat="1" ht="21">
      <c r="A97" s="30"/>
      <c r="B97" s="48"/>
    </row>
    <row r="98" spans="1:2" s="221" customFormat="1" ht="21">
      <c r="A98" s="30"/>
      <c r="B98" s="48"/>
    </row>
    <row r="99" spans="1:2" s="221" customFormat="1" ht="21">
      <c r="A99" s="30"/>
      <c r="B99" s="48"/>
    </row>
    <row r="100" spans="1:2" s="221" customFormat="1" ht="21">
      <c r="A100" s="30"/>
      <c r="B100" s="48"/>
    </row>
    <row r="101" spans="1:2" s="221" customFormat="1" ht="21">
      <c r="A101" s="30"/>
      <c r="B101" s="48"/>
    </row>
    <row r="104" spans="1:2" ht="18.75">
      <c r="A104" s="592" t="s">
        <v>1173</v>
      </c>
      <c r="B104" s="592"/>
    </row>
    <row r="105" spans="1:2" ht="18.75">
      <c r="A105" s="592" t="s">
        <v>1172</v>
      </c>
      <c r="B105" s="592"/>
    </row>
  </sheetData>
  <sheetProtection/>
  <mergeCells count="6">
    <mergeCell ref="A105:B105"/>
    <mergeCell ref="A33:B33"/>
    <mergeCell ref="A34:B34"/>
    <mergeCell ref="A70:B70"/>
    <mergeCell ref="A71:B71"/>
    <mergeCell ref="A104:B104"/>
  </mergeCells>
  <printOptions/>
  <pageMargins left="0.2755905511811024" right="0.31496062992125984" top="0.35433070866141736" bottom="0.3937007874015748" header="0.39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4:O39"/>
  <sheetViews>
    <sheetView zoomScale="136" zoomScaleNormal="136" zoomScalePageLayoutView="0" workbookViewId="0" topLeftCell="B1">
      <selection activeCell="I47" sqref="I47"/>
    </sheetView>
  </sheetViews>
  <sheetFormatPr defaultColWidth="9.140625" defaultRowHeight="12.75"/>
  <cols>
    <col min="1" max="1" width="16.140625" style="122" customWidth="1"/>
    <col min="2" max="2" width="11.00390625" style="122" customWidth="1"/>
    <col min="3" max="4" width="10.00390625" style="122" customWidth="1"/>
    <col min="5" max="5" width="9.57421875" style="122" customWidth="1"/>
    <col min="6" max="6" width="9.7109375" style="122" customWidth="1"/>
    <col min="7" max="7" width="9.140625" style="122" customWidth="1"/>
    <col min="8" max="8" width="8.57421875" style="122" customWidth="1"/>
    <col min="9" max="9" width="9.57421875" style="122" customWidth="1"/>
    <col min="10" max="11" width="8.140625" style="122" customWidth="1"/>
    <col min="12" max="12" width="9.28125" style="122" customWidth="1"/>
    <col min="13" max="13" width="8.8515625" style="122" customWidth="1"/>
    <col min="14" max="14" width="9.140625" style="122" customWidth="1"/>
    <col min="15" max="15" width="9.421875" style="122" customWidth="1"/>
  </cols>
  <sheetData>
    <row r="4" spans="1:15" ht="21">
      <c r="A4" s="719" t="s">
        <v>692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</row>
    <row r="5" spans="1:15" ht="21">
      <c r="A5" s="719" t="s">
        <v>1473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</row>
    <row r="6" spans="1:15" ht="21">
      <c r="A6" s="719" t="s">
        <v>1945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</row>
    <row r="7" spans="1:15" s="15" customFormat="1" ht="12">
      <c r="A7" s="478" t="s">
        <v>524</v>
      </c>
      <c r="B7" s="479" t="s">
        <v>525</v>
      </c>
      <c r="C7" s="480" t="s">
        <v>503</v>
      </c>
      <c r="D7" s="479" t="s">
        <v>526</v>
      </c>
      <c r="E7" s="480" t="s">
        <v>557</v>
      </c>
      <c r="F7" s="479" t="s">
        <v>527</v>
      </c>
      <c r="G7" s="480" t="s">
        <v>528</v>
      </c>
      <c r="H7" s="479" t="s">
        <v>529</v>
      </c>
      <c r="I7" s="480" t="s">
        <v>531</v>
      </c>
      <c r="J7" s="479" t="s">
        <v>533</v>
      </c>
      <c r="K7" s="480" t="s">
        <v>536</v>
      </c>
      <c r="L7" s="479" t="s">
        <v>539</v>
      </c>
      <c r="M7" s="480" t="s">
        <v>541</v>
      </c>
      <c r="N7" s="480" t="s">
        <v>984</v>
      </c>
      <c r="O7" s="480" t="s">
        <v>542</v>
      </c>
    </row>
    <row r="8" spans="1:15" s="15" customFormat="1" ht="12">
      <c r="A8" s="481"/>
      <c r="B8" s="482"/>
      <c r="C8" s="483"/>
      <c r="D8" s="482"/>
      <c r="E8" s="483" t="s">
        <v>558</v>
      </c>
      <c r="F8" s="482"/>
      <c r="G8" s="483"/>
      <c r="H8" s="482" t="s">
        <v>530</v>
      </c>
      <c r="I8" s="483" t="s">
        <v>559</v>
      </c>
      <c r="J8" s="482" t="s">
        <v>534</v>
      </c>
      <c r="K8" s="483" t="s">
        <v>537</v>
      </c>
      <c r="L8" s="482" t="s">
        <v>532</v>
      </c>
      <c r="M8" s="483"/>
      <c r="N8" s="483" t="s">
        <v>983</v>
      </c>
      <c r="O8" s="483"/>
    </row>
    <row r="9" spans="1:15" s="15" customFormat="1" ht="12">
      <c r="A9" s="481"/>
      <c r="B9" s="482"/>
      <c r="C9" s="483"/>
      <c r="D9" s="482"/>
      <c r="E9" s="483"/>
      <c r="F9" s="482"/>
      <c r="G9" s="483"/>
      <c r="H9" s="482"/>
      <c r="I9" s="484"/>
      <c r="J9" s="483" t="s">
        <v>535</v>
      </c>
      <c r="K9" s="482" t="s">
        <v>538</v>
      </c>
      <c r="L9" s="483" t="s">
        <v>540</v>
      </c>
      <c r="M9" s="485"/>
      <c r="N9" s="483"/>
      <c r="O9" s="483"/>
    </row>
    <row r="10" spans="1:15" s="15" customFormat="1" ht="12">
      <c r="A10" s="486"/>
      <c r="B10" s="487"/>
      <c r="C10" s="488"/>
      <c r="D10" s="487" t="s">
        <v>701</v>
      </c>
      <c r="E10" s="488" t="s">
        <v>702</v>
      </c>
      <c r="F10" s="487" t="s">
        <v>703</v>
      </c>
      <c r="G10" s="488" t="s">
        <v>704</v>
      </c>
      <c r="H10" s="487" t="s">
        <v>705</v>
      </c>
      <c r="I10" s="488" t="s">
        <v>706</v>
      </c>
      <c r="J10" s="487" t="s">
        <v>707</v>
      </c>
      <c r="K10" s="488" t="s">
        <v>708</v>
      </c>
      <c r="L10" s="487" t="s">
        <v>709</v>
      </c>
      <c r="M10" s="488" t="s">
        <v>211</v>
      </c>
      <c r="N10" s="488" t="s">
        <v>210</v>
      </c>
      <c r="O10" s="488" t="s">
        <v>710</v>
      </c>
    </row>
    <row r="11" spans="1:15" s="15" customFormat="1" ht="12">
      <c r="A11" s="489" t="s">
        <v>543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85"/>
    </row>
    <row r="12" spans="1:15" s="15" customFormat="1" ht="12">
      <c r="A12" s="385" t="s">
        <v>542</v>
      </c>
      <c r="B12" s="392">
        <v>1806175</v>
      </c>
      <c r="C12" s="392">
        <v>1339776</v>
      </c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490">
        <v>1339776</v>
      </c>
    </row>
    <row r="13" spans="1:15" s="504" customFormat="1" ht="12">
      <c r="A13" s="500" t="s">
        <v>1469</v>
      </c>
      <c r="B13" s="501"/>
      <c r="C13" s="501">
        <v>8865280</v>
      </c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3">
        <v>8865280</v>
      </c>
    </row>
    <row r="14" spans="1:15" s="15" customFormat="1" ht="14.25">
      <c r="A14" s="385" t="s">
        <v>1079</v>
      </c>
      <c r="B14" s="392">
        <v>3779640</v>
      </c>
      <c r="C14" s="491">
        <v>3779640</v>
      </c>
      <c r="D14" s="392">
        <v>3779640</v>
      </c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7"/>
    </row>
    <row r="15" spans="1:15" s="15" customFormat="1" ht="14.25">
      <c r="A15" s="385" t="s">
        <v>1080</v>
      </c>
      <c r="B15" s="392">
        <v>12141599</v>
      </c>
      <c r="C15" s="491">
        <v>12120655</v>
      </c>
      <c r="D15" s="392">
        <v>5115260</v>
      </c>
      <c r="E15" s="392"/>
      <c r="F15" s="392">
        <v>1641820</v>
      </c>
      <c r="G15" s="392">
        <v>820409</v>
      </c>
      <c r="H15" s="392">
        <v>530153</v>
      </c>
      <c r="I15" s="392">
        <v>2131613</v>
      </c>
      <c r="J15" s="392"/>
      <c r="K15" s="392"/>
      <c r="L15" s="392">
        <v>1319318</v>
      </c>
      <c r="M15" s="392">
        <v>562082</v>
      </c>
      <c r="N15" s="392"/>
      <c r="O15" s="397"/>
    </row>
    <row r="16" spans="1:15" s="504" customFormat="1" ht="14.25">
      <c r="A16" s="500" t="s">
        <v>1950</v>
      </c>
      <c r="B16" s="501"/>
      <c r="C16" s="505">
        <v>702000</v>
      </c>
      <c r="D16" s="501"/>
      <c r="E16" s="501"/>
      <c r="F16" s="501">
        <v>702000</v>
      </c>
      <c r="G16" s="501"/>
      <c r="H16" s="501"/>
      <c r="I16" s="501"/>
      <c r="J16" s="501"/>
      <c r="K16" s="501"/>
      <c r="L16" s="501"/>
      <c r="M16" s="501"/>
      <c r="N16" s="501"/>
      <c r="O16" s="506"/>
    </row>
    <row r="17" spans="1:15" s="15" customFormat="1" ht="12">
      <c r="A17" s="385" t="s">
        <v>544</v>
      </c>
      <c r="B17" s="492">
        <v>1101747</v>
      </c>
      <c r="C17" s="492">
        <v>1091664.25</v>
      </c>
      <c r="D17" s="392">
        <v>346679</v>
      </c>
      <c r="E17" s="392">
        <v>124000</v>
      </c>
      <c r="F17" s="392">
        <v>81287.75</v>
      </c>
      <c r="G17" s="392">
        <v>364862</v>
      </c>
      <c r="H17" s="392">
        <v>36254</v>
      </c>
      <c r="I17" s="392"/>
      <c r="J17" s="392"/>
      <c r="K17" s="392"/>
      <c r="L17" s="392">
        <v>104116.5</v>
      </c>
      <c r="M17" s="392">
        <v>34465</v>
      </c>
      <c r="N17" s="392"/>
      <c r="O17" s="397"/>
    </row>
    <row r="18" spans="1:15" s="15" customFormat="1" ht="12">
      <c r="A18" s="385" t="s">
        <v>545</v>
      </c>
      <c r="B18" s="492">
        <v>7048184.55</v>
      </c>
      <c r="C18" s="492">
        <v>6928416.3</v>
      </c>
      <c r="D18" s="392">
        <v>2649216.29</v>
      </c>
      <c r="E18" s="392">
        <v>1167018</v>
      </c>
      <c r="F18" s="392">
        <v>1070575</v>
      </c>
      <c r="G18" s="392">
        <v>663306.05</v>
      </c>
      <c r="H18" s="392">
        <v>96336.68</v>
      </c>
      <c r="I18" s="392">
        <v>49950</v>
      </c>
      <c r="J18" s="392">
        <v>252323</v>
      </c>
      <c r="K18" s="392">
        <v>399160</v>
      </c>
      <c r="L18" s="392">
        <v>97370.28</v>
      </c>
      <c r="M18" s="392">
        <v>483161</v>
      </c>
      <c r="N18" s="392"/>
      <c r="O18" s="397"/>
    </row>
    <row r="19" spans="1:15" s="15" customFormat="1" ht="12">
      <c r="A19" s="385" t="s">
        <v>546</v>
      </c>
      <c r="B19" s="492">
        <v>5190484</v>
      </c>
      <c r="C19" s="492">
        <v>5101820.33</v>
      </c>
      <c r="D19" s="392">
        <v>665926.7</v>
      </c>
      <c r="E19" s="392"/>
      <c r="F19" s="392">
        <v>2061161.63</v>
      </c>
      <c r="G19" s="392">
        <v>127445</v>
      </c>
      <c r="H19" s="392">
        <v>95966</v>
      </c>
      <c r="I19" s="392">
        <v>1483016</v>
      </c>
      <c r="J19" s="392"/>
      <c r="K19" s="392">
        <v>95927</v>
      </c>
      <c r="L19" s="392">
        <v>357754</v>
      </c>
      <c r="M19" s="392">
        <v>214624</v>
      </c>
      <c r="N19" s="392"/>
      <c r="O19" s="397"/>
    </row>
    <row r="20" spans="1:15" s="504" customFormat="1" ht="12">
      <c r="A20" s="500" t="s">
        <v>1470</v>
      </c>
      <c r="B20" s="507"/>
      <c r="C20" s="507">
        <v>332000</v>
      </c>
      <c r="D20" s="501"/>
      <c r="E20" s="501"/>
      <c r="F20" s="501">
        <v>332000</v>
      </c>
      <c r="G20" s="501"/>
      <c r="H20" s="501"/>
      <c r="I20" s="501"/>
      <c r="J20" s="501"/>
      <c r="K20" s="501"/>
      <c r="L20" s="501"/>
      <c r="M20" s="501"/>
      <c r="N20" s="501"/>
      <c r="O20" s="506"/>
    </row>
    <row r="21" spans="1:15" s="15" customFormat="1" ht="12">
      <c r="A21" s="385" t="s">
        <v>547</v>
      </c>
      <c r="B21" s="492">
        <v>600645</v>
      </c>
      <c r="C21" s="492">
        <v>582418.37</v>
      </c>
      <c r="D21" s="392">
        <v>575087.15</v>
      </c>
      <c r="E21" s="392"/>
      <c r="F21" s="392"/>
      <c r="G21" s="392"/>
      <c r="H21" s="392"/>
      <c r="I21" s="392"/>
      <c r="J21" s="392"/>
      <c r="K21" s="392"/>
      <c r="L21" s="392"/>
      <c r="M21" s="392">
        <v>7331.22</v>
      </c>
      <c r="N21" s="392"/>
      <c r="O21" s="397"/>
    </row>
    <row r="22" spans="1:15" s="15" customFormat="1" ht="12">
      <c r="A22" s="385" t="s">
        <v>549</v>
      </c>
      <c r="B22" s="492">
        <v>6185087</v>
      </c>
      <c r="C22" s="492">
        <v>6050293.3</v>
      </c>
      <c r="D22" s="392">
        <v>537594.99</v>
      </c>
      <c r="E22" s="392">
        <v>185000</v>
      </c>
      <c r="F22" s="392">
        <v>688000</v>
      </c>
      <c r="G22" s="392">
        <v>282584</v>
      </c>
      <c r="H22" s="392">
        <v>1242814.31</v>
      </c>
      <c r="I22" s="392">
        <v>3000000</v>
      </c>
      <c r="J22" s="392"/>
      <c r="K22" s="392"/>
      <c r="L22" s="392">
        <v>57900</v>
      </c>
      <c r="M22" s="392">
        <v>56400</v>
      </c>
      <c r="N22" s="392"/>
      <c r="O22" s="397"/>
    </row>
    <row r="23" spans="1:15" s="15" customFormat="1" ht="12">
      <c r="A23" s="385" t="s">
        <v>1471</v>
      </c>
      <c r="B23" s="492">
        <v>19670600</v>
      </c>
      <c r="C23" s="492">
        <v>19364475</v>
      </c>
      <c r="D23" s="392"/>
      <c r="E23" s="392"/>
      <c r="F23" s="392"/>
      <c r="G23" s="392">
        <v>465000</v>
      </c>
      <c r="H23" s="392"/>
      <c r="I23" s="392"/>
      <c r="J23" s="392"/>
      <c r="K23" s="392"/>
      <c r="L23" s="392">
        <v>17727575</v>
      </c>
      <c r="M23" s="392"/>
      <c r="N23" s="392">
        <v>1171900</v>
      </c>
      <c r="O23" s="397"/>
    </row>
    <row r="24" spans="1:15" s="15" customFormat="1" ht="12">
      <c r="A24" s="385" t="s">
        <v>548</v>
      </c>
      <c r="B24" s="492">
        <v>5239140</v>
      </c>
      <c r="C24" s="492">
        <v>5234191.05</v>
      </c>
      <c r="D24" s="392"/>
      <c r="E24" s="392"/>
      <c r="F24" s="392">
        <v>3718000</v>
      </c>
      <c r="G24" s="392">
        <v>240000</v>
      </c>
      <c r="H24" s="392"/>
      <c r="I24" s="392">
        <v>385555.05</v>
      </c>
      <c r="J24" s="392">
        <v>100000</v>
      </c>
      <c r="K24" s="392"/>
      <c r="L24" s="392"/>
      <c r="M24" s="392"/>
      <c r="N24" s="392">
        <v>790636</v>
      </c>
      <c r="O24" s="397"/>
    </row>
    <row r="25" spans="1:15" s="504" customFormat="1" ht="12">
      <c r="A25" s="500" t="s">
        <v>1957</v>
      </c>
      <c r="B25" s="508"/>
      <c r="C25" s="509">
        <v>87500</v>
      </c>
      <c r="D25" s="501"/>
      <c r="E25" s="501"/>
      <c r="F25" s="501"/>
      <c r="G25" s="501"/>
      <c r="H25" s="501"/>
      <c r="I25" s="501"/>
      <c r="J25" s="501">
        <v>87500</v>
      </c>
      <c r="K25" s="501"/>
      <c r="L25" s="501"/>
      <c r="M25" s="501"/>
      <c r="N25" s="501"/>
      <c r="O25" s="506"/>
    </row>
    <row r="26" spans="1:15" s="15" customFormat="1" ht="12">
      <c r="A26" s="497" t="s">
        <v>1503</v>
      </c>
      <c r="B26" s="498">
        <v>4179683.45</v>
      </c>
      <c r="C26" s="499">
        <v>4179683.45</v>
      </c>
      <c r="D26" s="392">
        <v>1634521.5</v>
      </c>
      <c r="E26" s="392"/>
      <c r="F26" s="392">
        <v>910761</v>
      </c>
      <c r="G26" s="392">
        <v>751279.95</v>
      </c>
      <c r="H26" s="392">
        <v>192096</v>
      </c>
      <c r="I26" s="392"/>
      <c r="J26" s="392"/>
      <c r="K26" s="392"/>
      <c r="L26" s="392">
        <v>536704</v>
      </c>
      <c r="M26" s="392">
        <v>154321</v>
      </c>
      <c r="N26" s="392"/>
      <c r="O26" s="397"/>
    </row>
    <row r="27" spans="1:15" s="15" customFormat="1" ht="12">
      <c r="A27" s="486" t="s">
        <v>503</v>
      </c>
      <c r="B27" s="493">
        <f aca="true" t="shared" si="0" ref="B27:O27">SUM(B12:B26)</f>
        <v>66942985</v>
      </c>
      <c r="C27" s="494">
        <f t="shared" si="0"/>
        <v>75759813.05</v>
      </c>
      <c r="D27" s="495">
        <f t="shared" si="0"/>
        <v>15303925.629999999</v>
      </c>
      <c r="E27" s="495">
        <f t="shared" si="0"/>
        <v>1476018</v>
      </c>
      <c r="F27" s="495">
        <f t="shared" si="0"/>
        <v>11205605.379999999</v>
      </c>
      <c r="G27" s="495">
        <f t="shared" si="0"/>
        <v>3714886</v>
      </c>
      <c r="H27" s="495">
        <f t="shared" si="0"/>
        <v>2193619.99</v>
      </c>
      <c r="I27" s="495">
        <f t="shared" si="0"/>
        <v>7050134.05</v>
      </c>
      <c r="J27" s="495">
        <f t="shared" si="0"/>
        <v>439823</v>
      </c>
      <c r="K27" s="495">
        <f t="shared" si="0"/>
        <v>495087</v>
      </c>
      <c r="L27" s="495">
        <f t="shared" si="0"/>
        <v>20200737.78</v>
      </c>
      <c r="M27" s="495">
        <f t="shared" si="0"/>
        <v>1512384.22</v>
      </c>
      <c r="N27" s="495">
        <f t="shared" si="0"/>
        <v>1962536</v>
      </c>
      <c r="O27" s="496">
        <f t="shared" si="0"/>
        <v>10205056</v>
      </c>
    </row>
    <row r="32" spans="1:13" ht="12.75">
      <c r="A32" s="720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</row>
    <row r="33" spans="1:13" ht="12.75">
      <c r="A33" s="720"/>
      <c r="B33" s="720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</row>
    <row r="34" spans="1:13" ht="12.75">
      <c r="A34" s="720"/>
      <c r="B34" s="720"/>
      <c r="C34" s="720"/>
      <c r="D34" s="720"/>
      <c r="E34" s="720"/>
      <c r="F34" s="720"/>
      <c r="G34" s="720"/>
      <c r="H34" s="720"/>
      <c r="I34" s="720"/>
      <c r="J34" s="720"/>
      <c r="K34" s="720"/>
      <c r="L34" s="720"/>
      <c r="M34" s="720"/>
    </row>
    <row r="38" spans="1:15" ht="15">
      <c r="A38" s="721" t="s">
        <v>2118</v>
      </c>
      <c r="B38" s="721"/>
      <c r="C38" s="721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721"/>
    </row>
    <row r="39" spans="1:15" ht="15">
      <c r="A39" s="722" t="s">
        <v>2119</v>
      </c>
      <c r="B39" s="722"/>
      <c r="C39" s="722"/>
      <c r="D39" s="722"/>
      <c r="E39" s="722"/>
      <c r="F39" s="722"/>
      <c r="G39" s="722"/>
      <c r="H39" s="722"/>
      <c r="I39" s="722"/>
      <c r="J39" s="722"/>
      <c r="K39" s="722"/>
      <c r="L39" s="722"/>
      <c r="M39" s="722"/>
      <c r="N39" s="722"/>
      <c r="O39" s="722"/>
    </row>
  </sheetData>
  <sheetProtection/>
  <mergeCells count="8">
    <mergeCell ref="A38:O38"/>
    <mergeCell ref="A39:O39"/>
    <mergeCell ref="A4:O4"/>
    <mergeCell ref="A5:O5"/>
    <mergeCell ref="A6:O6"/>
    <mergeCell ref="A32:M32"/>
    <mergeCell ref="A33:M33"/>
    <mergeCell ref="A34:M34"/>
  </mergeCells>
  <printOptions/>
  <pageMargins left="0.12" right="0.11811023622047245" top="0.2362204724409449" bottom="0.1968503937007874" header="0.2362204724409449" footer="0.118110236220472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0"/>
  <sheetViews>
    <sheetView zoomScalePageLayoutView="0" workbookViewId="0" topLeftCell="A1">
      <selection activeCell="C65" sqref="C65"/>
    </sheetView>
  </sheetViews>
  <sheetFormatPr defaultColWidth="9.140625" defaultRowHeight="12.75"/>
  <cols>
    <col min="1" max="1" width="34.140625" style="0" customWidth="1"/>
    <col min="2" max="2" width="22.28125" style="314" customWidth="1"/>
    <col min="3" max="3" width="23.421875" style="314" customWidth="1"/>
    <col min="4" max="4" width="23.28125" style="314" customWidth="1"/>
    <col min="5" max="5" width="20.00390625" style="314" customWidth="1"/>
    <col min="6" max="6" width="22.28125" style="314" customWidth="1"/>
  </cols>
  <sheetData>
    <row r="1" spans="1:6" s="198" customFormat="1" ht="21">
      <c r="A1" s="719" t="s">
        <v>692</v>
      </c>
      <c r="B1" s="719"/>
      <c r="C1" s="719"/>
      <c r="D1" s="719"/>
      <c r="E1" s="719"/>
      <c r="F1" s="719"/>
    </row>
    <row r="2" spans="1:6" s="198" customFormat="1" ht="21">
      <c r="A2" s="719" t="s">
        <v>1177</v>
      </c>
      <c r="B2" s="719"/>
      <c r="C2" s="719"/>
      <c r="D2" s="719"/>
      <c r="E2" s="719"/>
      <c r="F2" s="719"/>
    </row>
    <row r="3" spans="1:6" s="198" customFormat="1" ht="21">
      <c r="A3" s="719" t="s">
        <v>1945</v>
      </c>
      <c r="B3" s="719"/>
      <c r="C3" s="719"/>
      <c r="D3" s="719"/>
      <c r="E3" s="719"/>
      <c r="F3" s="719"/>
    </row>
    <row r="4" spans="1:6" s="198" customFormat="1" ht="21">
      <c r="A4" s="199" t="s">
        <v>524</v>
      </c>
      <c r="B4" s="207" t="s">
        <v>525</v>
      </c>
      <c r="C4" s="208" t="s">
        <v>503</v>
      </c>
      <c r="D4" s="207" t="s">
        <v>1176</v>
      </c>
      <c r="E4" s="208" t="s">
        <v>1227</v>
      </c>
      <c r="F4" s="208" t="s">
        <v>1178</v>
      </c>
    </row>
    <row r="5" spans="1:6" s="198" customFormat="1" ht="21">
      <c r="A5" s="202"/>
      <c r="B5" s="209"/>
      <c r="C5" s="210"/>
      <c r="D5" s="209"/>
      <c r="E5" s="210" t="s">
        <v>610</v>
      </c>
      <c r="F5" s="210"/>
    </row>
    <row r="6" spans="1:6" s="198" customFormat="1" ht="21">
      <c r="A6" s="206" t="s">
        <v>543</v>
      </c>
      <c r="B6" s="212"/>
      <c r="C6" s="213"/>
      <c r="D6" s="212"/>
      <c r="E6" s="213"/>
      <c r="F6" s="212"/>
    </row>
    <row r="7" spans="1:6" s="198" customFormat="1" ht="21">
      <c r="A7" s="204" t="s">
        <v>1179</v>
      </c>
      <c r="B7" s="214">
        <v>1202000</v>
      </c>
      <c r="C7" s="214">
        <v>1197418</v>
      </c>
      <c r="D7" s="214"/>
      <c r="E7" s="215"/>
      <c r="F7" s="214">
        <v>1197418</v>
      </c>
    </row>
    <row r="8" spans="1:6" s="198" customFormat="1" ht="21">
      <c r="A8" s="204" t="s">
        <v>1180</v>
      </c>
      <c r="B8" s="214">
        <v>0</v>
      </c>
      <c r="C8" s="214">
        <v>0</v>
      </c>
      <c r="D8" s="214"/>
      <c r="E8" s="215"/>
      <c r="F8" s="214">
        <v>0</v>
      </c>
    </row>
    <row r="9" spans="1:6" s="198" customFormat="1" ht="21">
      <c r="A9" s="204" t="s">
        <v>1072</v>
      </c>
      <c r="B9" s="214">
        <v>273000</v>
      </c>
      <c r="C9" s="214">
        <v>272909</v>
      </c>
      <c r="D9" s="214"/>
      <c r="E9" s="215"/>
      <c r="F9" s="214">
        <v>272909</v>
      </c>
    </row>
    <row r="10" spans="1:6" s="198" customFormat="1" ht="21">
      <c r="A10" s="204" t="s">
        <v>544</v>
      </c>
      <c r="B10" s="214">
        <v>125360</v>
      </c>
      <c r="C10" s="214">
        <v>125150.5</v>
      </c>
      <c r="D10" s="214"/>
      <c r="E10" s="215"/>
      <c r="F10" s="214">
        <v>125150.5</v>
      </c>
    </row>
    <row r="11" spans="1:6" s="198" customFormat="1" ht="21">
      <c r="A11" s="204" t="s">
        <v>545</v>
      </c>
      <c r="B11" s="214">
        <v>130200</v>
      </c>
      <c r="C11" s="214">
        <v>130197.12</v>
      </c>
      <c r="D11" s="214"/>
      <c r="E11" s="215"/>
      <c r="F11" s="214">
        <v>130197.12</v>
      </c>
    </row>
    <row r="12" spans="1:6" s="198" customFormat="1" ht="21">
      <c r="A12" s="204" t="s">
        <v>546</v>
      </c>
      <c r="B12" s="214">
        <v>125130</v>
      </c>
      <c r="C12" s="214">
        <v>125040</v>
      </c>
      <c r="D12" s="214"/>
      <c r="E12" s="215"/>
      <c r="F12" s="214">
        <v>125040</v>
      </c>
    </row>
    <row r="13" spans="1:6" s="198" customFormat="1" ht="21">
      <c r="A13" s="204" t="s">
        <v>547</v>
      </c>
      <c r="B13" s="214">
        <v>18000</v>
      </c>
      <c r="C13" s="214">
        <v>17803.08</v>
      </c>
      <c r="D13" s="214"/>
      <c r="E13" s="215"/>
      <c r="F13" s="214">
        <v>17803.08</v>
      </c>
    </row>
    <row r="14" spans="1:6" s="198" customFormat="1" ht="21">
      <c r="A14" s="204" t="s">
        <v>548</v>
      </c>
      <c r="B14" s="214">
        <v>0</v>
      </c>
      <c r="C14" s="214">
        <v>0</v>
      </c>
      <c r="D14" s="214"/>
      <c r="E14" s="215"/>
      <c r="F14" s="214">
        <v>0</v>
      </c>
    </row>
    <row r="15" spans="1:6" s="198" customFormat="1" ht="21">
      <c r="A15" s="204" t="s">
        <v>1181</v>
      </c>
      <c r="B15" s="214">
        <v>508360</v>
      </c>
      <c r="C15" s="214">
        <v>508360</v>
      </c>
      <c r="D15" s="214"/>
      <c r="E15" s="215"/>
      <c r="F15" s="214">
        <v>508360</v>
      </c>
    </row>
    <row r="16" spans="1:6" s="198" customFormat="1" ht="21">
      <c r="A16" s="204" t="s">
        <v>542</v>
      </c>
      <c r="B16" s="214">
        <v>0</v>
      </c>
      <c r="C16" s="214">
        <v>0</v>
      </c>
      <c r="D16" s="214"/>
      <c r="E16" s="215"/>
      <c r="F16" s="214">
        <v>0</v>
      </c>
    </row>
    <row r="17" spans="1:7" s="198" customFormat="1" ht="21">
      <c r="A17" s="204" t="s">
        <v>1182</v>
      </c>
      <c r="B17" s="214">
        <v>74400</v>
      </c>
      <c r="C17" s="214">
        <v>74333.99</v>
      </c>
      <c r="D17" s="214"/>
      <c r="E17" s="215"/>
      <c r="F17" s="214">
        <v>74333.99</v>
      </c>
      <c r="G17" s="203"/>
    </row>
    <row r="18" spans="1:6" s="198" customFormat="1" ht="21">
      <c r="A18" s="205" t="s">
        <v>1226</v>
      </c>
      <c r="B18" s="216">
        <v>0</v>
      </c>
      <c r="C18" s="216"/>
      <c r="D18" s="216"/>
      <c r="E18" s="217"/>
      <c r="F18" s="216"/>
    </row>
    <row r="19" spans="1:6" s="201" customFormat="1" ht="21">
      <c r="A19" s="199" t="s">
        <v>503</v>
      </c>
      <c r="B19" s="218">
        <f>SUM(B7:B18)</f>
        <v>2456450</v>
      </c>
      <c r="C19" s="218">
        <f>SUM(C7:C18)</f>
        <v>2451211.6900000004</v>
      </c>
      <c r="D19" s="218">
        <f>SUM(D7:D18)</f>
        <v>0</v>
      </c>
      <c r="E19" s="218">
        <f>SUM(E7:E18)</f>
        <v>0</v>
      </c>
      <c r="F19" s="218">
        <f>SUM(F7:F18)</f>
        <v>2451211.6900000004</v>
      </c>
    </row>
    <row r="20" spans="1:6" s="198" customFormat="1" ht="21">
      <c r="A20" s="206" t="s">
        <v>550</v>
      </c>
      <c r="B20" s="212"/>
      <c r="C20" s="213"/>
      <c r="D20" s="212"/>
      <c r="E20" s="213"/>
      <c r="F20" s="212"/>
    </row>
    <row r="21" spans="1:6" s="198" customFormat="1" ht="21">
      <c r="A21" s="204" t="s">
        <v>1183</v>
      </c>
      <c r="B21" s="214"/>
      <c r="C21" s="215"/>
      <c r="D21" s="214"/>
      <c r="E21" s="215"/>
      <c r="F21" s="214"/>
    </row>
    <row r="22" spans="1:6" s="198" customFormat="1" ht="21">
      <c r="A22" s="205" t="s">
        <v>1184</v>
      </c>
      <c r="B22" s="216"/>
      <c r="C22" s="217"/>
      <c r="D22" s="216"/>
      <c r="E22" s="217"/>
      <c r="F22" s="216"/>
    </row>
    <row r="23" spans="1:6" s="198" customFormat="1" ht="21">
      <c r="A23" s="200" t="s">
        <v>503</v>
      </c>
      <c r="B23" s="219"/>
      <c r="C23" s="219"/>
      <c r="D23" s="219"/>
      <c r="E23" s="219"/>
      <c r="F23" s="219"/>
    </row>
    <row r="24" spans="2:6" s="198" customFormat="1" ht="21">
      <c r="B24" s="220"/>
      <c r="C24" s="220"/>
      <c r="D24" s="220"/>
      <c r="E24" s="220"/>
      <c r="F24" s="220"/>
    </row>
    <row r="25" spans="2:6" s="198" customFormat="1" ht="21">
      <c r="B25" s="220"/>
      <c r="C25" s="220"/>
      <c r="D25" s="220"/>
      <c r="E25" s="220"/>
      <c r="F25" s="220"/>
    </row>
    <row r="26" spans="1:6" s="198" customFormat="1" ht="21">
      <c r="A26" s="719" t="s">
        <v>692</v>
      </c>
      <c r="B26" s="719"/>
      <c r="C26" s="719"/>
      <c r="D26" s="719"/>
      <c r="E26" s="719"/>
      <c r="F26" s="719"/>
    </row>
    <row r="27" spans="1:6" s="198" customFormat="1" ht="21">
      <c r="A27" s="719" t="s">
        <v>1177</v>
      </c>
      <c r="B27" s="719"/>
      <c r="C27" s="719"/>
      <c r="D27" s="719"/>
      <c r="E27" s="719"/>
      <c r="F27" s="719"/>
    </row>
    <row r="28" spans="1:6" s="198" customFormat="1" ht="21">
      <c r="A28" s="719" t="s">
        <v>1945</v>
      </c>
      <c r="B28" s="719"/>
      <c r="C28" s="719"/>
      <c r="D28" s="719"/>
      <c r="E28" s="719"/>
      <c r="F28" s="719"/>
    </row>
    <row r="29" spans="1:6" s="198" customFormat="1" ht="21">
      <c r="A29" s="199" t="s">
        <v>524</v>
      </c>
      <c r="B29" s="207" t="s">
        <v>525</v>
      </c>
      <c r="C29" s="208" t="s">
        <v>503</v>
      </c>
      <c r="D29" s="207" t="s">
        <v>1176</v>
      </c>
      <c r="E29" s="208" t="s">
        <v>1227</v>
      </c>
      <c r="F29" s="208" t="s">
        <v>1178</v>
      </c>
    </row>
    <row r="30" spans="1:6" s="198" customFormat="1" ht="21">
      <c r="A30" s="202"/>
      <c r="B30" s="209"/>
      <c r="C30" s="210"/>
      <c r="D30" s="209"/>
      <c r="E30" s="210" t="s">
        <v>610</v>
      </c>
      <c r="F30" s="210"/>
    </row>
    <row r="31" spans="1:6" s="198" customFormat="1" ht="21">
      <c r="A31" s="206" t="s">
        <v>543</v>
      </c>
      <c r="B31" s="212"/>
      <c r="C31" s="213"/>
      <c r="D31" s="212"/>
      <c r="E31" s="213"/>
      <c r="F31" s="212"/>
    </row>
    <row r="32" spans="1:6" s="198" customFormat="1" ht="21">
      <c r="A32" s="204" t="s">
        <v>1179</v>
      </c>
      <c r="B32" s="214">
        <v>235000</v>
      </c>
      <c r="C32" s="215">
        <v>234090</v>
      </c>
      <c r="D32" s="214"/>
      <c r="E32" s="215">
        <v>234090</v>
      </c>
      <c r="F32" s="214"/>
    </row>
    <row r="33" spans="1:6" s="198" customFormat="1" ht="21">
      <c r="A33" s="204" t="s">
        <v>1180</v>
      </c>
      <c r="B33" s="214"/>
      <c r="C33" s="215"/>
      <c r="D33" s="214"/>
      <c r="E33" s="215"/>
      <c r="F33" s="214"/>
    </row>
    <row r="34" spans="1:6" s="198" customFormat="1" ht="21">
      <c r="A34" s="204" t="s">
        <v>1072</v>
      </c>
      <c r="B34" s="214"/>
      <c r="C34" s="215"/>
      <c r="D34" s="214"/>
      <c r="E34" s="215"/>
      <c r="F34" s="214"/>
    </row>
    <row r="35" spans="1:6" s="198" customFormat="1" ht="21">
      <c r="A35" s="204" t="s">
        <v>544</v>
      </c>
      <c r="B35" s="214"/>
      <c r="C35" s="215"/>
      <c r="D35" s="214"/>
      <c r="E35" s="215"/>
      <c r="F35" s="214"/>
    </row>
    <row r="36" spans="1:6" s="198" customFormat="1" ht="21">
      <c r="A36" s="204" t="s">
        <v>545</v>
      </c>
      <c r="B36" s="214">
        <v>27458</v>
      </c>
      <c r="C36" s="215">
        <v>27458</v>
      </c>
      <c r="D36" s="214"/>
      <c r="E36" s="215">
        <v>27458</v>
      </c>
      <c r="F36" s="214"/>
    </row>
    <row r="37" spans="1:6" s="198" customFormat="1" ht="21">
      <c r="A37" s="204" t="s">
        <v>546</v>
      </c>
      <c r="B37" s="214"/>
      <c r="C37" s="215"/>
      <c r="D37" s="214"/>
      <c r="E37" s="215"/>
      <c r="F37" s="214"/>
    </row>
    <row r="38" spans="1:6" s="198" customFormat="1" ht="21">
      <c r="A38" s="204" t="s">
        <v>547</v>
      </c>
      <c r="B38" s="214"/>
      <c r="C38" s="215"/>
      <c r="D38" s="214"/>
      <c r="E38" s="215"/>
      <c r="F38" s="214"/>
    </row>
    <row r="39" spans="1:6" s="198" customFormat="1" ht="21">
      <c r="A39" s="204" t="s">
        <v>548</v>
      </c>
      <c r="B39" s="214"/>
      <c r="C39" s="215"/>
      <c r="D39" s="214"/>
      <c r="E39" s="215"/>
      <c r="F39" s="214"/>
    </row>
    <row r="40" spans="1:6" s="198" customFormat="1" ht="21">
      <c r="A40" s="204" t="s">
        <v>1181</v>
      </c>
      <c r="B40" s="214">
        <v>109542</v>
      </c>
      <c r="C40" s="215">
        <v>109542</v>
      </c>
      <c r="D40" s="214"/>
      <c r="E40" s="215">
        <v>109542</v>
      </c>
      <c r="F40" s="214"/>
    </row>
    <row r="41" spans="1:6" s="198" customFormat="1" ht="21">
      <c r="A41" s="204" t="s">
        <v>542</v>
      </c>
      <c r="B41" s="214"/>
      <c r="C41" s="215"/>
      <c r="D41" s="214"/>
      <c r="E41" s="215"/>
      <c r="F41" s="214"/>
    </row>
    <row r="42" spans="1:6" s="198" customFormat="1" ht="21">
      <c r="A42" s="204" t="s">
        <v>1182</v>
      </c>
      <c r="B42" s="214"/>
      <c r="C42" s="215"/>
      <c r="D42" s="214"/>
      <c r="E42" s="215"/>
      <c r="F42" s="214"/>
    </row>
    <row r="43" spans="1:6" s="198" customFormat="1" ht="21">
      <c r="A43" s="205" t="s">
        <v>1226</v>
      </c>
      <c r="B43" s="216">
        <v>0</v>
      </c>
      <c r="C43" s="217"/>
      <c r="D43" s="216"/>
      <c r="E43" s="217"/>
      <c r="F43" s="216"/>
    </row>
    <row r="44" spans="1:6" s="198" customFormat="1" ht="21">
      <c r="A44" s="199" t="s">
        <v>503</v>
      </c>
      <c r="B44" s="218">
        <f>SUM(B32:B43)</f>
        <v>372000</v>
      </c>
      <c r="C44" s="218">
        <f>SUM(C32:C43)</f>
        <v>371090</v>
      </c>
      <c r="D44" s="218">
        <f>SUM(D32:D43)</f>
        <v>0</v>
      </c>
      <c r="E44" s="218">
        <f>SUM(E32:E43)</f>
        <v>371090</v>
      </c>
      <c r="F44" s="218">
        <f>SUM(F32:F43)</f>
        <v>0</v>
      </c>
    </row>
    <row r="45" spans="1:6" s="198" customFormat="1" ht="21">
      <c r="A45" s="206" t="s">
        <v>550</v>
      </c>
      <c r="B45" s="212"/>
      <c r="C45" s="213"/>
      <c r="D45" s="212"/>
      <c r="E45" s="213"/>
      <c r="F45" s="212"/>
    </row>
    <row r="46" spans="1:6" s="198" customFormat="1" ht="21">
      <c r="A46" s="204" t="s">
        <v>1183</v>
      </c>
      <c r="B46" s="214"/>
      <c r="C46" s="215"/>
      <c r="D46" s="214"/>
      <c r="E46" s="215"/>
      <c r="F46" s="214"/>
    </row>
    <row r="47" spans="1:6" s="198" customFormat="1" ht="21">
      <c r="A47" s="205" t="s">
        <v>1184</v>
      </c>
      <c r="B47" s="216"/>
      <c r="C47" s="217"/>
      <c r="D47" s="216"/>
      <c r="E47" s="217"/>
      <c r="F47" s="216"/>
    </row>
    <row r="48" spans="1:6" s="198" customFormat="1" ht="21">
      <c r="A48" s="200" t="s">
        <v>503</v>
      </c>
      <c r="B48" s="219"/>
      <c r="C48" s="219"/>
      <c r="D48" s="219"/>
      <c r="E48" s="219"/>
      <c r="F48" s="219"/>
    </row>
    <row r="49" spans="2:6" s="198" customFormat="1" ht="21">
      <c r="B49" s="220"/>
      <c r="C49" s="220"/>
      <c r="D49" s="220"/>
      <c r="E49" s="220"/>
      <c r="F49" s="220"/>
    </row>
    <row r="50" spans="2:6" s="198" customFormat="1" ht="21">
      <c r="B50" s="220"/>
      <c r="C50" s="220"/>
      <c r="D50" s="220"/>
      <c r="E50" s="220"/>
      <c r="F50" s="220"/>
    </row>
    <row r="51" spans="1:6" s="198" customFormat="1" ht="21">
      <c r="A51" s="719" t="s">
        <v>692</v>
      </c>
      <c r="B51" s="719"/>
      <c r="C51" s="719"/>
      <c r="D51" s="719"/>
      <c r="E51" s="719"/>
      <c r="F51" s="719"/>
    </row>
    <row r="52" spans="1:6" s="198" customFormat="1" ht="21">
      <c r="A52" s="719" t="s">
        <v>1177</v>
      </c>
      <c r="B52" s="719"/>
      <c r="C52" s="719"/>
      <c r="D52" s="719"/>
      <c r="E52" s="719"/>
      <c r="F52" s="719"/>
    </row>
    <row r="53" spans="1:6" s="198" customFormat="1" ht="21">
      <c r="A53" s="719" t="s">
        <v>1945</v>
      </c>
      <c r="B53" s="719"/>
      <c r="C53" s="719"/>
      <c r="D53" s="719"/>
      <c r="E53" s="719"/>
      <c r="F53" s="719"/>
    </row>
    <row r="54" spans="1:6" s="198" customFormat="1" ht="21">
      <c r="A54" s="199" t="s">
        <v>524</v>
      </c>
      <c r="B54" s="207" t="s">
        <v>525</v>
      </c>
      <c r="C54" s="208" t="s">
        <v>503</v>
      </c>
      <c r="D54" s="207" t="s">
        <v>1176</v>
      </c>
      <c r="E54" s="208" t="s">
        <v>1227</v>
      </c>
      <c r="F54" s="208" t="s">
        <v>1178</v>
      </c>
    </row>
    <row r="55" spans="1:6" s="198" customFormat="1" ht="21">
      <c r="A55" s="202"/>
      <c r="B55" s="209"/>
      <c r="C55" s="210"/>
      <c r="D55" s="209"/>
      <c r="E55" s="210" t="s">
        <v>610</v>
      </c>
      <c r="F55" s="210"/>
    </row>
    <row r="56" spans="1:6" s="198" customFormat="1" ht="21">
      <c r="A56" s="206" t="s">
        <v>543</v>
      </c>
      <c r="B56" s="212"/>
      <c r="C56" s="213"/>
      <c r="D56" s="212"/>
      <c r="E56" s="213"/>
      <c r="F56" s="212"/>
    </row>
    <row r="57" spans="1:6" s="198" customFormat="1" ht="21">
      <c r="A57" s="204" t="s">
        <v>1946</v>
      </c>
      <c r="B57" s="214">
        <v>3779640</v>
      </c>
      <c r="C57" s="215">
        <v>3779640</v>
      </c>
      <c r="D57" s="214">
        <v>3779640</v>
      </c>
      <c r="E57" s="215"/>
      <c r="F57" s="214"/>
    </row>
    <row r="58" spans="1:6" s="198" customFormat="1" ht="21">
      <c r="A58" s="204" t="s">
        <v>1080</v>
      </c>
      <c r="B58" s="214">
        <v>2332848</v>
      </c>
      <c r="C58" s="215">
        <v>2332848</v>
      </c>
      <c r="D58" s="214">
        <v>2332848</v>
      </c>
      <c r="E58" s="215"/>
      <c r="F58" s="214"/>
    </row>
    <row r="59" spans="1:6" s="198" customFormat="1" ht="21">
      <c r="A59" s="204" t="s">
        <v>1072</v>
      </c>
      <c r="B59" s="214">
        <v>1077995</v>
      </c>
      <c r="C59" s="215">
        <v>1077995</v>
      </c>
      <c r="D59" s="214">
        <v>1077995</v>
      </c>
      <c r="E59" s="215"/>
      <c r="F59" s="214"/>
    </row>
    <row r="60" spans="1:6" s="198" customFormat="1" ht="21">
      <c r="A60" s="204" t="s">
        <v>544</v>
      </c>
      <c r="B60" s="214">
        <v>221948.5</v>
      </c>
      <c r="C60" s="215">
        <v>221528.5</v>
      </c>
      <c r="D60" s="214">
        <v>221528.5</v>
      </c>
      <c r="E60" s="215"/>
      <c r="F60" s="214"/>
    </row>
    <row r="61" spans="1:6" s="198" customFormat="1" ht="21">
      <c r="A61" s="204" t="s">
        <v>545</v>
      </c>
      <c r="B61" s="214">
        <v>2754992</v>
      </c>
      <c r="C61" s="215">
        <v>2491561.17</v>
      </c>
      <c r="D61" s="214">
        <v>2491561.17</v>
      </c>
      <c r="E61" s="215"/>
      <c r="F61" s="214"/>
    </row>
    <row r="62" spans="1:6" s="198" customFormat="1" ht="21">
      <c r="A62" s="204" t="s">
        <v>546</v>
      </c>
      <c r="B62" s="214">
        <v>550400</v>
      </c>
      <c r="C62" s="215">
        <v>540886.7</v>
      </c>
      <c r="D62" s="214">
        <v>540886.7</v>
      </c>
      <c r="E62" s="215"/>
      <c r="F62" s="214"/>
    </row>
    <row r="63" spans="1:6" s="198" customFormat="1" ht="21">
      <c r="A63" s="204" t="s">
        <v>547</v>
      </c>
      <c r="B63" s="214">
        <v>572645</v>
      </c>
      <c r="C63" s="215">
        <v>557284.07</v>
      </c>
      <c r="D63" s="214">
        <v>557284.07</v>
      </c>
      <c r="E63" s="215"/>
      <c r="F63" s="214"/>
    </row>
    <row r="64" spans="1:6" s="198" customFormat="1" ht="21">
      <c r="A64" s="204" t="s">
        <v>548</v>
      </c>
      <c r="B64" s="214"/>
      <c r="C64" s="215"/>
      <c r="D64" s="214"/>
      <c r="E64" s="215"/>
      <c r="F64" s="214"/>
    </row>
    <row r="65" spans="1:6" s="198" customFormat="1" ht="21">
      <c r="A65" s="204" t="s">
        <v>1181</v>
      </c>
      <c r="B65" s="214">
        <v>1016619.5</v>
      </c>
      <c r="C65" s="215">
        <v>1016619.5</v>
      </c>
      <c r="D65" s="214">
        <v>1016619.5</v>
      </c>
      <c r="E65" s="215"/>
      <c r="F65" s="214"/>
    </row>
    <row r="66" spans="1:6" s="198" customFormat="1" ht="21">
      <c r="A66" s="204" t="s">
        <v>542</v>
      </c>
      <c r="B66" s="214"/>
      <c r="C66" s="215"/>
      <c r="D66" s="214"/>
      <c r="E66" s="215"/>
      <c r="F66" s="214"/>
    </row>
    <row r="67" spans="1:6" s="198" customFormat="1" ht="21">
      <c r="A67" s="204" t="s">
        <v>1182</v>
      </c>
      <c r="B67" s="214">
        <v>512835</v>
      </c>
      <c r="C67" s="215">
        <v>463261</v>
      </c>
      <c r="D67" s="214">
        <v>463261</v>
      </c>
      <c r="E67" s="215"/>
      <c r="F67" s="214"/>
    </row>
    <row r="68" spans="1:6" s="198" customFormat="1" ht="21">
      <c r="A68" s="205" t="s">
        <v>1226</v>
      </c>
      <c r="B68" s="216">
        <v>0</v>
      </c>
      <c r="C68" s="217"/>
      <c r="D68" s="216"/>
      <c r="E68" s="217"/>
      <c r="F68" s="216"/>
    </row>
    <row r="69" spans="1:6" s="198" customFormat="1" ht="21">
      <c r="A69" s="199" t="s">
        <v>503</v>
      </c>
      <c r="B69" s="218">
        <f>SUM(B57:B68)</f>
        <v>12819923</v>
      </c>
      <c r="C69" s="218">
        <f>SUM(C57:C68)</f>
        <v>12481623.94</v>
      </c>
      <c r="D69" s="218">
        <f>SUM(D57:D68)</f>
        <v>12481623.94</v>
      </c>
      <c r="E69" s="218">
        <f>SUM(E57:E68)</f>
        <v>0</v>
      </c>
      <c r="F69" s="218">
        <f>SUM(F57:F68)</f>
        <v>0</v>
      </c>
    </row>
    <row r="70" spans="1:6" ht="21">
      <c r="A70" s="206" t="s">
        <v>550</v>
      </c>
      <c r="B70" s="212"/>
      <c r="C70" s="213"/>
      <c r="D70" s="212"/>
      <c r="E70" s="213"/>
      <c r="F70" s="212"/>
    </row>
    <row r="71" spans="1:6" ht="21">
      <c r="A71" s="204" t="s">
        <v>1183</v>
      </c>
      <c r="B71" s="214"/>
      <c r="C71" s="215"/>
      <c r="D71" s="214"/>
      <c r="E71" s="215"/>
      <c r="F71" s="214"/>
    </row>
    <row r="72" spans="1:6" ht="21">
      <c r="A72" s="205" t="s">
        <v>1184</v>
      </c>
      <c r="B72" s="216"/>
      <c r="C72" s="217"/>
      <c r="D72" s="216"/>
      <c r="E72" s="217"/>
      <c r="F72" s="216"/>
    </row>
    <row r="73" spans="1:6" ht="21">
      <c r="A73" s="200" t="s">
        <v>503</v>
      </c>
      <c r="B73" s="219"/>
      <c r="C73" s="219"/>
      <c r="D73" s="219"/>
      <c r="E73" s="219"/>
      <c r="F73" s="219"/>
    </row>
    <row r="78" spans="1:6" ht="21">
      <c r="A78" s="719" t="s">
        <v>692</v>
      </c>
      <c r="B78" s="719"/>
      <c r="C78" s="719"/>
      <c r="D78" s="719"/>
      <c r="E78" s="719"/>
      <c r="F78" s="719"/>
    </row>
    <row r="79" spans="1:6" ht="21">
      <c r="A79" s="719" t="s">
        <v>1177</v>
      </c>
      <c r="B79" s="719"/>
      <c r="C79" s="719"/>
      <c r="D79" s="719"/>
      <c r="E79" s="719"/>
      <c r="F79" s="719"/>
    </row>
    <row r="80" spans="1:6" ht="21">
      <c r="A80" s="719" t="s">
        <v>1945</v>
      </c>
      <c r="B80" s="719"/>
      <c r="C80" s="719"/>
      <c r="D80" s="719"/>
      <c r="E80" s="719"/>
      <c r="F80" s="719"/>
    </row>
    <row r="81" spans="1:6" ht="21">
      <c r="A81" s="199" t="s">
        <v>524</v>
      </c>
      <c r="B81" s="207" t="s">
        <v>525</v>
      </c>
      <c r="C81" s="208" t="s">
        <v>503</v>
      </c>
      <c r="D81" s="207" t="s">
        <v>1176</v>
      </c>
      <c r="E81" s="208" t="s">
        <v>1227</v>
      </c>
      <c r="F81" s="208" t="s">
        <v>1178</v>
      </c>
    </row>
    <row r="82" spans="1:6" ht="21">
      <c r="A82" s="202"/>
      <c r="B82" s="209"/>
      <c r="C82" s="210"/>
      <c r="D82" s="209"/>
      <c r="E82" s="210" t="s">
        <v>610</v>
      </c>
      <c r="F82" s="210"/>
    </row>
    <row r="83" spans="1:6" ht="21">
      <c r="A83" s="206" t="s">
        <v>543</v>
      </c>
      <c r="B83" s="212"/>
      <c r="C83" s="213"/>
      <c r="D83" s="212"/>
      <c r="E83" s="213"/>
      <c r="F83" s="212"/>
    </row>
    <row r="84" spans="1:6" ht="21">
      <c r="A84" s="204" t="s">
        <v>1079</v>
      </c>
      <c r="B84" s="214">
        <v>3779640</v>
      </c>
      <c r="C84" s="214">
        <v>3779640</v>
      </c>
      <c r="D84" s="214">
        <v>3779640</v>
      </c>
      <c r="E84" s="215"/>
      <c r="F84" s="214"/>
    </row>
    <row r="85" spans="1:6" ht="21">
      <c r="A85" s="204" t="s">
        <v>1952</v>
      </c>
      <c r="B85" s="214">
        <v>3769848</v>
      </c>
      <c r="C85" s="214">
        <v>3764356</v>
      </c>
      <c r="D85" s="214">
        <v>2332848</v>
      </c>
      <c r="E85" s="215">
        <v>234090</v>
      </c>
      <c r="F85" s="214">
        <v>1197418</v>
      </c>
    </row>
    <row r="86" spans="1:6" ht="21">
      <c r="A86" s="204" t="s">
        <v>1072</v>
      </c>
      <c r="B86" s="214">
        <v>1350995</v>
      </c>
      <c r="C86" s="214">
        <v>1350904</v>
      </c>
      <c r="D86" s="214">
        <v>1077995</v>
      </c>
      <c r="E86" s="215"/>
      <c r="F86" s="214">
        <v>272909</v>
      </c>
    </row>
    <row r="87" spans="1:6" ht="21">
      <c r="A87" s="204" t="s">
        <v>544</v>
      </c>
      <c r="B87" s="214">
        <v>347308.5</v>
      </c>
      <c r="C87" s="214">
        <v>346679</v>
      </c>
      <c r="D87" s="214">
        <v>221528.5</v>
      </c>
      <c r="E87" s="215"/>
      <c r="F87" s="214">
        <v>125150.5</v>
      </c>
    </row>
    <row r="88" spans="1:6" ht="21">
      <c r="A88" s="204" t="s">
        <v>545</v>
      </c>
      <c r="B88" s="214">
        <v>2912650</v>
      </c>
      <c r="C88" s="214">
        <v>2649216.29</v>
      </c>
      <c r="D88" s="214">
        <v>2491561.17</v>
      </c>
      <c r="E88" s="215">
        <v>27458</v>
      </c>
      <c r="F88" s="214">
        <v>130197.12</v>
      </c>
    </row>
    <row r="89" spans="1:6" ht="21">
      <c r="A89" s="204" t="s">
        <v>546</v>
      </c>
      <c r="B89" s="214">
        <v>675530</v>
      </c>
      <c r="C89" s="214">
        <v>665926.7</v>
      </c>
      <c r="D89" s="214">
        <v>540886.7</v>
      </c>
      <c r="E89" s="215"/>
      <c r="F89" s="214">
        <v>125040</v>
      </c>
    </row>
    <row r="90" spans="1:6" ht="21">
      <c r="A90" s="204" t="s">
        <v>547</v>
      </c>
      <c r="B90" s="214">
        <v>590645</v>
      </c>
      <c r="C90" s="214">
        <v>575087.15</v>
      </c>
      <c r="D90" s="214">
        <v>557284.07</v>
      </c>
      <c r="E90" s="215"/>
      <c r="F90" s="214">
        <v>17803.08</v>
      </c>
    </row>
    <row r="91" spans="1:6" ht="21">
      <c r="A91" s="204" t="s">
        <v>548</v>
      </c>
      <c r="B91" s="214"/>
      <c r="C91" s="214"/>
      <c r="D91" s="214"/>
      <c r="E91" s="215"/>
      <c r="F91" s="214">
        <v>0</v>
      </c>
    </row>
    <row r="92" spans="1:6" ht="21">
      <c r="A92" s="204" t="s">
        <v>1181</v>
      </c>
      <c r="B92" s="214">
        <v>1634521.5</v>
      </c>
      <c r="C92" s="214">
        <v>1634521.5</v>
      </c>
      <c r="D92" s="214">
        <v>1016619.5</v>
      </c>
      <c r="E92" s="215">
        <v>109542</v>
      </c>
      <c r="F92" s="214">
        <v>508360</v>
      </c>
    </row>
    <row r="93" spans="1:6" ht="21">
      <c r="A93" s="204" t="s">
        <v>542</v>
      </c>
      <c r="B93" s="214"/>
      <c r="C93" s="214"/>
      <c r="D93" s="214"/>
      <c r="E93" s="215"/>
      <c r="F93" s="214">
        <v>0</v>
      </c>
    </row>
    <row r="94" spans="1:6" ht="21">
      <c r="A94" s="204" t="s">
        <v>1182</v>
      </c>
      <c r="B94" s="214">
        <v>587235</v>
      </c>
      <c r="C94" s="214">
        <v>537594.99</v>
      </c>
      <c r="D94" s="214">
        <v>463261</v>
      </c>
      <c r="E94" s="215"/>
      <c r="F94" s="214">
        <v>74333.99</v>
      </c>
    </row>
    <row r="95" spans="1:6" ht="21">
      <c r="A95" s="205" t="s">
        <v>1226</v>
      </c>
      <c r="B95" s="216"/>
      <c r="C95" s="216"/>
      <c r="D95" s="216"/>
      <c r="E95" s="217"/>
      <c r="F95" s="216"/>
    </row>
    <row r="96" spans="1:6" ht="21">
      <c r="A96" s="199" t="s">
        <v>503</v>
      </c>
      <c r="B96" s="218">
        <f>SUM(B84:B95)</f>
        <v>15648373</v>
      </c>
      <c r="C96" s="218">
        <f>SUM(C84:C95)</f>
        <v>15303925.629999999</v>
      </c>
      <c r="D96" s="218">
        <f>SUM(D84:D95)</f>
        <v>12481623.94</v>
      </c>
      <c r="E96" s="218">
        <f>SUM(E84:E95)</f>
        <v>371090</v>
      </c>
      <c r="F96" s="218">
        <f>SUM(F84:F95)</f>
        <v>2451211.6900000004</v>
      </c>
    </row>
    <row r="97" spans="1:6" ht="21">
      <c r="A97" s="206" t="s">
        <v>550</v>
      </c>
      <c r="B97" s="212"/>
      <c r="C97" s="213"/>
      <c r="D97" s="212"/>
      <c r="E97" s="213"/>
      <c r="F97" s="212"/>
    </row>
    <row r="98" spans="1:6" ht="21">
      <c r="A98" s="204" t="s">
        <v>1183</v>
      </c>
      <c r="B98" s="214"/>
      <c r="C98" s="215"/>
      <c r="D98" s="214"/>
      <c r="E98" s="215"/>
      <c r="F98" s="214"/>
    </row>
    <row r="99" spans="1:6" ht="21">
      <c r="A99" s="205" t="s">
        <v>1184</v>
      </c>
      <c r="B99" s="216"/>
      <c r="C99" s="217"/>
      <c r="D99" s="216"/>
      <c r="E99" s="217"/>
      <c r="F99" s="216"/>
    </row>
    <row r="100" spans="1:6" ht="21">
      <c r="A100" s="200" t="s">
        <v>503</v>
      </c>
      <c r="B100" s="219"/>
      <c r="C100" s="219"/>
      <c r="D100" s="219"/>
      <c r="E100" s="219"/>
      <c r="F100" s="219"/>
    </row>
  </sheetData>
  <sheetProtection/>
  <mergeCells count="12">
    <mergeCell ref="A1:F1"/>
    <mergeCell ref="A2:F2"/>
    <mergeCell ref="A3:F3"/>
    <mergeCell ref="A26:F26"/>
    <mergeCell ref="A27:F27"/>
    <mergeCell ref="A28:F28"/>
    <mergeCell ref="A51:F51"/>
    <mergeCell ref="A52:F52"/>
    <mergeCell ref="A53:F53"/>
    <mergeCell ref="A78:F78"/>
    <mergeCell ref="A79:F79"/>
    <mergeCell ref="A80:F80"/>
  </mergeCells>
  <printOptions/>
  <pageMargins left="0.12" right="0.12" top="0.38" bottom="0.34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B11" sqref="B11:C11"/>
    </sheetView>
  </sheetViews>
  <sheetFormatPr defaultColWidth="9.140625" defaultRowHeight="12.75"/>
  <cols>
    <col min="1" max="1" width="31.140625" style="0" customWidth="1"/>
    <col min="2" max="2" width="22.28125" style="2" customWidth="1"/>
    <col min="3" max="3" width="23.00390625" style="2" customWidth="1"/>
    <col min="4" max="4" width="23.57421875" style="2" customWidth="1"/>
    <col min="5" max="5" width="22.00390625" style="2" customWidth="1"/>
    <col min="6" max="6" width="22.7109375" style="2" customWidth="1"/>
  </cols>
  <sheetData>
    <row r="1" spans="1:6" ht="21">
      <c r="A1" s="719" t="s">
        <v>692</v>
      </c>
      <c r="B1" s="719"/>
      <c r="C1" s="719"/>
      <c r="D1" s="719"/>
      <c r="E1" s="719"/>
      <c r="F1" s="719"/>
    </row>
    <row r="2" spans="1:6" ht="21">
      <c r="A2" s="719" t="s">
        <v>1190</v>
      </c>
      <c r="B2" s="719"/>
      <c r="C2" s="719"/>
      <c r="D2" s="719"/>
      <c r="E2" s="719"/>
      <c r="F2" s="719"/>
    </row>
    <row r="3" spans="1:6" ht="21">
      <c r="A3" s="719" t="s">
        <v>1945</v>
      </c>
      <c r="B3" s="719"/>
      <c r="C3" s="719"/>
      <c r="D3" s="719"/>
      <c r="E3" s="719"/>
      <c r="F3" s="719"/>
    </row>
    <row r="4" spans="1:6" ht="21">
      <c r="A4" s="199" t="s">
        <v>524</v>
      </c>
      <c r="B4" s="207" t="s">
        <v>525</v>
      </c>
      <c r="C4" s="208" t="s">
        <v>503</v>
      </c>
      <c r="D4" s="207" t="s">
        <v>1185</v>
      </c>
      <c r="E4" s="208" t="s">
        <v>1187</v>
      </c>
      <c r="F4" s="208" t="s">
        <v>1188</v>
      </c>
    </row>
    <row r="5" spans="1:6" ht="21">
      <c r="A5" s="202"/>
      <c r="B5" s="209"/>
      <c r="C5" s="210"/>
      <c r="D5" s="209" t="s">
        <v>1186</v>
      </c>
      <c r="E5" s="210" t="s">
        <v>610</v>
      </c>
      <c r="F5" s="210" t="s">
        <v>1189</v>
      </c>
    </row>
    <row r="6" spans="1:6" ht="21">
      <c r="A6" s="206" t="s">
        <v>543</v>
      </c>
      <c r="B6" s="212"/>
      <c r="C6" s="213"/>
      <c r="D6" s="212"/>
      <c r="E6" s="213"/>
      <c r="F6" s="212"/>
    </row>
    <row r="7" spans="1:6" ht="21">
      <c r="A7" s="204" t="s">
        <v>1179</v>
      </c>
      <c r="B7" s="214"/>
      <c r="C7" s="215"/>
      <c r="D7" s="214"/>
      <c r="E7" s="215"/>
      <c r="F7" s="214"/>
    </row>
    <row r="8" spans="1:6" ht="21">
      <c r="A8" s="204" t="s">
        <v>1180</v>
      </c>
      <c r="B8" s="214"/>
      <c r="C8" s="215"/>
      <c r="D8" s="214"/>
      <c r="E8" s="215"/>
      <c r="F8" s="214"/>
    </row>
    <row r="9" spans="1:6" ht="21">
      <c r="A9" s="204" t="s">
        <v>1072</v>
      </c>
      <c r="B9" s="214"/>
      <c r="C9" s="215"/>
      <c r="D9" s="214"/>
      <c r="E9" s="215"/>
      <c r="F9" s="214"/>
    </row>
    <row r="10" spans="1:6" ht="21">
      <c r="A10" s="204" t="s">
        <v>544</v>
      </c>
      <c r="B10" s="214">
        <v>124000</v>
      </c>
      <c r="C10" s="215">
        <v>124000</v>
      </c>
      <c r="D10" s="214"/>
      <c r="E10" s="215"/>
      <c r="F10" s="214">
        <v>124000</v>
      </c>
    </row>
    <row r="11" spans="1:6" ht="21">
      <c r="A11" s="204" t="s">
        <v>545</v>
      </c>
      <c r="B11" s="214">
        <v>1329008</v>
      </c>
      <c r="C11" s="215">
        <v>1167018</v>
      </c>
      <c r="D11" s="214">
        <v>172403</v>
      </c>
      <c r="E11" s="215"/>
      <c r="F11" s="214">
        <v>994615</v>
      </c>
    </row>
    <row r="12" spans="1:6" ht="21">
      <c r="A12" s="204" t="s">
        <v>546</v>
      </c>
      <c r="B12" s="214"/>
      <c r="C12" s="215"/>
      <c r="D12" s="214"/>
      <c r="E12" s="215"/>
      <c r="F12" s="214"/>
    </row>
    <row r="13" spans="1:6" ht="21">
      <c r="A13" s="204" t="s">
        <v>547</v>
      </c>
      <c r="B13" s="214"/>
      <c r="C13" s="215"/>
      <c r="D13" s="214"/>
      <c r="E13" s="215"/>
      <c r="F13" s="214"/>
    </row>
    <row r="14" spans="1:6" ht="21">
      <c r="A14" s="204" t="s">
        <v>548</v>
      </c>
      <c r="B14" s="214"/>
      <c r="C14" s="215"/>
      <c r="D14" s="214"/>
      <c r="E14" s="215"/>
      <c r="F14" s="214"/>
    </row>
    <row r="15" spans="1:6" ht="21">
      <c r="A15" s="204" t="s">
        <v>1181</v>
      </c>
      <c r="B15" s="214"/>
      <c r="C15" s="215"/>
      <c r="D15" s="214"/>
      <c r="E15" s="215"/>
      <c r="F15" s="214"/>
    </row>
    <row r="16" spans="1:6" ht="21">
      <c r="A16" s="204" t="s">
        <v>542</v>
      </c>
      <c r="B16" s="214"/>
      <c r="C16" s="215"/>
      <c r="D16" s="214"/>
      <c r="E16" s="215"/>
      <c r="F16" s="214"/>
    </row>
    <row r="17" spans="1:6" ht="21">
      <c r="A17" s="204" t="s">
        <v>1182</v>
      </c>
      <c r="B17" s="214">
        <v>185000</v>
      </c>
      <c r="C17" s="215">
        <v>185000</v>
      </c>
      <c r="D17" s="214"/>
      <c r="E17" s="215"/>
      <c r="F17" s="214">
        <v>185000</v>
      </c>
    </row>
    <row r="18" spans="1:6" ht="21">
      <c r="A18" s="205" t="s">
        <v>1226</v>
      </c>
      <c r="B18" s="216"/>
      <c r="C18" s="217"/>
      <c r="D18" s="216"/>
      <c r="E18" s="217"/>
      <c r="F18" s="216"/>
    </row>
    <row r="19" spans="1:6" ht="21">
      <c r="A19" s="199" t="s">
        <v>503</v>
      </c>
      <c r="B19" s="218">
        <f>SUM(B7:B18)</f>
        <v>1638008</v>
      </c>
      <c r="C19" s="218">
        <f>SUM(C7:C18)</f>
        <v>1476018</v>
      </c>
      <c r="D19" s="218">
        <f>SUM(D7:D18)</f>
        <v>172403</v>
      </c>
      <c r="E19" s="218">
        <f>SUM(E7:E18)</f>
        <v>0</v>
      </c>
      <c r="F19" s="218">
        <f>SUM(F7:F18)</f>
        <v>1303615</v>
      </c>
    </row>
    <row r="20" spans="1:6" ht="21">
      <c r="A20" s="206" t="s">
        <v>550</v>
      </c>
      <c r="B20" s="212"/>
      <c r="C20" s="213"/>
      <c r="D20" s="212"/>
      <c r="E20" s="213"/>
      <c r="F20" s="212"/>
    </row>
    <row r="21" spans="1:6" ht="21">
      <c r="A21" s="204" t="s">
        <v>1183</v>
      </c>
      <c r="B21" s="214"/>
      <c r="C21" s="215"/>
      <c r="D21" s="214"/>
      <c r="E21" s="215"/>
      <c r="F21" s="214"/>
    </row>
    <row r="22" spans="1:6" ht="21">
      <c r="A22" s="205" t="s">
        <v>1184</v>
      </c>
      <c r="B22" s="216"/>
      <c r="C22" s="217"/>
      <c r="D22" s="216"/>
      <c r="E22" s="217"/>
      <c r="F22" s="216"/>
    </row>
    <row r="23" spans="1:6" ht="21">
      <c r="A23" s="200" t="s">
        <v>503</v>
      </c>
      <c r="B23" s="219"/>
      <c r="C23" s="219"/>
      <c r="D23" s="219"/>
      <c r="E23" s="219"/>
      <c r="F23" s="219"/>
    </row>
    <row r="24" spans="1:6" ht="21">
      <c r="A24" s="198"/>
      <c r="B24" s="220"/>
      <c r="C24" s="220"/>
      <c r="D24" s="220"/>
      <c r="E24" s="220"/>
      <c r="F24" s="220"/>
    </row>
    <row r="25" spans="1:6" ht="21">
      <c r="A25" s="198"/>
      <c r="B25" s="220"/>
      <c r="C25" s="220"/>
      <c r="D25" s="220"/>
      <c r="E25" s="220"/>
      <c r="F25" s="220"/>
    </row>
  </sheetData>
  <sheetProtection/>
  <mergeCells count="3">
    <mergeCell ref="A1:F1"/>
    <mergeCell ref="A2:F2"/>
    <mergeCell ref="A3:F3"/>
  </mergeCells>
  <printOptions/>
  <pageMargins left="0.22" right="0.15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0.57421875" style="0" customWidth="1"/>
    <col min="2" max="2" width="23.140625" style="2" customWidth="1"/>
    <col min="3" max="3" width="20.7109375" style="2" customWidth="1"/>
    <col min="4" max="4" width="21.421875" style="2" customWidth="1"/>
    <col min="5" max="5" width="21.00390625" style="2" customWidth="1"/>
    <col min="6" max="6" width="22.7109375" style="2" customWidth="1"/>
  </cols>
  <sheetData>
    <row r="1" spans="1:6" ht="21">
      <c r="A1" s="719" t="s">
        <v>692</v>
      </c>
      <c r="B1" s="719"/>
      <c r="C1" s="719"/>
      <c r="D1" s="719"/>
      <c r="E1" s="719"/>
      <c r="F1" s="719"/>
    </row>
    <row r="2" spans="1:6" ht="21">
      <c r="A2" s="719" t="s">
        <v>1191</v>
      </c>
      <c r="B2" s="719"/>
      <c r="C2" s="719"/>
      <c r="D2" s="719"/>
      <c r="E2" s="719"/>
      <c r="F2" s="719"/>
    </row>
    <row r="3" spans="1:6" ht="21">
      <c r="A3" s="719" t="s">
        <v>1945</v>
      </c>
      <c r="B3" s="719"/>
      <c r="C3" s="719"/>
      <c r="D3" s="719"/>
      <c r="E3" s="719"/>
      <c r="F3" s="719"/>
    </row>
    <row r="4" spans="1:6" ht="21">
      <c r="A4" s="199" t="s">
        <v>524</v>
      </c>
      <c r="B4" s="207" t="s">
        <v>525</v>
      </c>
      <c r="C4" s="208" t="s">
        <v>503</v>
      </c>
      <c r="D4" s="207" t="s">
        <v>1185</v>
      </c>
      <c r="E4" s="208" t="s">
        <v>1192</v>
      </c>
      <c r="F4" s="208"/>
    </row>
    <row r="5" spans="1:6" ht="21">
      <c r="A5" s="202"/>
      <c r="B5" s="209"/>
      <c r="C5" s="210"/>
      <c r="D5" s="209" t="s">
        <v>527</v>
      </c>
      <c r="E5" s="210" t="s">
        <v>1193</v>
      </c>
      <c r="F5" s="210"/>
    </row>
    <row r="6" spans="1:6" ht="21">
      <c r="A6" s="206" t="s">
        <v>543</v>
      </c>
      <c r="B6" s="212"/>
      <c r="C6" s="213"/>
      <c r="D6" s="212"/>
      <c r="E6" s="213"/>
      <c r="F6" s="212"/>
    </row>
    <row r="7" spans="1:6" ht="21">
      <c r="A7" s="204" t="s">
        <v>1179</v>
      </c>
      <c r="B7" s="214">
        <v>778341</v>
      </c>
      <c r="C7" s="215">
        <v>777880</v>
      </c>
      <c r="D7" s="214">
        <v>777880</v>
      </c>
      <c r="E7" s="215"/>
      <c r="F7" s="214"/>
    </row>
    <row r="8" spans="1:6" ht="21">
      <c r="A8" s="204" t="s">
        <v>1180</v>
      </c>
      <c r="B8" s="214"/>
      <c r="C8" s="215"/>
      <c r="D8" s="214"/>
      <c r="E8" s="215"/>
      <c r="F8" s="214"/>
    </row>
    <row r="9" spans="1:6" ht="21">
      <c r="A9" s="204" t="s">
        <v>1072</v>
      </c>
      <c r="B9" s="214">
        <v>864827</v>
      </c>
      <c r="C9" s="215">
        <v>863940</v>
      </c>
      <c r="D9" s="214">
        <v>863940</v>
      </c>
      <c r="E9" s="215"/>
      <c r="F9" s="214"/>
    </row>
    <row r="10" spans="1:6" s="513" customFormat="1" ht="21">
      <c r="A10" s="510" t="s">
        <v>1954</v>
      </c>
      <c r="B10" s="511"/>
      <c r="C10" s="512">
        <v>702000</v>
      </c>
      <c r="D10" s="511">
        <v>702000</v>
      </c>
      <c r="E10" s="512"/>
      <c r="F10" s="511"/>
    </row>
    <row r="11" spans="1:6" ht="21">
      <c r="A11" s="204" t="s">
        <v>544</v>
      </c>
      <c r="B11" s="214">
        <v>86288</v>
      </c>
      <c r="C11" s="215">
        <v>81287.75</v>
      </c>
      <c r="D11" s="214">
        <v>81287.75</v>
      </c>
      <c r="E11" s="215"/>
      <c r="F11" s="214"/>
    </row>
    <row r="12" spans="1:6" ht="21">
      <c r="A12" s="204" t="s">
        <v>545</v>
      </c>
      <c r="B12" s="214">
        <v>1071436</v>
      </c>
      <c r="C12" s="215">
        <v>1070575</v>
      </c>
      <c r="D12" s="214">
        <v>212645</v>
      </c>
      <c r="E12" s="215">
        <v>857930</v>
      </c>
      <c r="F12" s="214"/>
    </row>
    <row r="13" spans="1:6" ht="21">
      <c r="A13" s="204" t="s">
        <v>546</v>
      </c>
      <c r="B13" s="214">
        <v>2120635</v>
      </c>
      <c r="C13" s="215">
        <v>2061161.63</v>
      </c>
      <c r="D13" s="214">
        <v>86870</v>
      </c>
      <c r="E13" s="215">
        <v>1974291.63</v>
      </c>
      <c r="F13" s="214"/>
    </row>
    <row r="14" spans="1:6" s="513" customFormat="1" ht="21">
      <c r="A14" s="510" t="s">
        <v>1955</v>
      </c>
      <c r="B14" s="511"/>
      <c r="C14" s="512">
        <v>332000</v>
      </c>
      <c r="D14" s="511"/>
      <c r="E14" s="512">
        <v>332000</v>
      </c>
      <c r="F14" s="511"/>
    </row>
    <row r="15" spans="1:6" ht="21">
      <c r="A15" s="204" t="s">
        <v>547</v>
      </c>
      <c r="B15" s="214"/>
      <c r="C15" s="215"/>
      <c r="D15" s="214"/>
      <c r="E15" s="215"/>
      <c r="F15" s="214"/>
    </row>
    <row r="16" spans="1:6" ht="21">
      <c r="A16" s="204" t="s">
        <v>548</v>
      </c>
      <c r="B16" s="214">
        <v>3722510</v>
      </c>
      <c r="C16" s="215">
        <v>3718000</v>
      </c>
      <c r="D16" s="214"/>
      <c r="E16" s="215">
        <v>3718000</v>
      </c>
      <c r="F16" s="214"/>
    </row>
    <row r="17" spans="1:6" ht="21">
      <c r="A17" s="204" t="s">
        <v>1181</v>
      </c>
      <c r="B17" s="214">
        <v>910761</v>
      </c>
      <c r="C17" s="215">
        <v>910761</v>
      </c>
      <c r="D17" s="214">
        <v>910761</v>
      </c>
      <c r="E17" s="215"/>
      <c r="F17" s="214"/>
    </row>
    <row r="18" spans="1:6" ht="21">
      <c r="A18" s="204" t="s">
        <v>542</v>
      </c>
      <c r="B18" s="214"/>
      <c r="C18" s="215"/>
      <c r="D18" s="214"/>
      <c r="E18" s="215"/>
      <c r="F18" s="214"/>
    </row>
    <row r="19" spans="1:6" ht="21">
      <c r="A19" s="204" t="s">
        <v>1182</v>
      </c>
      <c r="B19" s="214">
        <v>728000</v>
      </c>
      <c r="C19" s="215">
        <v>688000</v>
      </c>
      <c r="D19" s="214">
        <v>688000</v>
      </c>
      <c r="E19" s="215"/>
      <c r="F19" s="214"/>
    </row>
    <row r="20" spans="1:6" ht="21">
      <c r="A20" s="205" t="s">
        <v>1226</v>
      </c>
      <c r="B20" s="216"/>
      <c r="C20" s="217"/>
      <c r="D20" s="216"/>
      <c r="E20" s="217"/>
      <c r="F20" s="216"/>
    </row>
    <row r="21" spans="1:6" ht="21">
      <c r="A21" s="199" t="s">
        <v>503</v>
      </c>
      <c r="B21" s="218">
        <f>SUM(B7:B20)</f>
        <v>10282798</v>
      </c>
      <c r="C21" s="218">
        <f>SUM(C7:C20)</f>
        <v>11205605.379999999</v>
      </c>
      <c r="D21" s="218">
        <f>SUM(D6:D20)</f>
        <v>4323383.75</v>
      </c>
      <c r="E21" s="218">
        <f>SUM(E6:E20)</f>
        <v>6882221.63</v>
      </c>
      <c r="F21" s="218"/>
    </row>
    <row r="22" spans="1:6" ht="21">
      <c r="A22" s="206" t="s">
        <v>550</v>
      </c>
      <c r="B22" s="212"/>
      <c r="C22" s="213"/>
      <c r="D22" s="212"/>
      <c r="E22" s="213"/>
      <c r="F22" s="212"/>
    </row>
    <row r="23" spans="1:6" ht="21">
      <c r="A23" s="204" t="s">
        <v>1183</v>
      </c>
      <c r="B23" s="214"/>
      <c r="C23" s="215"/>
      <c r="D23" s="214"/>
      <c r="E23" s="215"/>
      <c r="F23" s="214"/>
    </row>
    <row r="24" spans="1:6" ht="21">
      <c r="A24" s="205" t="s">
        <v>1184</v>
      </c>
      <c r="B24" s="216"/>
      <c r="C24" s="217"/>
      <c r="D24" s="216"/>
      <c r="E24" s="217"/>
      <c r="F24" s="216"/>
    </row>
    <row r="25" spans="1:6" ht="21">
      <c r="A25" s="200" t="s">
        <v>503</v>
      </c>
      <c r="B25" s="219"/>
      <c r="C25" s="219"/>
      <c r="D25" s="219"/>
      <c r="E25" s="219"/>
      <c r="F25" s="219"/>
    </row>
  </sheetData>
  <sheetProtection/>
  <mergeCells count="3">
    <mergeCell ref="A1:F1"/>
    <mergeCell ref="A2:F2"/>
    <mergeCell ref="A3:F3"/>
  </mergeCells>
  <printOptions/>
  <pageMargins left="0.23" right="0.21" top="0.19" bottom="0.16" header="0.14" footer="0.1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1.421875" style="0" customWidth="1"/>
    <col min="2" max="4" width="21.8515625" style="2" customWidth="1"/>
    <col min="5" max="5" width="22.140625" style="2" customWidth="1"/>
    <col min="6" max="6" width="22.8515625" style="2" customWidth="1"/>
  </cols>
  <sheetData>
    <row r="1" spans="1:6" ht="21">
      <c r="A1" s="719" t="s">
        <v>692</v>
      </c>
      <c r="B1" s="719"/>
      <c r="C1" s="719"/>
      <c r="D1" s="719"/>
      <c r="E1" s="719"/>
      <c r="F1" s="719"/>
    </row>
    <row r="2" spans="1:6" ht="21">
      <c r="A2" s="719" t="s">
        <v>1194</v>
      </c>
      <c r="B2" s="719"/>
      <c r="C2" s="719"/>
      <c r="D2" s="719"/>
      <c r="E2" s="719"/>
      <c r="F2" s="719"/>
    </row>
    <row r="3" spans="1:6" ht="21">
      <c r="A3" s="719" t="s">
        <v>1945</v>
      </c>
      <c r="B3" s="719"/>
      <c r="C3" s="719"/>
      <c r="D3" s="719"/>
      <c r="E3" s="719"/>
      <c r="F3" s="719"/>
    </row>
    <row r="4" spans="1:6" ht="21">
      <c r="A4" s="199" t="s">
        <v>524</v>
      </c>
      <c r="B4" s="207" t="s">
        <v>525</v>
      </c>
      <c r="C4" s="208" t="s">
        <v>503</v>
      </c>
      <c r="D4" s="207" t="s">
        <v>1185</v>
      </c>
      <c r="E4" s="208" t="s">
        <v>1225</v>
      </c>
      <c r="F4" s="208"/>
    </row>
    <row r="5" spans="1:6" ht="21">
      <c r="A5" s="202"/>
      <c r="B5" s="209"/>
      <c r="C5" s="210"/>
      <c r="D5" s="209" t="s">
        <v>1195</v>
      </c>
      <c r="E5" s="210"/>
      <c r="F5" s="210"/>
    </row>
    <row r="6" spans="1:6" ht="21">
      <c r="A6" s="206" t="s">
        <v>543</v>
      </c>
      <c r="B6" s="212"/>
      <c r="C6" s="213"/>
      <c r="D6" s="212"/>
      <c r="E6" s="213"/>
      <c r="F6" s="212"/>
    </row>
    <row r="7" spans="1:6" ht="21">
      <c r="A7" s="204" t="s">
        <v>1179</v>
      </c>
      <c r="B7" s="214">
        <v>820418</v>
      </c>
      <c r="C7" s="214">
        <v>820409</v>
      </c>
      <c r="D7" s="214">
        <v>820409</v>
      </c>
      <c r="E7" s="215"/>
      <c r="F7" s="214"/>
    </row>
    <row r="8" spans="1:6" ht="21">
      <c r="A8" s="204" t="s">
        <v>1180</v>
      </c>
      <c r="B8" s="214"/>
      <c r="C8" s="214"/>
      <c r="D8" s="214"/>
      <c r="E8" s="215"/>
      <c r="F8" s="214"/>
    </row>
    <row r="9" spans="1:6" ht="21">
      <c r="A9" s="204" t="s">
        <v>1072</v>
      </c>
      <c r="B9" s="214"/>
      <c r="C9" s="214"/>
      <c r="D9" s="214"/>
      <c r="E9" s="215"/>
      <c r="F9" s="214"/>
    </row>
    <row r="10" spans="1:6" ht="21">
      <c r="A10" s="204" t="s">
        <v>544</v>
      </c>
      <c r="B10" s="214">
        <v>364865</v>
      </c>
      <c r="C10" s="214">
        <v>364862</v>
      </c>
      <c r="D10" s="214">
        <v>364862</v>
      </c>
      <c r="E10" s="215"/>
      <c r="F10" s="214"/>
    </row>
    <row r="11" spans="1:6" ht="21">
      <c r="A11" s="204" t="s">
        <v>545</v>
      </c>
      <c r="B11" s="214">
        <v>663306.05</v>
      </c>
      <c r="C11" s="214">
        <v>663306.05</v>
      </c>
      <c r="D11" s="214">
        <v>663306.05</v>
      </c>
      <c r="E11" s="215"/>
      <c r="F11" s="214"/>
    </row>
    <row r="12" spans="1:6" ht="21">
      <c r="A12" s="204" t="s">
        <v>546</v>
      </c>
      <c r="B12" s="214">
        <v>128000</v>
      </c>
      <c r="C12" s="214">
        <v>127445</v>
      </c>
      <c r="D12" s="214">
        <v>127445</v>
      </c>
      <c r="E12" s="215"/>
      <c r="F12" s="214"/>
    </row>
    <row r="13" spans="1:6" ht="21">
      <c r="A13" s="204" t="s">
        <v>547</v>
      </c>
      <c r="B13" s="214"/>
      <c r="C13" s="214"/>
      <c r="D13" s="214"/>
      <c r="E13" s="215"/>
      <c r="F13" s="214"/>
    </row>
    <row r="14" spans="1:6" ht="21">
      <c r="A14" s="204" t="s">
        <v>548</v>
      </c>
      <c r="B14" s="214">
        <v>240000</v>
      </c>
      <c r="C14" s="214">
        <v>240000</v>
      </c>
      <c r="D14" s="214">
        <v>240000</v>
      </c>
      <c r="E14" s="215"/>
      <c r="F14" s="214"/>
    </row>
    <row r="15" spans="1:6" ht="21">
      <c r="A15" s="204" t="s">
        <v>1181</v>
      </c>
      <c r="B15" s="214">
        <v>751279.95</v>
      </c>
      <c r="C15" s="214">
        <v>751279.95</v>
      </c>
      <c r="D15" s="214">
        <v>751279.95</v>
      </c>
      <c r="E15" s="215"/>
      <c r="F15" s="214"/>
    </row>
    <row r="16" spans="1:6" ht="21">
      <c r="A16" s="204" t="s">
        <v>542</v>
      </c>
      <c r="B16" s="214"/>
      <c r="C16" s="214"/>
      <c r="D16" s="214"/>
      <c r="E16" s="215"/>
      <c r="F16" s="214"/>
    </row>
    <row r="17" spans="1:6" ht="21">
      <c r="A17" s="204" t="s">
        <v>1182</v>
      </c>
      <c r="B17" s="214">
        <v>287860</v>
      </c>
      <c r="C17" s="214">
        <v>282584</v>
      </c>
      <c r="D17" s="214">
        <v>282584</v>
      </c>
      <c r="E17" s="215"/>
      <c r="F17" s="214"/>
    </row>
    <row r="18" spans="1:6" ht="21">
      <c r="A18" s="205" t="s">
        <v>1226</v>
      </c>
      <c r="B18" s="216">
        <v>465000</v>
      </c>
      <c r="C18" s="216">
        <v>465000</v>
      </c>
      <c r="D18" s="216">
        <v>465000</v>
      </c>
      <c r="E18" s="217"/>
      <c r="F18" s="216"/>
    </row>
    <row r="19" spans="1:6" ht="21">
      <c r="A19" s="199" t="s">
        <v>503</v>
      </c>
      <c r="B19" s="218">
        <f>SUM(B7:B18)</f>
        <v>3720729</v>
      </c>
      <c r="C19" s="218">
        <f>SUM(C7:C18)</f>
        <v>3714886</v>
      </c>
      <c r="D19" s="218">
        <f>SUM(D7:D18)</f>
        <v>3714886</v>
      </c>
      <c r="E19" s="218"/>
      <c r="F19" s="218">
        <f>SUM(F7:F18)</f>
        <v>0</v>
      </c>
    </row>
    <row r="20" spans="1:6" ht="21">
      <c r="A20" s="206" t="s">
        <v>550</v>
      </c>
      <c r="B20" s="212"/>
      <c r="C20" s="213"/>
      <c r="D20" s="212"/>
      <c r="E20" s="213"/>
      <c r="F20" s="212"/>
    </row>
    <row r="21" spans="1:6" ht="21">
      <c r="A21" s="204" t="s">
        <v>1183</v>
      </c>
      <c r="B21" s="214"/>
      <c r="C21" s="215"/>
      <c r="D21" s="214"/>
      <c r="E21" s="215"/>
      <c r="F21" s="214"/>
    </row>
    <row r="22" spans="1:6" ht="21">
      <c r="A22" s="205" t="s">
        <v>1184</v>
      </c>
      <c r="B22" s="216"/>
      <c r="C22" s="217"/>
      <c r="D22" s="216"/>
      <c r="E22" s="217"/>
      <c r="F22" s="216"/>
    </row>
    <row r="23" spans="1:6" ht="21">
      <c r="A23" s="200" t="s">
        <v>503</v>
      </c>
      <c r="B23" s="219"/>
      <c r="C23" s="219"/>
      <c r="D23" s="219"/>
      <c r="E23" s="219"/>
      <c r="F23" s="219"/>
    </row>
  </sheetData>
  <sheetProtection/>
  <mergeCells count="3">
    <mergeCell ref="A1:F1"/>
    <mergeCell ref="A2:F2"/>
    <mergeCell ref="A3:F3"/>
  </mergeCells>
  <printOptions/>
  <pageMargins left="0.25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1.28125" style="0" customWidth="1"/>
    <col min="2" max="2" width="21.57421875" style="2" customWidth="1"/>
    <col min="3" max="3" width="22.140625" style="2" customWidth="1"/>
    <col min="4" max="4" width="21.421875" style="2" customWidth="1"/>
    <col min="5" max="5" width="22.140625" style="2" customWidth="1"/>
    <col min="6" max="6" width="23.28125" style="2" customWidth="1"/>
  </cols>
  <sheetData>
    <row r="1" spans="1:6" ht="21">
      <c r="A1" s="719" t="s">
        <v>692</v>
      </c>
      <c r="B1" s="719"/>
      <c r="C1" s="719"/>
      <c r="D1" s="719"/>
      <c r="E1" s="719"/>
      <c r="F1" s="719"/>
    </row>
    <row r="2" spans="1:6" ht="21">
      <c r="A2" s="719" t="s">
        <v>1196</v>
      </c>
      <c r="B2" s="719"/>
      <c r="C2" s="719"/>
      <c r="D2" s="719"/>
      <c r="E2" s="719"/>
      <c r="F2" s="719"/>
    </row>
    <row r="3" spans="1:6" ht="21">
      <c r="A3" s="719" t="s">
        <v>1945</v>
      </c>
      <c r="B3" s="719"/>
      <c r="C3" s="719"/>
      <c r="D3" s="719"/>
      <c r="E3" s="719"/>
      <c r="F3" s="719"/>
    </row>
    <row r="4" spans="1:6" ht="21">
      <c r="A4" s="199" t="s">
        <v>524</v>
      </c>
      <c r="B4" s="207" t="s">
        <v>525</v>
      </c>
      <c r="C4" s="208" t="s">
        <v>503</v>
      </c>
      <c r="D4" s="207" t="s">
        <v>1185</v>
      </c>
      <c r="E4" s="208" t="s">
        <v>1198</v>
      </c>
      <c r="F4" s="208"/>
    </row>
    <row r="5" spans="1:6" ht="21">
      <c r="A5" s="202"/>
      <c r="B5" s="209"/>
      <c r="C5" s="210"/>
      <c r="D5" s="209" t="s">
        <v>1197</v>
      </c>
      <c r="E5" s="210" t="s">
        <v>1199</v>
      </c>
      <c r="F5" s="210"/>
    </row>
    <row r="6" spans="1:6" ht="21">
      <c r="A6" s="206" t="s">
        <v>543</v>
      </c>
      <c r="B6" s="212"/>
      <c r="C6" s="213"/>
      <c r="D6" s="212"/>
      <c r="E6" s="213"/>
      <c r="F6" s="212"/>
    </row>
    <row r="7" spans="1:6" ht="21">
      <c r="A7" s="204" t="s">
        <v>1179</v>
      </c>
      <c r="B7" s="214">
        <v>328108</v>
      </c>
      <c r="C7" s="214">
        <v>328108</v>
      </c>
      <c r="D7" s="214">
        <v>328108</v>
      </c>
      <c r="E7" s="215"/>
      <c r="F7" s="214"/>
    </row>
    <row r="8" spans="1:6" ht="21">
      <c r="A8" s="204" t="s">
        <v>1180</v>
      </c>
      <c r="B8" s="214">
        <v>0</v>
      </c>
      <c r="C8" s="214">
        <v>0</v>
      </c>
      <c r="D8" s="214">
        <v>0</v>
      </c>
      <c r="E8" s="215"/>
      <c r="F8" s="214"/>
    </row>
    <row r="9" spans="1:6" ht="21">
      <c r="A9" s="204" t="s">
        <v>1072</v>
      </c>
      <c r="B9" s="214">
        <v>202045</v>
      </c>
      <c r="C9" s="214">
        <v>202045</v>
      </c>
      <c r="D9" s="214">
        <v>202045</v>
      </c>
      <c r="E9" s="215"/>
      <c r="F9" s="214"/>
    </row>
    <row r="10" spans="1:6" ht="21">
      <c r="A10" s="204" t="s">
        <v>544</v>
      </c>
      <c r="B10" s="214">
        <v>36654</v>
      </c>
      <c r="C10" s="214">
        <v>36254</v>
      </c>
      <c r="D10" s="214">
        <v>36254</v>
      </c>
      <c r="E10" s="215"/>
      <c r="F10" s="214"/>
    </row>
    <row r="11" spans="1:6" ht="21">
      <c r="A11" s="204" t="s">
        <v>545</v>
      </c>
      <c r="B11" s="214">
        <v>97758</v>
      </c>
      <c r="C11" s="214">
        <v>96336.68</v>
      </c>
      <c r="D11" s="214">
        <v>96336.68</v>
      </c>
      <c r="E11" s="215"/>
      <c r="F11" s="214"/>
    </row>
    <row r="12" spans="1:6" ht="21">
      <c r="A12" s="204" t="s">
        <v>546</v>
      </c>
      <c r="B12" s="214">
        <v>95966</v>
      </c>
      <c r="C12" s="214">
        <v>95966</v>
      </c>
      <c r="D12" s="214">
        <v>95966</v>
      </c>
      <c r="E12" s="215"/>
      <c r="F12" s="214"/>
    </row>
    <row r="13" spans="1:6" ht="21">
      <c r="A13" s="204" t="s">
        <v>547</v>
      </c>
      <c r="B13" s="214">
        <v>0</v>
      </c>
      <c r="C13" s="214">
        <v>0</v>
      </c>
      <c r="D13" s="214">
        <v>0</v>
      </c>
      <c r="E13" s="215"/>
      <c r="F13" s="214"/>
    </row>
    <row r="14" spans="1:6" ht="21">
      <c r="A14" s="204" t="s">
        <v>548</v>
      </c>
      <c r="B14" s="214">
        <v>0</v>
      </c>
      <c r="C14" s="214">
        <v>0</v>
      </c>
      <c r="D14" s="214">
        <v>0</v>
      </c>
      <c r="E14" s="215"/>
      <c r="F14" s="214"/>
    </row>
    <row r="15" spans="1:6" ht="21">
      <c r="A15" s="204" t="s">
        <v>1181</v>
      </c>
      <c r="B15" s="214">
        <v>192096</v>
      </c>
      <c r="C15" s="214">
        <v>192096</v>
      </c>
      <c r="D15" s="214">
        <v>192096</v>
      </c>
      <c r="E15" s="215"/>
      <c r="F15" s="214"/>
    </row>
    <row r="16" spans="1:6" ht="21">
      <c r="A16" s="204" t="s">
        <v>542</v>
      </c>
      <c r="B16" s="214">
        <v>0</v>
      </c>
      <c r="C16" s="214">
        <v>0</v>
      </c>
      <c r="D16" s="214">
        <v>0</v>
      </c>
      <c r="E16" s="215"/>
      <c r="F16" s="214"/>
    </row>
    <row r="17" spans="1:6" ht="21">
      <c r="A17" s="204" t="s">
        <v>1182</v>
      </c>
      <c r="B17" s="214">
        <v>1243392</v>
      </c>
      <c r="C17" s="214">
        <v>1242814.31</v>
      </c>
      <c r="D17" s="214">
        <v>1242814.31</v>
      </c>
      <c r="E17" s="215"/>
      <c r="F17" s="214"/>
    </row>
    <row r="18" spans="1:6" ht="21">
      <c r="A18" s="205" t="s">
        <v>1226</v>
      </c>
      <c r="B18" s="216">
        <v>0</v>
      </c>
      <c r="C18" s="217">
        <v>0</v>
      </c>
      <c r="D18" s="216">
        <v>0</v>
      </c>
      <c r="E18" s="217">
        <v>0</v>
      </c>
      <c r="F18" s="216"/>
    </row>
    <row r="19" spans="1:6" ht="21">
      <c r="A19" s="199" t="s">
        <v>503</v>
      </c>
      <c r="B19" s="218">
        <f>SUM(B7:B18)</f>
        <v>2196019</v>
      </c>
      <c r="C19" s="218">
        <f>SUM(C7:C18)</f>
        <v>2193619.99</v>
      </c>
      <c r="D19" s="218">
        <f>SUM(D6:D18)</f>
        <v>2193619.99</v>
      </c>
      <c r="E19" s="218">
        <f>SUM(E7:E18)</f>
        <v>0</v>
      </c>
      <c r="F19" s="218"/>
    </row>
    <row r="20" spans="1:6" ht="21">
      <c r="A20" s="206" t="s">
        <v>550</v>
      </c>
      <c r="B20" s="212"/>
      <c r="C20" s="213"/>
      <c r="D20" s="212"/>
      <c r="E20" s="213"/>
      <c r="F20" s="212"/>
    </row>
    <row r="21" spans="1:6" ht="21">
      <c r="A21" s="204" t="s">
        <v>1183</v>
      </c>
      <c r="B21" s="214"/>
      <c r="C21" s="215"/>
      <c r="D21" s="214"/>
      <c r="E21" s="215"/>
      <c r="F21" s="214"/>
    </row>
    <row r="22" spans="1:6" ht="21">
      <c r="A22" s="205" t="s">
        <v>1184</v>
      </c>
      <c r="B22" s="216"/>
      <c r="C22" s="217"/>
      <c r="D22" s="216"/>
      <c r="E22" s="217"/>
      <c r="F22" s="216"/>
    </row>
    <row r="23" spans="1:6" ht="21">
      <c r="A23" s="200" t="s">
        <v>503</v>
      </c>
      <c r="B23" s="219"/>
      <c r="C23" s="219"/>
      <c r="D23" s="219"/>
      <c r="E23" s="219"/>
      <c r="F23" s="219"/>
    </row>
  </sheetData>
  <sheetProtection/>
  <mergeCells count="3">
    <mergeCell ref="A1:F1"/>
    <mergeCell ref="A2:F2"/>
    <mergeCell ref="A3:F3"/>
  </mergeCells>
  <printOptions/>
  <pageMargins left="0.15" right="0.21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83"/>
  <sheetViews>
    <sheetView zoomScale="136" zoomScaleNormal="136" zoomScalePageLayoutView="0" workbookViewId="0" topLeftCell="A1">
      <selection activeCell="B74" sqref="B74"/>
    </sheetView>
  </sheetViews>
  <sheetFormatPr defaultColWidth="9.140625" defaultRowHeight="12.75"/>
  <cols>
    <col min="1" max="1" width="6.8515625" style="22" customWidth="1"/>
    <col min="2" max="2" width="9.421875" style="22" customWidth="1"/>
    <col min="3" max="3" width="10.140625" style="22" customWidth="1"/>
    <col min="4" max="4" width="52.57421875" style="22" customWidth="1"/>
    <col min="5" max="5" width="19.421875" style="324" customWidth="1"/>
    <col min="6" max="6" width="14.421875" style="22" customWidth="1"/>
    <col min="7" max="7" width="13.28125" style="22" customWidth="1"/>
    <col min="8" max="8" width="14.57421875" style="324" customWidth="1"/>
  </cols>
  <sheetData>
    <row r="1" spans="1:8" ht="18.75">
      <c r="A1" s="602" t="s">
        <v>712</v>
      </c>
      <c r="B1" s="602"/>
      <c r="C1" s="602"/>
      <c r="D1" s="602"/>
      <c r="E1" s="602"/>
      <c r="F1" s="602"/>
      <c r="G1" s="602"/>
      <c r="H1" s="602"/>
    </row>
    <row r="2" spans="1:8" ht="18.75">
      <c r="A2" s="602" t="s">
        <v>1271</v>
      </c>
      <c r="B2" s="602"/>
      <c r="C2" s="602"/>
      <c r="D2" s="602"/>
      <c r="E2" s="602"/>
      <c r="F2" s="602"/>
      <c r="G2" s="602"/>
      <c r="H2" s="602"/>
    </row>
    <row r="3" spans="1:8" ht="18.75">
      <c r="A3" s="603" t="s">
        <v>1277</v>
      </c>
      <c r="B3" s="603"/>
      <c r="C3" s="603"/>
      <c r="D3" s="603"/>
      <c r="E3" s="603"/>
      <c r="F3" s="603"/>
      <c r="G3" s="603"/>
      <c r="H3" s="603"/>
    </row>
    <row r="4" spans="1:8" ht="18.75">
      <c r="A4" s="598" t="s">
        <v>1148</v>
      </c>
      <c r="B4" s="598" t="s">
        <v>977</v>
      </c>
      <c r="C4" s="598" t="s">
        <v>1272</v>
      </c>
      <c r="D4" s="598" t="s">
        <v>524</v>
      </c>
      <c r="E4" s="326" t="s">
        <v>730</v>
      </c>
      <c r="F4" s="600" t="s">
        <v>1273</v>
      </c>
      <c r="G4" s="601"/>
      <c r="H4" s="598" t="s">
        <v>509</v>
      </c>
    </row>
    <row r="5" spans="1:8" ht="18.75">
      <c r="A5" s="599"/>
      <c r="B5" s="599"/>
      <c r="C5" s="599"/>
      <c r="D5" s="599"/>
      <c r="E5" s="327" t="s">
        <v>1274</v>
      </c>
      <c r="F5" s="325" t="s">
        <v>1275</v>
      </c>
      <c r="G5" s="328" t="s">
        <v>1503</v>
      </c>
      <c r="H5" s="599"/>
    </row>
    <row r="6" spans="1:8" ht="18.75">
      <c r="A6" s="337">
        <v>1</v>
      </c>
      <c r="B6" s="338" t="s">
        <v>2013</v>
      </c>
      <c r="C6" s="101">
        <v>240264</v>
      </c>
      <c r="D6" s="342" t="s">
        <v>1302</v>
      </c>
      <c r="E6" s="102" t="s">
        <v>167</v>
      </c>
      <c r="F6" s="41">
        <v>31900</v>
      </c>
      <c r="G6" s="40"/>
      <c r="H6" s="102" t="s">
        <v>1985</v>
      </c>
    </row>
    <row r="7" spans="1:8" ht="18.75">
      <c r="A7" s="337">
        <v>2</v>
      </c>
      <c r="B7" s="338" t="s">
        <v>2013</v>
      </c>
      <c r="C7" s="101">
        <v>240264</v>
      </c>
      <c r="D7" s="342" t="s">
        <v>2056</v>
      </c>
      <c r="E7" s="102" t="s">
        <v>167</v>
      </c>
      <c r="F7" s="41">
        <v>4200</v>
      </c>
      <c r="G7" s="40"/>
      <c r="H7" s="102" t="s">
        <v>2007</v>
      </c>
    </row>
    <row r="8" spans="1:8" ht="18.75">
      <c r="A8" s="337">
        <v>3</v>
      </c>
      <c r="B8" s="338" t="s">
        <v>2013</v>
      </c>
      <c r="C8" s="101">
        <v>240264</v>
      </c>
      <c r="D8" s="342" t="s">
        <v>2043</v>
      </c>
      <c r="E8" s="102" t="s">
        <v>167</v>
      </c>
      <c r="F8" s="41">
        <v>1700</v>
      </c>
      <c r="G8" s="40"/>
      <c r="H8" s="102" t="s">
        <v>2099</v>
      </c>
    </row>
    <row r="9" spans="1:8" ht="18.75">
      <c r="A9" s="337">
        <v>4</v>
      </c>
      <c r="B9" s="337" t="s">
        <v>2014</v>
      </c>
      <c r="C9" s="101">
        <v>239919</v>
      </c>
      <c r="D9" s="149" t="s">
        <v>1965</v>
      </c>
      <c r="E9" s="102" t="s">
        <v>811</v>
      </c>
      <c r="F9" s="41">
        <v>28200</v>
      </c>
      <c r="G9" s="40"/>
      <c r="H9" s="102" t="s">
        <v>1966</v>
      </c>
    </row>
    <row r="10" spans="1:8" ht="18.75">
      <c r="A10" s="337">
        <v>5</v>
      </c>
      <c r="B10" s="337" t="s">
        <v>2015</v>
      </c>
      <c r="C10" s="101">
        <v>239930</v>
      </c>
      <c r="D10" s="342" t="s">
        <v>1986</v>
      </c>
      <c r="E10" s="102" t="s">
        <v>167</v>
      </c>
      <c r="F10" s="41">
        <v>26490</v>
      </c>
      <c r="G10" s="40"/>
      <c r="H10" s="102" t="s">
        <v>1987</v>
      </c>
    </row>
    <row r="11" spans="1:8" ht="18.75">
      <c r="A11" s="337">
        <v>6</v>
      </c>
      <c r="B11" s="337" t="s">
        <v>2016</v>
      </c>
      <c r="C11" s="101">
        <v>240327</v>
      </c>
      <c r="D11" s="149" t="s">
        <v>2009</v>
      </c>
      <c r="E11" s="102" t="s">
        <v>853</v>
      </c>
      <c r="F11" s="41">
        <v>18000</v>
      </c>
      <c r="G11" s="41"/>
      <c r="H11" s="102" t="s">
        <v>2010</v>
      </c>
    </row>
    <row r="12" spans="1:8" ht="18.75">
      <c r="A12" s="337">
        <v>7</v>
      </c>
      <c r="B12" s="337" t="s">
        <v>2018</v>
      </c>
      <c r="C12" s="101">
        <v>239995</v>
      </c>
      <c r="D12" s="149" t="s">
        <v>1971</v>
      </c>
      <c r="E12" s="102" t="s">
        <v>853</v>
      </c>
      <c r="F12" s="41">
        <v>6900</v>
      </c>
      <c r="G12" s="40"/>
      <c r="H12" s="102" t="s">
        <v>1972</v>
      </c>
    </row>
    <row r="13" spans="1:8" ht="18.75">
      <c r="A13" s="337">
        <v>8</v>
      </c>
      <c r="B13" s="337" t="s">
        <v>2018</v>
      </c>
      <c r="C13" s="101">
        <v>239995</v>
      </c>
      <c r="D13" s="149" t="s">
        <v>1973</v>
      </c>
      <c r="E13" s="102" t="s">
        <v>853</v>
      </c>
      <c r="F13" s="41">
        <v>1600</v>
      </c>
      <c r="G13" s="40"/>
      <c r="H13" s="102" t="s">
        <v>1974</v>
      </c>
    </row>
    <row r="14" spans="1:8" ht="18.75">
      <c r="A14" s="337">
        <v>9</v>
      </c>
      <c r="B14" s="337" t="s">
        <v>2017</v>
      </c>
      <c r="C14" s="101">
        <v>239995</v>
      </c>
      <c r="D14" s="149" t="s">
        <v>1977</v>
      </c>
      <c r="E14" s="102" t="s">
        <v>853</v>
      </c>
      <c r="F14" s="41">
        <v>1790</v>
      </c>
      <c r="G14" s="41"/>
      <c r="H14" s="102" t="s">
        <v>1981</v>
      </c>
    </row>
    <row r="15" spans="1:8" ht="18.75">
      <c r="A15" s="337">
        <v>10</v>
      </c>
      <c r="B15" s="337" t="s">
        <v>2017</v>
      </c>
      <c r="C15" s="101">
        <v>239995</v>
      </c>
      <c r="D15" s="342" t="s">
        <v>1978</v>
      </c>
      <c r="E15" s="102" t="s">
        <v>853</v>
      </c>
      <c r="F15" s="41">
        <v>1990</v>
      </c>
      <c r="G15" s="41"/>
      <c r="H15" s="102" t="s">
        <v>1982</v>
      </c>
    </row>
    <row r="16" spans="1:8" ht="18.75">
      <c r="A16" s="337">
        <v>11</v>
      </c>
      <c r="B16" s="337" t="s">
        <v>2017</v>
      </c>
      <c r="C16" s="101">
        <v>239995</v>
      </c>
      <c r="D16" s="342" t="s">
        <v>1979</v>
      </c>
      <c r="E16" s="102" t="s">
        <v>853</v>
      </c>
      <c r="F16" s="41">
        <v>690</v>
      </c>
      <c r="G16" s="41"/>
      <c r="H16" s="102" t="s">
        <v>1983</v>
      </c>
    </row>
    <row r="17" spans="1:8" ht="18.75">
      <c r="A17" s="337">
        <v>12</v>
      </c>
      <c r="B17" s="337" t="s">
        <v>2019</v>
      </c>
      <c r="C17" s="101">
        <v>20865</v>
      </c>
      <c r="D17" s="342" t="s">
        <v>2058</v>
      </c>
      <c r="E17" s="102" t="s">
        <v>167</v>
      </c>
      <c r="F17" s="41">
        <v>25000</v>
      </c>
      <c r="G17" s="40"/>
      <c r="H17" s="102" t="s">
        <v>1988</v>
      </c>
    </row>
    <row r="18" spans="1:8" ht="18.75">
      <c r="A18" s="337">
        <v>13</v>
      </c>
      <c r="B18" s="337" t="s">
        <v>2019</v>
      </c>
      <c r="C18" s="101">
        <v>20865</v>
      </c>
      <c r="D18" s="342" t="s">
        <v>2060</v>
      </c>
      <c r="E18" s="102" t="s">
        <v>167</v>
      </c>
      <c r="F18" s="341">
        <v>4200</v>
      </c>
      <c r="G18" s="40"/>
      <c r="H18" s="337" t="s">
        <v>2008</v>
      </c>
    </row>
    <row r="19" spans="1:8" ht="18.75">
      <c r="A19" s="337">
        <v>14</v>
      </c>
      <c r="B19" s="337" t="s">
        <v>2019</v>
      </c>
      <c r="C19" s="101">
        <v>20865</v>
      </c>
      <c r="D19" s="342" t="s">
        <v>2059</v>
      </c>
      <c r="E19" s="102" t="s">
        <v>167</v>
      </c>
      <c r="F19" s="41">
        <v>1700</v>
      </c>
      <c r="G19" s="40"/>
      <c r="H19" s="102" t="s">
        <v>2100</v>
      </c>
    </row>
    <row r="20" spans="1:8" ht="18.75">
      <c r="A20" s="337">
        <v>15</v>
      </c>
      <c r="B20" s="337" t="s">
        <v>2020</v>
      </c>
      <c r="C20" s="339">
        <v>240039</v>
      </c>
      <c r="D20" s="340" t="s">
        <v>1959</v>
      </c>
      <c r="E20" s="586" t="s">
        <v>741</v>
      </c>
      <c r="F20" s="341">
        <v>1232400</v>
      </c>
      <c r="G20" s="40"/>
      <c r="H20" s="337" t="s">
        <v>1960</v>
      </c>
    </row>
    <row r="21" spans="1:8" ht="18.75">
      <c r="A21" s="337">
        <v>16</v>
      </c>
      <c r="B21" s="337" t="s">
        <v>2021</v>
      </c>
      <c r="C21" s="101">
        <v>20893</v>
      </c>
      <c r="D21" s="342" t="s">
        <v>2062</v>
      </c>
      <c r="E21" s="102" t="s">
        <v>167</v>
      </c>
      <c r="F21" s="41">
        <v>32000</v>
      </c>
      <c r="G21" s="40"/>
      <c r="H21" s="102" t="s">
        <v>1989</v>
      </c>
    </row>
    <row r="22" spans="1:8" s="10" customFormat="1" ht="18.75">
      <c r="A22" s="337">
        <v>17</v>
      </c>
      <c r="B22" s="337" t="s">
        <v>2021</v>
      </c>
      <c r="C22" s="101">
        <v>20893</v>
      </c>
      <c r="D22" s="342" t="s">
        <v>2063</v>
      </c>
      <c r="E22" s="102" t="s">
        <v>167</v>
      </c>
      <c r="F22" s="41">
        <v>12000</v>
      </c>
      <c r="G22" s="41"/>
      <c r="H22" s="102" t="s">
        <v>2101</v>
      </c>
    </row>
    <row r="23" spans="1:8" ht="18.75">
      <c r="A23" s="337">
        <v>18</v>
      </c>
      <c r="B23" s="337" t="s">
        <v>2021</v>
      </c>
      <c r="C23" s="101">
        <v>20893</v>
      </c>
      <c r="D23" s="342" t="s">
        <v>2059</v>
      </c>
      <c r="E23" s="102" t="s">
        <v>167</v>
      </c>
      <c r="F23" s="41">
        <v>1700</v>
      </c>
      <c r="G23" s="40"/>
      <c r="H23" s="102" t="s">
        <v>2102</v>
      </c>
    </row>
    <row r="24" spans="1:8" ht="18.75">
      <c r="A24" s="337">
        <v>19</v>
      </c>
      <c r="B24" s="337" t="s">
        <v>2022</v>
      </c>
      <c r="C24" s="101">
        <v>240109</v>
      </c>
      <c r="D24" s="149" t="s">
        <v>1963</v>
      </c>
      <c r="E24" s="102" t="s">
        <v>811</v>
      </c>
      <c r="F24" s="41">
        <v>4950</v>
      </c>
      <c r="G24" s="40"/>
      <c r="H24" s="102" t="s">
        <v>1964</v>
      </c>
    </row>
    <row r="25" spans="1:8" ht="18.75">
      <c r="A25" s="337">
        <v>20</v>
      </c>
      <c r="B25" s="337" t="s">
        <v>756</v>
      </c>
      <c r="C25" s="101">
        <v>240116</v>
      </c>
      <c r="D25" s="149" t="s">
        <v>2023</v>
      </c>
      <c r="E25" s="102" t="s">
        <v>167</v>
      </c>
      <c r="F25" s="41">
        <v>18000</v>
      </c>
      <c r="G25" s="41"/>
      <c r="H25" s="102" t="s">
        <v>2103</v>
      </c>
    </row>
    <row r="26" spans="1:8" ht="18.75">
      <c r="A26" s="337">
        <v>21</v>
      </c>
      <c r="B26" s="337" t="s">
        <v>2024</v>
      </c>
      <c r="C26" s="101">
        <v>240120</v>
      </c>
      <c r="D26" s="149" t="s">
        <v>1967</v>
      </c>
      <c r="E26" s="102" t="s">
        <v>782</v>
      </c>
      <c r="F26" s="41">
        <v>30000</v>
      </c>
      <c r="G26" s="40"/>
      <c r="H26" s="102" t="s">
        <v>1968</v>
      </c>
    </row>
    <row r="27" spans="1:8" ht="18.75">
      <c r="A27" s="337">
        <v>22</v>
      </c>
      <c r="B27" s="337" t="s">
        <v>2025</v>
      </c>
      <c r="C27" s="101">
        <v>240135</v>
      </c>
      <c r="D27" s="342" t="s">
        <v>1999</v>
      </c>
      <c r="E27" s="102" t="s">
        <v>853</v>
      </c>
      <c r="F27" s="41">
        <v>18000</v>
      </c>
      <c r="G27" s="40"/>
      <c r="H27" s="102" t="s">
        <v>2000</v>
      </c>
    </row>
    <row r="28" spans="1:8" ht="19.5" thickBot="1">
      <c r="A28" s="333"/>
      <c r="B28" s="333"/>
      <c r="C28" s="334"/>
      <c r="D28" s="327" t="s">
        <v>671</v>
      </c>
      <c r="E28" s="329"/>
      <c r="F28" s="335">
        <f>SUM(F6:F27)</f>
        <v>1503410</v>
      </c>
      <c r="G28" s="336">
        <f>SUM(G6:G27)</f>
        <v>0</v>
      </c>
      <c r="H28" s="333"/>
    </row>
    <row r="29" ht="19.5" thickTop="1"/>
    <row r="31" spans="1:8" ht="18.75">
      <c r="A31" s="598" t="s">
        <v>1148</v>
      </c>
      <c r="B31" s="598" t="s">
        <v>977</v>
      </c>
      <c r="C31" s="598" t="s">
        <v>1272</v>
      </c>
      <c r="D31" s="598" t="s">
        <v>524</v>
      </c>
      <c r="E31" s="326" t="s">
        <v>730</v>
      </c>
      <c r="F31" s="600" t="s">
        <v>1273</v>
      </c>
      <c r="G31" s="601"/>
      <c r="H31" s="598" t="s">
        <v>509</v>
      </c>
    </row>
    <row r="32" spans="1:8" ht="18.75">
      <c r="A32" s="599"/>
      <c r="B32" s="599"/>
      <c r="C32" s="599"/>
      <c r="D32" s="599"/>
      <c r="E32" s="327" t="s">
        <v>1274</v>
      </c>
      <c r="F32" s="325" t="s">
        <v>1275</v>
      </c>
      <c r="G32" s="328" t="s">
        <v>1276</v>
      </c>
      <c r="H32" s="599"/>
    </row>
    <row r="33" spans="1:8" s="170" customFormat="1" ht="18.75">
      <c r="A33" s="328"/>
      <c r="B33" s="343"/>
      <c r="C33" s="344"/>
      <c r="D33" s="328" t="s">
        <v>663</v>
      </c>
      <c r="E33" s="345"/>
      <c r="F33" s="346">
        <v>1503410</v>
      </c>
      <c r="G33" s="34"/>
      <c r="H33" s="328"/>
    </row>
    <row r="34" spans="1:8" ht="18.75">
      <c r="A34" s="337">
        <v>23</v>
      </c>
      <c r="B34" s="337" t="s">
        <v>2025</v>
      </c>
      <c r="C34" s="101">
        <v>240135</v>
      </c>
      <c r="D34" s="342" t="s">
        <v>2004</v>
      </c>
      <c r="E34" s="102" t="s">
        <v>853</v>
      </c>
      <c r="F34" s="41">
        <v>28000</v>
      </c>
      <c r="G34" s="40"/>
      <c r="H34" s="102" t="s">
        <v>2001</v>
      </c>
    </row>
    <row r="35" spans="1:8" ht="18.75">
      <c r="A35" s="337">
        <v>24</v>
      </c>
      <c r="B35" s="337" t="s">
        <v>2025</v>
      </c>
      <c r="C35" s="101">
        <v>240135</v>
      </c>
      <c r="D35" s="342" t="s">
        <v>2005</v>
      </c>
      <c r="E35" s="102" t="s">
        <v>853</v>
      </c>
      <c r="F35" s="41">
        <v>33000</v>
      </c>
      <c r="G35" s="40"/>
      <c r="H35" s="102" t="s">
        <v>2002</v>
      </c>
    </row>
    <row r="36" spans="1:8" ht="18.75">
      <c r="A36" s="337">
        <v>25</v>
      </c>
      <c r="B36" s="337" t="s">
        <v>2026</v>
      </c>
      <c r="C36" s="101">
        <v>240143</v>
      </c>
      <c r="D36" s="348" t="s">
        <v>1993</v>
      </c>
      <c r="E36" s="102" t="s">
        <v>1994</v>
      </c>
      <c r="F36" s="360">
        <v>10000</v>
      </c>
      <c r="G36" s="40"/>
      <c r="H36" s="102" t="s">
        <v>1996</v>
      </c>
    </row>
    <row r="37" spans="1:8" ht="18.75">
      <c r="A37" s="337">
        <v>26</v>
      </c>
      <c r="B37" s="337" t="s">
        <v>2027</v>
      </c>
      <c r="C37" s="101">
        <v>240157</v>
      </c>
      <c r="D37" s="545" t="s">
        <v>1990</v>
      </c>
      <c r="E37" s="102" t="s">
        <v>167</v>
      </c>
      <c r="F37" s="41">
        <v>75000</v>
      </c>
      <c r="G37" s="40"/>
      <c r="H37" s="102" t="s">
        <v>1991</v>
      </c>
    </row>
    <row r="38" spans="1:8" ht="18.75">
      <c r="A38" s="337">
        <v>27</v>
      </c>
      <c r="B38" s="337" t="s">
        <v>2028</v>
      </c>
      <c r="C38" s="101">
        <v>240172</v>
      </c>
      <c r="D38" s="342" t="s">
        <v>1995</v>
      </c>
      <c r="E38" s="350" t="s">
        <v>292</v>
      </c>
      <c r="F38" s="360">
        <v>9800</v>
      </c>
      <c r="G38" s="40"/>
      <c r="H38" s="102" t="s">
        <v>1997</v>
      </c>
    </row>
    <row r="39" spans="1:8" ht="18.75">
      <c r="A39" s="337">
        <v>28</v>
      </c>
      <c r="B39" s="337" t="s">
        <v>2029</v>
      </c>
      <c r="C39" s="101">
        <v>21039</v>
      </c>
      <c r="D39" s="342" t="s">
        <v>2012</v>
      </c>
      <c r="E39" s="102"/>
      <c r="F39" s="360"/>
      <c r="G39" s="40"/>
      <c r="H39" s="102"/>
    </row>
    <row r="40" spans="1:8" ht="18.75">
      <c r="A40" s="337">
        <v>29</v>
      </c>
      <c r="B40" s="337"/>
      <c r="C40" s="101"/>
      <c r="D40" s="342" t="s">
        <v>2011</v>
      </c>
      <c r="E40" s="350" t="s">
        <v>292</v>
      </c>
      <c r="F40" s="360">
        <v>20000</v>
      </c>
      <c r="G40" s="40"/>
      <c r="H40" s="102" t="s">
        <v>1998</v>
      </c>
    </row>
    <row r="41" spans="1:8" ht="18.75">
      <c r="A41" s="337">
        <v>30</v>
      </c>
      <c r="B41" s="337" t="s">
        <v>2030</v>
      </c>
      <c r="C41" s="101">
        <v>240211</v>
      </c>
      <c r="D41" s="149" t="s">
        <v>1969</v>
      </c>
      <c r="E41" s="102" t="s">
        <v>840</v>
      </c>
      <c r="F41" s="41">
        <v>26000</v>
      </c>
      <c r="G41" s="40"/>
      <c r="H41" s="102" t="s">
        <v>1970</v>
      </c>
    </row>
    <row r="42" spans="1:8" ht="18.75">
      <c r="A42" s="337">
        <v>31</v>
      </c>
      <c r="B42" s="337" t="s">
        <v>2031</v>
      </c>
      <c r="C42" s="101">
        <v>240226</v>
      </c>
      <c r="D42" s="342" t="s">
        <v>1980</v>
      </c>
      <c r="E42" s="102" t="s">
        <v>853</v>
      </c>
      <c r="F42" s="41">
        <v>4900</v>
      </c>
      <c r="G42" s="41"/>
      <c r="H42" s="102" t="s">
        <v>1984</v>
      </c>
    </row>
    <row r="43" spans="1:8" ht="18.75">
      <c r="A43" s="337">
        <v>32</v>
      </c>
      <c r="B43" s="337" t="s">
        <v>2032</v>
      </c>
      <c r="C43" s="339">
        <v>240228</v>
      </c>
      <c r="D43" s="340" t="s">
        <v>1961</v>
      </c>
      <c r="E43" s="586" t="s">
        <v>741</v>
      </c>
      <c r="F43" s="341">
        <v>37500</v>
      </c>
      <c r="G43" s="40"/>
      <c r="H43" s="337" t="s">
        <v>1962</v>
      </c>
    </row>
    <row r="44" spans="1:8" s="10" customFormat="1" ht="18.75">
      <c r="A44" s="337">
        <v>33</v>
      </c>
      <c r="B44" s="337" t="s">
        <v>2033</v>
      </c>
      <c r="C44" s="101">
        <v>240232</v>
      </c>
      <c r="D44" s="149" t="s">
        <v>1975</v>
      </c>
      <c r="E44" s="102" t="s">
        <v>853</v>
      </c>
      <c r="F44" s="41">
        <v>72000</v>
      </c>
      <c r="G44" s="40"/>
      <c r="H44" s="102" t="s">
        <v>1976</v>
      </c>
    </row>
    <row r="45" spans="1:8" s="10" customFormat="1" ht="18.75">
      <c r="A45" s="337">
        <v>34</v>
      </c>
      <c r="B45" s="337" t="s">
        <v>2034</v>
      </c>
      <c r="C45" s="101">
        <v>240233</v>
      </c>
      <c r="D45" s="342" t="s">
        <v>2005</v>
      </c>
      <c r="E45" s="102" t="s">
        <v>853</v>
      </c>
      <c r="F45" s="41">
        <v>32900</v>
      </c>
      <c r="G45" s="40"/>
      <c r="H45" s="102" t="s">
        <v>2003</v>
      </c>
    </row>
    <row r="46" spans="1:8" s="10" customFormat="1" ht="18.75">
      <c r="A46" s="337">
        <v>35</v>
      </c>
      <c r="B46" s="337" t="s">
        <v>2036</v>
      </c>
      <c r="C46" s="101">
        <v>20884</v>
      </c>
      <c r="D46" s="149" t="s">
        <v>2037</v>
      </c>
      <c r="E46" s="102" t="s">
        <v>853</v>
      </c>
      <c r="F46" s="41">
        <v>25000</v>
      </c>
      <c r="G46" s="41"/>
      <c r="H46" s="102" t="s">
        <v>2115</v>
      </c>
    </row>
    <row r="47" spans="1:8" s="10" customFormat="1" ht="18.75">
      <c r="A47" s="337">
        <v>36</v>
      </c>
      <c r="B47" s="337" t="s">
        <v>2035</v>
      </c>
      <c r="C47" s="101">
        <v>240238</v>
      </c>
      <c r="D47" s="149" t="s">
        <v>2006</v>
      </c>
      <c r="E47" s="102" t="s">
        <v>167</v>
      </c>
      <c r="F47" s="41">
        <v>5500</v>
      </c>
      <c r="G47" s="41"/>
      <c r="H47" s="102" t="s">
        <v>2008</v>
      </c>
    </row>
    <row r="48" spans="1:8" s="10" customFormat="1" ht="18.75">
      <c r="A48" s="337">
        <v>37</v>
      </c>
      <c r="B48" s="337" t="s">
        <v>2038</v>
      </c>
      <c r="C48" s="101">
        <v>21045</v>
      </c>
      <c r="D48" s="149" t="s">
        <v>2041</v>
      </c>
      <c r="E48" s="102" t="s">
        <v>167</v>
      </c>
      <c r="F48" s="41">
        <v>30000</v>
      </c>
      <c r="G48" s="41"/>
      <c r="H48" s="102" t="s">
        <v>1992</v>
      </c>
    </row>
    <row r="49" spans="1:8" s="10" customFormat="1" ht="18.75">
      <c r="A49" s="337">
        <v>38</v>
      </c>
      <c r="B49" s="337" t="s">
        <v>2038</v>
      </c>
      <c r="C49" s="101">
        <v>21045</v>
      </c>
      <c r="D49" s="149" t="s">
        <v>2116</v>
      </c>
      <c r="E49" s="102" t="s">
        <v>167</v>
      </c>
      <c r="F49" s="41">
        <v>5500</v>
      </c>
      <c r="G49" s="41"/>
      <c r="H49" s="102" t="s">
        <v>2104</v>
      </c>
    </row>
    <row r="50" spans="1:8" s="10" customFormat="1" ht="18.75">
      <c r="A50" s="337">
        <v>39</v>
      </c>
      <c r="B50" s="337" t="s">
        <v>2038</v>
      </c>
      <c r="C50" s="101">
        <v>21045</v>
      </c>
      <c r="D50" s="149" t="s">
        <v>2039</v>
      </c>
      <c r="E50" s="102" t="s">
        <v>853</v>
      </c>
      <c r="F50" s="41">
        <v>4900</v>
      </c>
      <c r="G50" s="41"/>
      <c r="H50" s="102" t="s">
        <v>2084</v>
      </c>
    </row>
    <row r="51" spans="1:8" ht="18.75">
      <c r="A51" s="337">
        <v>40</v>
      </c>
      <c r="B51" s="337" t="s">
        <v>2040</v>
      </c>
      <c r="C51" s="101">
        <v>21092</v>
      </c>
      <c r="D51" s="149" t="s">
        <v>2041</v>
      </c>
      <c r="E51" s="102" t="s">
        <v>167</v>
      </c>
      <c r="F51" s="41">
        <v>29500</v>
      </c>
      <c r="G51" s="41"/>
      <c r="H51" s="102" t="s">
        <v>2068</v>
      </c>
    </row>
    <row r="52" spans="1:8" ht="18.75">
      <c r="A52" s="333">
        <v>41</v>
      </c>
      <c r="B52" s="337" t="s">
        <v>2040</v>
      </c>
      <c r="C52" s="101">
        <v>21092</v>
      </c>
      <c r="D52" s="149" t="s">
        <v>2042</v>
      </c>
      <c r="E52" s="102" t="s">
        <v>167</v>
      </c>
      <c r="F52" s="41">
        <v>4200</v>
      </c>
      <c r="G52" s="41"/>
      <c r="H52" s="111" t="s">
        <v>2106</v>
      </c>
    </row>
    <row r="53" spans="1:8" ht="18.75">
      <c r="A53" s="333">
        <v>42</v>
      </c>
      <c r="B53" s="337" t="s">
        <v>2040</v>
      </c>
      <c r="C53" s="101">
        <v>21092</v>
      </c>
      <c r="D53" s="149" t="s">
        <v>2043</v>
      </c>
      <c r="E53" s="102" t="s">
        <v>167</v>
      </c>
      <c r="F53" s="41">
        <v>2350</v>
      </c>
      <c r="G53" s="41"/>
      <c r="H53" s="111" t="s">
        <v>2108</v>
      </c>
    </row>
    <row r="54" spans="1:8" ht="18.75">
      <c r="A54" s="333"/>
      <c r="B54" s="333"/>
      <c r="C54" s="587"/>
      <c r="D54" s="110"/>
      <c r="E54" s="102"/>
      <c r="F54" s="41"/>
      <c r="G54" s="41"/>
      <c r="H54" s="111"/>
    </row>
    <row r="55" spans="1:8" ht="19.5" thickBot="1">
      <c r="A55" s="333"/>
      <c r="B55" s="333"/>
      <c r="C55" s="334"/>
      <c r="D55" s="327" t="s">
        <v>671</v>
      </c>
      <c r="E55" s="329"/>
      <c r="F55" s="335">
        <f>SUM(F33:F53)</f>
        <v>1959460</v>
      </c>
      <c r="G55" s="336"/>
      <c r="H55" s="333"/>
    </row>
    <row r="56" ht="19.5" thickTop="1"/>
    <row r="59" spans="1:8" ht="18.75">
      <c r="A59" s="598" t="s">
        <v>1148</v>
      </c>
      <c r="B59" s="598" t="s">
        <v>977</v>
      </c>
      <c r="C59" s="598" t="s">
        <v>1272</v>
      </c>
      <c r="D59" s="598" t="s">
        <v>524</v>
      </c>
      <c r="E59" s="326" t="s">
        <v>730</v>
      </c>
      <c r="F59" s="600" t="s">
        <v>1273</v>
      </c>
      <c r="G59" s="601"/>
      <c r="H59" s="598" t="s">
        <v>509</v>
      </c>
    </row>
    <row r="60" spans="1:8" ht="18.75">
      <c r="A60" s="599"/>
      <c r="B60" s="599"/>
      <c r="C60" s="599"/>
      <c r="D60" s="599"/>
      <c r="E60" s="327" t="s">
        <v>1274</v>
      </c>
      <c r="F60" s="325" t="s">
        <v>1275</v>
      </c>
      <c r="G60" s="328" t="s">
        <v>1276</v>
      </c>
      <c r="H60" s="599"/>
    </row>
    <row r="61" spans="1:8" ht="18.75">
      <c r="A61" s="328"/>
      <c r="B61" s="343"/>
      <c r="C61" s="344"/>
      <c r="D61" s="328" t="s">
        <v>663</v>
      </c>
      <c r="E61" s="345"/>
      <c r="F61" s="346">
        <v>1959460</v>
      </c>
      <c r="G61" s="34"/>
      <c r="H61" s="328"/>
    </row>
    <row r="62" spans="1:8" ht="18.75">
      <c r="A62" s="337">
        <v>43</v>
      </c>
      <c r="B62" s="337" t="s">
        <v>2044</v>
      </c>
      <c r="C62" s="101">
        <v>21092</v>
      </c>
      <c r="D62" s="342" t="s">
        <v>2045</v>
      </c>
      <c r="E62" s="102" t="s">
        <v>786</v>
      </c>
      <c r="F62" s="360">
        <v>16000</v>
      </c>
      <c r="G62" s="360"/>
      <c r="H62" s="102" t="s">
        <v>2097</v>
      </c>
    </row>
    <row r="63" spans="1:8" ht="18.75">
      <c r="A63" s="337">
        <v>44</v>
      </c>
      <c r="B63" s="337" t="s">
        <v>2035</v>
      </c>
      <c r="C63" s="101">
        <v>21092</v>
      </c>
      <c r="D63" s="545" t="s">
        <v>2117</v>
      </c>
      <c r="E63" s="102" t="s">
        <v>167</v>
      </c>
      <c r="F63" s="360">
        <v>25000</v>
      </c>
      <c r="G63" s="40"/>
      <c r="H63" s="102" t="s">
        <v>2105</v>
      </c>
    </row>
    <row r="64" spans="1:8" ht="18.75">
      <c r="A64" s="337"/>
      <c r="B64" s="337"/>
      <c r="C64" s="101"/>
      <c r="D64" s="149"/>
      <c r="E64" s="102"/>
      <c r="F64" s="41"/>
      <c r="G64" s="40"/>
      <c r="H64" s="102"/>
    </row>
    <row r="65" spans="1:8" ht="18.75">
      <c r="A65" s="337"/>
      <c r="B65" s="337"/>
      <c r="C65" s="101"/>
      <c r="D65" s="342"/>
      <c r="E65" s="102"/>
      <c r="F65" s="41"/>
      <c r="G65" s="40"/>
      <c r="H65" s="102"/>
    </row>
    <row r="66" spans="1:8" ht="18.75">
      <c r="A66" s="337"/>
      <c r="B66" s="337"/>
      <c r="C66" s="101"/>
      <c r="D66" s="545"/>
      <c r="E66" s="102"/>
      <c r="F66" s="41"/>
      <c r="G66" s="40"/>
      <c r="H66" s="102"/>
    </row>
    <row r="67" spans="1:8" ht="18.75">
      <c r="A67" s="337"/>
      <c r="B67" s="337"/>
      <c r="C67" s="101"/>
      <c r="D67" s="149"/>
      <c r="E67" s="102"/>
      <c r="F67" s="41"/>
      <c r="G67" s="41"/>
      <c r="H67" s="102"/>
    </row>
    <row r="68" spans="1:8" ht="18.75">
      <c r="A68" s="337"/>
      <c r="B68" s="337"/>
      <c r="C68" s="101"/>
      <c r="D68" s="149"/>
      <c r="E68" s="102"/>
      <c r="F68" s="41"/>
      <c r="G68" s="41"/>
      <c r="H68" s="102"/>
    </row>
    <row r="69" spans="1:8" ht="18.75">
      <c r="A69" s="337"/>
      <c r="B69" s="337"/>
      <c r="C69" s="101"/>
      <c r="D69" s="330"/>
      <c r="E69" s="102"/>
      <c r="F69" s="41"/>
      <c r="G69" s="41"/>
      <c r="H69" s="102"/>
    </row>
    <row r="70" spans="1:8" ht="18.75">
      <c r="A70" s="337"/>
      <c r="B70" s="337"/>
      <c r="C70" s="101"/>
      <c r="D70" s="149"/>
      <c r="E70" s="102"/>
      <c r="F70" s="41"/>
      <c r="G70" s="41"/>
      <c r="H70" s="102"/>
    </row>
    <row r="71" spans="1:8" ht="18.75">
      <c r="A71" s="337"/>
      <c r="B71" s="337"/>
      <c r="C71" s="101"/>
      <c r="D71" s="149"/>
      <c r="E71" s="102"/>
      <c r="F71" s="41"/>
      <c r="G71" s="41"/>
      <c r="H71" s="102"/>
    </row>
    <row r="72" spans="1:8" ht="18.75">
      <c r="A72" s="337"/>
      <c r="B72" s="337"/>
      <c r="C72" s="101"/>
      <c r="D72" s="149"/>
      <c r="E72" s="102"/>
      <c r="F72" s="41"/>
      <c r="G72" s="41"/>
      <c r="H72" s="102"/>
    </row>
    <row r="73" spans="1:8" ht="18.75">
      <c r="A73" s="337"/>
      <c r="B73" s="337"/>
      <c r="C73" s="347"/>
      <c r="D73" s="348"/>
      <c r="E73" s="350"/>
      <c r="F73" s="349"/>
      <c r="G73" s="40"/>
      <c r="H73" s="350"/>
    </row>
    <row r="74" spans="1:8" ht="19.5" thickBot="1">
      <c r="A74" s="333"/>
      <c r="B74" s="333"/>
      <c r="C74" s="334"/>
      <c r="D74" s="327" t="s">
        <v>1157</v>
      </c>
      <c r="E74" s="329"/>
      <c r="F74" s="335">
        <f>SUM(F61:F73)</f>
        <v>2000460</v>
      </c>
      <c r="G74" s="336"/>
      <c r="H74" s="333"/>
    </row>
    <row r="75" ht="19.5" thickTop="1"/>
    <row r="82" spans="2:8" ht="21">
      <c r="B82" s="597" t="s">
        <v>2112</v>
      </c>
      <c r="C82" s="597"/>
      <c r="D82" s="597"/>
      <c r="E82" s="597"/>
      <c r="F82" s="597"/>
      <c r="G82" s="597"/>
      <c r="H82" s="597"/>
    </row>
    <row r="83" spans="2:8" ht="21">
      <c r="B83" s="597" t="s">
        <v>2111</v>
      </c>
      <c r="C83" s="597"/>
      <c r="D83" s="597"/>
      <c r="E83" s="597"/>
      <c r="F83" s="597"/>
      <c r="G83" s="597"/>
      <c r="H83" s="597"/>
    </row>
  </sheetData>
  <sheetProtection/>
  <mergeCells count="23">
    <mergeCell ref="B4:B5"/>
    <mergeCell ref="C4:C5"/>
    <mergeCell ref="D4:D5"/>
    <mergeCell ref="F4:G4"/>
    <mergeCell ref="H4:H5"/>
    <mergeCell ref="A1:H1"/>
    <mergeCell ref="A2:H2"/>
    <mergeCell ref="A3:H3"/>
    <mergeCell ref="A4:A5"/>
    <mergeCell ref="A31:A32"/>
    <mergeCell ref="B31:B32"/>
    <mergeCell ref="C31:C32"/>
    <mergeCell ref="D31:D32"/>
    <mergeCell ref="F31:G31"/>
    <mergeCell ref="H31:H32"/>
    <mergeCell ref="B82:H82"/>
    <mergeCell ref="B83:H83"/>
    <mergeCell ref="A59:A60"/>
    <mergeCell ref="B59:B60"/>
    <mergeCell ref="C59:C60"/>
    <mergeCell ref="D59:D60"/>
    <mergeCell ref="F59:G59"/>
    <mergeCell ref="H59:H60"/>
  </mergeCells>
  <printOptions/>
  <pageMargins left="0.25" right="0.21" top="0.38" bottom="0.26" header="0.31496062992125984" footer="0.2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F69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7.7109375" style="0" customWidth="1"/>
    <col min="2" max="2" width="21.57421875" style="2" customWidth="1"/>
    <col min="3" max="3" width="22.7109375" style="2" customWidth="1"/>
    <col min="4" max="4" width="20.8515625" style="2" customWidth="1"/>
    <col min="5" max="5" width="22.28125" style="2" customWidth="1"/>
    <col min="6" max="6" width="22.421875" style="2" customWidth="1"/>
  </cols>
  <sheetData>
    <row r="1" spans="1:6" ht="21">
      <c r="A1" s="719" t="s">
        <v>692</v>
      </c>
      <c r="B1" s="719"/>
      <c r="C1" s="719"/>
      <c r="D1" s="719"/>
      <c r="E1" s="719"/>
      <c r="F1" s="719"/>
    </row>
    <row r="2" spans="1:6" ht="21">
      <c r="A2" s="719" t="s">
        <v>1201</v>
      </c>
      <c r="B2" s="719"/>
      <c r="C2" s="719"/>
      <c r="D2" s="719"/>
      <c r="E2" s="719"/>
      <c r="F2" s="719"/>
    </row>
    <row r="3" spans="1:6" ht="21">
      <c r="A3" s="719" t="s">
        <v>1945</v>
      </c>
      <c r="B3" s="719"/>
      <c r="C3" s="719"/>
      <c r="D3" s="719"/>
      <c r="E3" s="719"/>
      <c r="F3" s="719"/>
    </row>
    <row r="4" spans="1:6" ht="21">
      <c r="A4" s="199" t="s">
        <v>524</v>
      </c>
      <c r="B4" s="207" t="s">
        <v>525</v>
      </c>
      <c r="C4" s="208" t="s">
        <v>503</v>
      </c>
      <c r="D4" s="207" t="s">
        <v>1185</v>
      </c>
      <c r="E4" s="208" t="s">
        <v>1202</v>
      </c>
      <c r="F4" s="208" t="s">
        <v>1203</v>
      </c>
    </row>
    <row r="5" spans="1:6" ht="21">
      <c r="A5" s="202"/>
      <c r="B5" s="209"/>
      <c r="C5" s="210"/>
      <c r="D5" s="209" t="s">
        <v>1200</v>
      </c>
      <c r="E5" s="210"/>
      <c r="F5" s="210" t="s">
        <v>1204</v>
      </c>
    </row>
    <row r="6" spans="1:6" ht="21">
      <c r="A6" s="206" t="s">
        <v>543</v>
      </c>
      <c r="B6" s="212"/>
      <c r="C6" s="213"/>
      <c r="D6" s="212"/>
      <c r="E6" s="213"/>
      <c r="F6" s="212"/>
    </row>
    <row r="7" spans="1:6" ht="21">
      <c r="A7" s="204" t="s">
        <v>1179</v>
      </c>
      <c r="B7" s="214">
        <v>0</v>
      </c>
      <c r="C7" s="215">
        <v>0</v>
      </c>
      <c r="D7" s="214"/>
      <c r="E7" s="215">
        <v>0</v>
      </c>
      <c r="F7" s="214"/>
    </row>
    <row r="8" spans="1:6" ht="21">
      <c r="A8" s="204" t="s">
        <v>1180</v>
      </c>
      <c r="B8" s="214">
        <v>0</v>
      </c>
      <c r="C8" s="215">
        <v>0</v>
      </c>
      <c r="D8" s="214"/>
      <c r="E8" s="215">
        <v>0</v>
      </c>
      <c r="F8" s="214"/>
    </row>
    <row r="9" spans="1:6" ht="21">
      <c r="A9" s="204" t="s">
        <v>1072</v>
      </c>
      <c r="B9" s="214">
        <v>0</v>
      </c>
      <c r="C9" s="215">
        <v>0</v>
      </c>
      <c r="D9" s="214"/>
      <c r="E9" s="215">
        <v>0</v>
      </c>
      <c r="F9" s="214"/>
    </row>
    <row r="10" spans="1:6" ht="21">
      <c r="A10" s="204" t="s">
        <v>544</v>
      </c>
      <c r="B10" s="214">
        <v>0</v>
      </c>
      <c r="C10" s="215">
        <v>0</v>
      </c>
      <c r="D10" s="214"/>
      <c r="E10" s="215">
        <v>0</v>
      </c>
      <c r="F10" s="214"/>
    </row>
    <row r="11" spans="1:6" ht="21">
      <c r="A11" s="204" t="s">
        <v>545</v>
      </c>
      <c r="B11" s="214">
        <v>0</v>
      </c>
      <c r="C11" s="214">
        <v>0</v>
      </c>
      <c r="D11" s="214"/>
      <c r="E11" s="214">
        <v>0</v>
      </c>
      <c r="F11" s="214"/>
    </row>
    <row r="12" spans="1:6" ht="21">
      <c r="A12" s="204" t="s">
        <v>546</v>
      </c>
      <c r="B12" s="214">
        <v>200000</v>
      </c>
      <c r="C12" s="214">
        <v>196854</v>
      </c>
      <c r="D12" s="214"/>
      <c r="E12" s="214">
        <v>196854</v>
      </c>
      <c r="F12" s="214"/>
    </row>
    <row r="13" spans="1:6" ht="21">
      <c r="A13" s="204" t="s">
        <v>547</v>
      </c>
      <c r="B13" s="214">
        <v>0</v>
      </c>
      <c r="C13" s="214">
        <v>0</v>
      </c>
      <c r="D13" s="214"/>
      <c r="E13" s="214">
        <v>0</v>
      </c>
      <c r="F13" s="214"/>
    </row>
    <row r="14" spans="1:6" ht="21">
      <c r="A14" s="204" t="s">
        <v>548</v>
      </c>
      <c r="B14" s="214">
        <v>386000</v>
      </c>
      <c r="C14" s="214">
        <v>385555.05</v>
      </c>
      <c r="D14" s="214"/>
      <c r="E14" s="214">
        <v>385555.05</v>
      </c>
      <c r="F14" s="214"/>
    </row>
    <row r="15" spans="1:6" ht="21">
      <c r="A15" s="204" t="s">
        <v>1181</v>
      </c>
      <c r="B15" s="214">
        <v>0</v>
      </c>
      <c r="C15" s="214">
        <v>0</v>
      </c>
      <c r="D15" s="214"/>
      <c r="E15" s="214">
        <v>0</v>
      </c>
      <c r="F15" s="214"/>
    </row>
    <row r="16" spans="1:6" ht="21">
      <c r="A16" s="204" t="s">
        <v>542</v>
      </c>
      <c r="B16" s="214">
        <v>0</v>
      </c>
      <c r="C16" s="214">
        <v>0</v>
      </c>
      <c r="D16" s="214"/>
      <c r="E16" s="214">
        <v>0</v>
      </c>
      <c r="F16" s="214"/>
    </row>
    <row r="17" spans="1:6" ht="21">
      <c r="A17" s="204" t="s">
        <v>1182</v>
      </c>
      <c r="B17" s="214">
        <v>0</v>
      </c>
      <c r="C17" s="214">
        <v>0</v>
      </c>
      <c r="D17" s="214"/>
      <c r="E17" s="214">
        <v>0</v>
      </c>
      <c r="F17" s="214"/>
    </row>
    <row r="18" spans="1:6" ht="21">
      <c r="A18" s="205" t="s">
        <v>1226</v>
      </c>
      <c r="B18" s="216">
        <v>0</v>
      </c>
      <c r="C18" s="216">
        <v>0</v>
      </c>
      <c r="D18" s="216"/>
      <c r="E18" s="216">
        <v>0</v>
      </c>
      <c r="F18" s="216"/>
    </row>
    <row r="19" spans="1:6" ht="21">
      <c r="A19" s="199" t="s">
        <v>503</v>
      </c>
      <c r="B19" s="218">
        <f>SUM(B7:B18)</f>
        <v>586000</v>
      </c>
      <c r="C19" s="218">
        <f>SUM(C7:C18)</f>
        <v>582409.05</v>
      </c>
      <c r="D19" s="218">
        <f>SUM(D7:D18)</f>
        <v>0</v>
      </c>
      <c r="E19" s="218">
        <f>SUM(E7:E18)</f>
        <v>582409.05</v>
      </c>
      <c r="F19" s="218">
        <f>SUM(F7:F18)</f>
        <v>0</v>
      </c>
    </row>
    <row r="20" spans="1:6" ht="21">
      <c r="A20" s="206" t="s">
        <v>550</v>
      </c>
      <c r="B20" s="212"/>
      <c r="C20" s="213"/>
      <c r="D20" s="212"/>
      <c r="E20" s="213"/>
      <c r="F20" s="212"/>
    </row>
    <row r="21" spans="1:6" ht="21">
      <c r="A21" s="204" t="s">
        <v>1183</v>
      </c>
      <c r="B21" s="214"/>
      <c r="C21" s="215"/>
      <c r="D21" s="214"/>
      <c r="E21" s="215"/>
      <c r="F21" s="214"/>
    </row>
    <row r="22" spans="1:6" ht="21">
      <c r="A22" s="205" t="s">
        <v>1184</v>
      </c>
      <c r="B22" s="216"/>
      <c r="C22" s="217"/>
      <c r="D22" s="216"/>
      <c r="E22" s="217"/>
      <c r="F22" s="216"/>
    </row>
    <row r="23" spans="1:6" ht="21">
      <c r="A23" s="200" t="s">
        <v>503</v>
      </c>
      <c r="B23" s="219"/>
      <c r="C23" s="219"/>
      <c r="D23" s="219"/>
      <c r="E23" s="219"/>
      <c r="F23" s="219"/>
    </row>
    <row r="24" spans="1:6" ht="21">
      <c r="A24" s="719" t="s">
        <v>692</v>
      </c>
      <c r="B24" s="719"/>
      <c r="C24" s="719"/>
      <c r="D24" s="719"/>
      <c r="E24" s="719"/>
      <c r="F24" s="719"/>
    </row>
    <row r="25" spans="1:6" ht="21">
      <c r="A25" s="719" t="s">
        <v>1201</v>
      </c>
      <c r="B25" s="719"/>
      <c r="C25" s="719"/>
      <c r="D25" s="719"/>
      <c r="E25" s="719"/>
      <c r="F25" s="719"/>
    </row>
    <row r="26" spans="1:6" ht="21">
      <c r="A26" s="719" t="s">
        <v>1945</v>
      </c>
      <c r="B26" s="719"/>
      <c r="C26" s="719"/>
      <c r="D26" s="719"/>
      <c r="E26" s="719"/>
      <c r="F26" s="719"/>
    </row>
    <row r="27" spans="1:6" ht="21">
      <c r="A27" s="199" t="s">
        <v>524</v>
      </c>
      <c r="B27" s="207" t="s">
        <v>525</v>
      </c>
      <c r="C27" s="208" t="s">
        <v>503</v>
      </c>
      <c r="D27" s="207" t="s">
        <v>1185</v>
      </c>
      <c r="E27" s="208" t="s">
        <v>1202</v>
      </c>
      <c r="F27" s="208" t="s">
        <v>1203</v>
      </c>
    </row>
    <row r="28" spans="1:6" ht="21">
      <c r="A28" s="202"/>
      <c r="B28" s="209"/>
      <c r="C28" s="210"/>
      <c r="D28" s="209" t="s">
        <v>1200</v>
      </c>
      <c r="E28" s="210"/>
      <c r="F28" s="210" t="s">
        <v>1204</v>
      </c>
    </row>
    <row r="29" spans="1:6" ht="21">
      <c r="A29" s="206" t="s">
        <v>543</v>
      </c>
      <c r="B29" s="212"/>
      <c r="C29" s="213"/>
      <c r="D29" s="212"/>
      <c r="E29" s="213"/>
      <c r="F29" s="212"/>
    </row>
    <row r="30" spans="1:6" ht="21">
      <c r="A30" s="204" t="s">
        <v>1179</v>
      </c>
      <c r="B30" s="214">
        <v>0</v>
      </c>
      <c r="C30" s="215"/>
      <c r="D30" s="214"/>
      <c r="E30" s="215">
        <v>0</v>
      </c>
      <c r="F30" s="214"/>
    </row>
    <row r="31" spans="1:6" ht="21">
      <c r="A31" s="204" t="s">
        <v>1180</v>
      </c>
      <c r="B31" s="214">
        <v>0</v>
      </c>
      <c r="C31" s="215"/>
      <c r="D31" s="214"/>
      <c r="E31" s="215">
        <v>0</v>
      </c>
      <c r="F31" s="214"/>
    </row>
    <row r="32" spans="1:6" ht="21">
      <c r="A32" s="204" t="s">
        <v>1072</v>
      </c>
      <c r="B32" s="214">
        <v>2136956</v>
      </c>
      <c r="C32" s="215">
        <v>2131613</v>
      </c>
      <c r="D32" s="214">
        <v>2131613</v>
      </c>
      <c r="E32" s="215">
        <v>0</v>
      </c>
      <c r="F32" s="214"/>
    </row>
    <row r="33" spans="1:6" ht="21">
      <c r="A33" s="204" t="s">
        <v>544</v>
      </c>
      <c r="B33" s="214">
        <v>0</v>
      </c>
      <c r="C33" s="215"/>
      <c r="D33" s="214"/>
      <c r="E33" s="215">
        <v>0</v>
      </c>
      <c r="F33" s="214"/>
    </row>
    <row r="34" spans="1:6" ht="21">
      <c r="A34" s="204" t="s">
        <v>545</v>
      </c>
      <c r="B34" s="214">
        <v>50000</v>
      </c>
      <c r="C34" s="215">
        <v>49950</v>
      </c>
      <c r="D34" s="214"/>
      <c r="E34" s="214">
        <v>0</v>
      </c>
      <c r="F34" s="214">
        <v>49950</v>
      </c>
    </row>
    <row r="35" spans="1:6" ht="21">
      <c r="A35" s="204" t="s">
        <v>546</v>
      </c>
      <c r="B35" s="214">
        <v>1341523</v>
      </c>
      <c r="C35" s="215">
        <v>1286162</v>
      </c>
      <c r="D35" s="214">
        <v>1286162</v>
      </c>
      <c r="E35" s="214"/>
      <c r="F35" s="214"/>
    </row>
    <row r="36" spans="1:6" ht="21">
      <c r="A36" s="204" t="s">
        <v>547</v>
      </c>
      <c r="B36" s="214"/>
      <c r="C36" s="215"/>
      <c r="D36" s="214"/>
      <c r="E36" s="214"/>
      <c r="F36" s="214"/>
    </row>
    <row r="37" spans="1:6" ht="21">
      <c r="A37" s="204" t="s">
        <v>548</v>
      </c>
      <c r="B37" s="214"/>
      <c r="C37" s="215"/>
      <c r="D37" s="214"/>
      <c r="E37" s="214"/>
      <c r="F37" s="214"/>
    </row>
    <row r="38" spans="1:6" ht="21">
      <c r="A38" s="204" t="s">
        <v>1181</v>
      </c>
      <c r="B38" s="214">
        <v>0</v>
      </c>
      <c r="C38" s="215"/>
      <c r="D38" s="214"/>
      <c r="E38" s="214">
        <v>0</v>
      </c>
      <c r="F38" s="214"/>
    </row>
    <row r="39" spans="1:6" ht="21">
      <c r="A39" s="204" t="s">
        <v>542</v>
      </c>
      <c r="B39" s="214">
        <v>0</v>
      </c>
      <c r="C39" s="215"/>
      <c r="D39" s="214"/>
      <c r="E39" s="214">
        <v>0</v>
      </c>
      <c r="F39" s="214"/>
    </row>
    <row r="40" spans="1:6" ht="21">
      <c r="A40" s="204" t="s">
        <v>1182</v>
      </c>
      <c r="B40" s="214">
        <v>3000000</v>
      </c>
      <c r="C40" s="215">
        <v>3000000</v>
      </c>
      <c r="D40" s="214"/>
      <c r="E40" s="214">
        <v>0</v>
      </c>
      <c r="F40" s="214">
        <v>3000000</v>
      </c>
    </row>
    <row r="41" spans="1:6" ht="21">
      <c r="A41" s="205" t="s">
        <v>1226</v>
      </c>
      <c r="B41" s="216">
        <v>0</v>
      </c>
      <c r="C41" s="217"/>
      <c r="D41" s="216"/>
      <c r="E41" s="216">
        <v>0</v>
      </c>
      <c r="F41" s="216"/>
    </row>
    <row r="42" spans="1:6" ht="21">
      <c r="A42" s="199" t="s">
        <v>503</v>
      </c>
      <c r="B42" s="218">
        <f>SUM(B30:B41)</f>
        <v>6528479</v>
      </c>
      <c r="C42" s="218">
        <f>SUM(C30:C41)</f>
        <v>6467725</v>
      </c>
      <c r="D42" s="218">
        <f>SUM(D30:D41)</f>
        <v>3417775</v>
      </c>
      <c r="E42" s="218">
        <f>SUM(E30:E41)</f>
        <v>0</v>
      </c>
      <c r="F42" s="218">
        <f>SUM(F30:F41)</f>
        <v>3049950</v>
      </c>
    </row>
    <row r="43" spans="1:6" ht="21">
      <c r="A43" s="206" t="s">
        <v>550</v>
      </c>
      <c r="B43" s="212"/>
      <c r="C43" s="213"/>
      <c r="D43" s="212"/>
      <c r="E43" s="213"/>
      <c r="F43" s="212"/>
    </row>
    <row r="44" spans="1:6" ht="21">
      <c r="A44" s="204" t="s">
        <v>1183</v>
      </c>
      <c r="B44" s="214"/>
      <c r="C44" s="215"/>
      <c r="D44" s="214"/>
      <c r="E44" s="215"/>
      <c r="F44" s="214"/>
    </row>
    <row r="45" spans="1:6" ht="21">
      <c r="A45" s="205" t="s">
        <v>1184</v>
      </c>
      <c r="B45" s="216"/>
      <c r="C45" s="217"/>
      <c r="D45" s="216"/>
      <c r="E45" s="217"/>
      <c r="F45" s="216"/>
    </row>
    <row r="46" spans="1:6" ht="21">
      <c r="A46" s="200" t="s">
        <v>503</v>
      </c>
      <c r="B46" s="219"/>
      <c r="C46" s="219"/>
      <c r="D46" s="219"/>
      <c r="E46" s="219"/>
      <c r="F46" s="219"/>
    </row>
    <row r="47" spans="1:6" ht="21">
      <c r="A47" s="719" t="s">
        <v>692</v>
      </c>
      <c r="B47" s="719"/>
      <c r="C47" s="719"/>
      <c r="D47" s="719"/>
      <c r="E47" s="719"/>
      <c r="F47" s="719"/>
    </row>
    <row r="48" spans="1:6" ht="21">
      <c r="A48" s="719" t="s">
        <v>1201</v>
      </c>
      <c r="B48" s="719"/>
      <c r="C48" s="719"/>
      <c r="D48" s="719"/>
      <c r="E48" s="719"/>
      <c r="F48" s="719"/>
    </row>
    <row r="49" spans="1:6" ht="21">
      <c r="A49" s="719" t="s">
        <v>1945</v>
      </c>
      <c r="B49" s="719"/>
      <c r="C49" s="719"/>
      <c r="D49" s="719"/>
      <c r="E49" s="719"/>
      <c r="F49" s="719"/>
    </row>
    <row r="50" spans="1:6" ht="21">
      <c r="A50" s="199" t="s">
        <v>524</v>
      </c>
      <c r="B50" s="207" t="s">
        <v>525</v>
      </c>
      <c r="C50" s="208" t="s">
        <v>503</v>
      </c>
      <c r="D50" s="207" t="s">
        <v>1185</v>
      </c>
      <c r="E50" s="208" t="s">
        <v>1202</v>
      </c>
      <c r="F50" s="208" t="s">
        <v>1203</v>
      </c>
    </row>
    <row r="51" spans="1:6" ht="21">
      <c r="A51" s="202"/>
      <c r="B51" s="209"/>
      <c r="C51" s="210"/>
      <c r="D51" s="209" t="s">
        <v>1200</v>
      </c>
      <c r="E51" s="210"/>
      <c r="F51" s="210" t="s">
        <v>1204</v>
      </c>
    </row>
    <row r="52" spans="1:6" ht="21">
      <c r="A52" s="206" t="s">
        <v>543</v>
      </c>
      <c r="B52" s="212"/>
      <c r="C52" s="213"/>
      <c r="D52" s="212"/>
      <c r="E52" s="213"/>
      <c r="F52" s="212"/>
    </row>
    <row r="53" spans="1:6" ht="21">
      <c r="A53" s="204" t="s">
        <v>1179</v>
      </c>
      <c r="B53" s="214">
        <v>0</v>
      </c>
      <c r="C53" s="215"/>
      <c r="D53" s="214"/>
      <c r="E53" s="215">
        <v>0</v>
      </c>
      <c r="F53" s="214"/>
    </row>
    <row r="54" spans="1:6" ht="21">
      <c r="A54" s="204" t="s">
        <v>1180</v>
      </c>
      <c r="B54" s="214">
        <v>0</v>
      </c>
      <c r="C54" s="215"/>
      <c r="D54" s="214"/>
      <c r="E54" s="215">
        <v>0</v>
      </c>
      <c r="F54" s="214"/>
    </row>
    <row r="55" spans="1:6" ht="21">
      <c r="A55" s="204" t="s">
        <v>1072</v>
      </c>
      <c r="B55" s="214">
        <v>2136956</v>
      </c>
      <c r="C55" s="215">
        <v>2131613</v>
      </c>
      <c r="D55" s="214">
        <v>2131613</v>
      </c>
      <c r="E55" s="215"/>
      <c r="F55" s="214"/>
    </row>
    <row r="56" spans="1:6" ht="21">
      <c r="A56" s="204" t="s">
        <v>544</v>
      </c>
      <c r="B56" s="214"/>
      <c r="C56" s="215"/>
      <c r="D56" s="214"/>
      <c r="E56" s="215"/>
      <c r="F56" s="214"/>
    </row>
    <row r="57" spans="1:6" ht="21">
      <c r="A57" s="204" t="s">
        <v>545</v>
      </c>
      <c r="B57" s="214">
        <v>50000</v>
      </c>
      <c r="C57" s="215">
        <v>49950</v>
      </c>
      <c r="D57" s="214"/>
      <c r="E57" s="214"/>
      <c r="F57" s="214">
        <v>49950</v>
      </c>
    </row>
    <row r="58" spans="1:6" ht="21">
      <c r="A58" s="204" t="s">
        <v>546</v>
      </c>
      <c r="B58" s="214">
        <v>1541523</v>
      </c>
      <c r="C58" s="215">
        <v>1483016</v>
      </c>
      <c r="D58" s="214">
        <v>1286162</v>
      </c>
      <c r="E58" s="214">
        <v>196854</v>
      </c>
      <c r="F58" s="214"/>
    </row>
    <row r="59" spans="1:6" ht="21">
      <c r="A59" s="204" t="s">
        <v>547</v>
      </c>
      <c r="B59" s="214"/>
      <c r="C59" s="215"/>
      <c r="D59" s="214"/>
      <c r="E59" s="214"/>
      <c r="F59" s="214"/>
    </row>
    <row r="60" spans="1:6" ht="21">
      <c r="A60" s="204" t="s">
        <v>548</v>
      </c>
      <c r="B60" s="214">
        <v>385994</v>
      </c>
      <c r="C60" s="215">
        <v>385555.05</v>
      </c>
      <c r="D60" s="214"/>
      <c r="E60" s="214">
        <v>385555.05</v>
      </c>
      <c r="F60" s="214"/>
    </row>
    <row r="61" spans="1:6" ht="21">
      <c r="A61" s="204" t="s">
        <v>1181</v>
      </c>
      <c r="B61" s="214"/>
      <c r="C61" s="215"/>
      <c r="D61" s="214"/>
      <c r="E61" s="214"/>
      <c r="F61" s="214"/>
    </row>
    <row r="62" spans="1:6" ht="21">
      <c r="A62" s="204" t="s">
        <v>542</v>
      </c>
      <c r="B62" s="214"/>
      <c r="C62" s="215"/>
      <c r="D62" s="214"/>
      <c r="E62" s="214"/>
      <c r="F62" s="214"/>
    </row>
    <row r="63" spans="1:6" ht="21">
      <c r="A63" s="204" t="s">
        <v>1182</v>
      </c>
      <c r="B63" s="214">
        <v>3000000</v>
      </c>
      <c r="C63" s="215">
        <v>3000000</v>
      </c>
      <c r="D63" s="214"/>
      <c r="E63" s="214"/>
      <c r="F63" s="214">
        <v>3000000</v>
      </c>
    </row>
    <row r="64" spans="1:6" ht="21">
      <c r="A64" s="205" t="s">
        <v>1226</v>
      </c>
      <c r="B64" s="216"/>
      <c r="C64" s="217"/>
      <c r="D64" s="216"/>
      <c r="E64" s="216">
        <v>0</v>
      </c>
      <c r="F64" s="216"/>
    </row>
    <row r="65" spans="1:6" ht="21">
      <c r="A65" s="199" t="s">
        <v>503</v>
      </c>
      <c r="B65" s="218">
        <f>SUM(B53:B64)</f>
        <v>7114473</v>
      </c>
      <c r="C65" s="218">
        <f>SUM(C53:C64)</f>
        <v>7050134.05</v>
      </c>
      <c r="D65" s="218">
        <f>SUM(D53:D64)</f>
        <v>3417775</v>
      </c>
      <c r="E65" s="218">
        <f>SUM(E53:E64)</f>
        <v>582409.05</v>
      </c>
      <c r="F65" s="218">
        <f>SUM(F53:F64)</f>
        <v>3049950</v>
      </c>
    </row>
    <row r="66" spans="1:6" ht="21">
      <c r="A66" s="206" t="s">
        <v>550</v>
      </c>
      <c r="B66" s="212"/>
      <c r="C66" s="213"/>
      <c r="D66" s="212"/>
      <c r="E66" s="213"/>
      <c r="F66" s="212"/>
    </row>
    <row r="67" spans="1:6" ht="21">
      <c r="A67" s="204" t="s">
        <v>1183</v>
      </c>
      <c r="B67" s="214"/>
      <c r="C67" s="215"/>
      <c r="D67" s="214"/>
      <c r="E67" s="215"/>
      <c r="F67" s="214"/>
    </row>
    <row r="68" spans="1:6" ht="21">
      <c r="A68" s="205" t="s">
        <v>1184</v>
      </c>
      <c r="B68" s="216"/>
      <c r="C68" s="217"/>
      <c r="D68" s="216"/>
      <c r="E68" s="217"/>
      <c r="F68" s="216"/>
    </row>
    <row r="69" spans="1:6" ht="21">
      <c r="A69" s="200" t="s">
        <v>503</v>
      </c>
      <c r="B69" s="219"/>
      <c r="C69" s="219"/>
      <c r="D69" s="219"/>
      <c r="E69" s="219"/>
      <c r="F69" s="219"/>
    </row>
  </sheetData>
  <sheetProtection/>
  <mergeCells count="9">
    <mergeCell ref="A47:F47"/>
    <mergeCell ref="A48:F48"/>
    <mergeCell ref="A49:F49"/>
    <mergeCell ref="A1:F1"/>
    <mergeCell ref="A2:F2"/>
    <mergeCell ref="A3:F3"/>
    <mergeCell ref="A24:F24"/>
    <mergeCell ref="A25:F25"/>
    <mergeCell ref="A26:F26"/>
  </mergeCells>
  <printOptions/>
  <pageMargins left="0.19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F73"/>
  <sheetViews>
    <sheetView zoomScalePageLayoutView="0" workbookViewId="0" topLeftCell="A1">
      <selection activeCell="B61" sqref="B61"/>
    </sheetView>
  </sheetViews>
  <sheetFormatPr defaultColWidth="9.140625" defaultRowHeight="12.75"/>
  <cols>
    <col min="1" max="1" width="27.421875" style="0" customWidth="1"/>
    <col min="2" max="2" width="21.00390625" style="2" customWidth="1"/>
    <col min="3" max="4" width="20.8515625" style="2" customWidth="1"/>
    <col min="5" max="6" width="22.140625" style="2" customWidth="1"/>
  </cols>
  <sheetData>
    <row r="1" spans="1:6" ht="21">
      <c r="A1" s="719" t="s">
        <v>692</v>
      </c>
      <c r="B1" s="719"/>
      <c r="C1" s="719"/>
      <c r="D1" s="719"/>
      <c r="E1" s="719"/>
      <c r="F1" s="719"/>
    </row>
    <row r="2" spans="1:6" ht="21">
      <c r="A2" s="719" t="s">
        <v>1205</v>
      </c>
      <c r="B2" s="719"/>
      <c r="C2" s="719"/>
      <c r="D2" s="719"/>
      <c r="E2" s="719"/>
      <c r="F2" s="719"/>
    </row>
    <row r="3" spans="1:6" ht="21">
      <c r="A3" s="719" t="s">
        <v>1945</v>
      </c>
      <c r="B3" s="719"/>
      <c r="C3" s="719"/>
      <c r="D3" s="719"/>
      <c r="E3" s="719"/>
      <c r="F3" s="719"/>
    </row>
    <row r="4" spans="1:6" ht="21">
      <c r="A4" s="199" t="s">
        <v>524</v>
      </c>
      <c r="B4" s="207" t="s">
        <v>525</v>
      </c>
      <c r="C4" s="208" t="s">
        <v>503</v>
      </c>
      <c r="D4" s="207" t="s">
        <v>1185</v>
      </c>
      <c r="E4" s="208" t="s">
        <v>1207</v>
      </c>
      <c r="F4" s="208"/>
    </row>
    <row r="5" spans="1:6" ht="21">
      <c r="A5" s="202"/>
      <c r="B5" s="209"/>
      <c r="C5" s="210"/>
      <c r="D5" s="211" t="s">
        <v>1206</v>
      </c>
      <c r="E5" s="210" t="s">
        <v>1208</v>
      </c>
      <c r="F5" s="210"/>
    </row>
    <row r="6" spans="1:6" ht="21">
      <c r="A6" s="206" t="s">
        <v>543</v>
      </c>
      <c r="B6" s="212"/>
      <c r="C6" s="213"/>
      <c r="D6" s="212"/>
      <c r="E6" s="213"/>
      <c r="F6" s="212"/>
    </row>
    <row r="7" spans="1:6" ht="21">
      <c r="A7" s="204" t="s">
        <v>1179</v>
      </c>
      <c r="B7" s="214">
        <v>0</v>
      </c>
      <c r="C7" s="215">
        <v>0</v>
      </c>
      <c r="D7" s="214"/>
      <c r="E7" s="215">
        <v>0</v>
      </c>
      <c r="F7" s="214"/>
    </row>
    <row r="8" spans="1:6" ht="21">
      <c r="A8" s="204" t="s">
        <v>1180</v>
      </c>
      <c r="B8" s="214">
        <v>0</v>
      </c>
      <c r="C8" s="215">
        <v>0</v>
      </c>
      <c r="D8" s="214"/>
      <c r="E8" s="215">
        <v>0</v>
      </c>
      <c r="F8" s="214"/>
    </row>
    <row r="9" spans="1:6" ht="21">
      <c r="A9" s="204" t="s">
        <v>1072</v>
      </c>
      <c r="B9" s="214">
        <v>0</v>
      </c>
      <c r="C9" s="215">
        <v>0</v>
      </c>
      <c r="D9" s="214"/>
      <c r="E9" s="215">
        <v>0</v>
      </c>
      <c r="F9" s="214"/>
    </row>
    <row r="10" spans="1:6" ht="21">
      <c r="A10" s="204" t="s">
        <v>544</v>
      </c>
      <c r="B10" s="214">
        <v>0</v>
      </c>
      <c r="C10" s="215">
        <v>0</v>
      </c>
      <c r="D10" s="214"/>
      <c r="E10" s="215">
        <v>0</v>
      </c>
      <c r="F10" s="214"/>
    </row>
    <row r="11" spans="1:6" ht="21">
      <c r="A11" s="204" t="s">
        <v>545</v>
      </c>
      <c r="B11" s="214">
        <v>239536</v>
      </c>
      <c r="C11" s="215">
        <v>238123</v>
      </c>
      <c r="D11" s="214"/>
      <c r="E11" s="215">
        <v>238123</v>
      </c>
      <c r="F11" s="214"/>
    </row>
    <row r="12" spans="1:6" ht="21">
      <c r="A12" s="204" t="s">
        <v>546</v>
      </c>
      <c r="B12" s="214">
        <v>0</v>
      </c>
      <c r="C12" s="215">
        <v>0</v>
      </c>
      <c r="D12" s="214"/>
      <c r="E12" s="215">
        <v>0</v>
      </c>
      <c r="F12" s="214"/>
    </row>
    <row r="13" spans="1:6" ht="21">
      <c r="A13" s="204" t="s">
        <v>547</v>
      </c>
      <c r="B13" s="214">
        <v>0</v>
      </c>
      <c r="C13" s="215">
        <v>0</v>
      </c>
      <c r="D13" s="214"/>
      <c r="E13" s="215">
        <v>0</v>
      </c>
      <c r="F13" s="214"/>
    </row>
    <row r="14" spans="1:6" ht="21">
      <c r="A14" s="204" t="s">
        <v>548</v>
      </c>
      <c r="B14" s="214">
        <v>100000</v>
      </c>
      <c r="C14" s="215">
        <v>100000</v>
      </c>
      <c r="D14" s="214"/>
      <c r="E14" s="215">
        <v>100000</v>
      </c>
      <c r="F14" s="214"/>
    </row>
    <row r="15" spans="1:6" ht="21">
      <c r="A15" s="204" t="s">
        <v>1181</v>
      </c>
      <c r="B15" s="214">
        <v>0</v>
      </c>
      <c r="C15" s="215">
        <v>0</v>
      </c>
      <c r="D15" s="214"/>
      <c r="E15" s="215">
        <v>0</v>
      </c>
      <c r="F15" s="214"/>
    </row>
    <row r="16" spans="1:6" ht="21">
      <c r="A16" s="204" t="s">
        <v>542</v>
      </c>
      <c r="B16" s="214">
        <v>0</v>
      </c>
      <c r="C16" s="215">
        <v>0</v>
      </c>
      <c r="D16" s="214"/>
      <c r="E16" s="215">
        <v>0</v>
      </c>
      <c r="F16" s="214"/>
    </row>
    <row r="17" spans="1:6" ht="21">
      <c r="A17" s="204" t="s">
        <v>1182</v>
      </c>
      <c r="B17" s="214">
        <v>0</v>
      </c>
      <c r="C17" s="215">
        <v>0</v>
      </c>
      <c r="D17" s="214">
        <v>0</v>
      </c>
      <c r="E17" s="215">
        <v>0</v>
      </c>
      <c r="F17" s="214"/>
    </row>
    <row r="18" spans="1:6" ht="21">
      <c r="A18" s="205" t="s">
        <v>1226</v>
      </c>
      <c r="B18" s="216">
        <v>0</v>
      </c>
      <c r="C18" s="217">
        <v>0</v>
      </c>
      <c r="D18" s="216">
        <v>0</v>
      </c>
      <c r="E18" s="217">
        <v>0</v>
      </c>
      <c r="F18" s="216"/>
    </row>
    <row r="19" spans="1:6" ht="21">
      <c r="A19" s="199" t="s">
        <v>503</v>
      </c>
      <c r="B19" s="218">
        <f>SUM(B7:B18)</f>
        <v>339536</v>
      </c>
      <c r="C19" s="218">
        <f>SUM(C7:C18)</f>
        <v>338123</v>
      </c>
      <c r="D19" s="218">
        <f>SUM(D7:D18)</f>
        <v>0</v>
      </c>
      <c r="E19" s="218">
        <f>SUM(E6:E18)</f>
        <v>338123</v>
      </c>
      <c r="F19" s="218"/>
    </row>
    <row r="20" spans="1:6" ht="21">
      <c r="A20" s="206" t="s">
        <v>550</v>
      </c>
      <c r="B20" s="212"/>
      <c r="C20" s="213"/>
      <c r="D20" s="212"/>
      <c r="E20" s="213"/>
      <c r="F20" s="212"/>
    </row>
    <row r="21" spans="1:6" ht="21">
      <c r="A21" s="204" t="s">
        <v>1183</v>
      </c>
      <c r="B21" s="214"/>
      <c r="C21" s="215"/>
      <c r="D21" s="214"/>
      <c r="E21" s="215"/>
      <c r="F21" s="214"/>
    </row>
    <row r="22" spans="1:6" ht="21">
      <c r="A22" s="205" t="s">
        <v>1184</v>
      </c>
      <c r="B22" s="216"/>
      <c r="C22" s="217"/>
      <c r="D22" s="216"/>
      <c r="E22" s="217"/>
      <c r="F22" s="216"/>
    </row>
    <row r="23" spans="1:6" ht="21">
      <c r="A23" s="200" t="s">
        <v>503</v>
      </c>
      <c r="B23" s="219"/>
      <c r="C23" s="219"/>
      <c r="D23" s="219"/>
      <c r="E23" s="219"/>
      <c r="F23" s="219"/>
    </row>
    <row r="26" spans="1:6" ht="21">
      <c r="A26" s="719" t="s">
        <v>692</v>
      </c>
      <c r="B26" s="719"/>
      <c r="C26" s="719"/>
      <c r="D26" s="719"/>
      <c r="E26" s="719"/>
      <c r="F26" s="719"/>
    </row>
    <row r="27" spans="1:6" ht="21">
      <c r="A27" s="719" t="s">
        <v>1205</v>
      </c>
      <c r="B27" s="719"/>
      <c r="C27" s="719"/>
      <c r="D27" s="719"/>
      <c r="E27" s="719"/>
      <c r="F27" s="719"/>
    </row>
    <row r="28" spans="1:6" ht="21">
      <c r="A28" s="719" t="s">
        <v>1945</v>
      </c>
      <c r="B28" s="719"/>
      <c r="C28" s="719"/>
      <c r="D28" s="719"/>
      <c r="E28" s="719"/>
      <c r="F28" s="719"/>
    </row>
    <row r="29" spans="1:6" ht="21">
      <c r="A29" s="199" t="s">
        <v>524</v>
      </c>
      <c r="B29" s="207" t="s">
        <v>525</v>
      </c>
      <c r="C29" s="208" t="s">
        <v>503</v>
      </c>
      <c r="D29" s="207" t="s">
        <v>1185</v>
      </c>
      <c r="E29" s="208" t="s">
        <v>1207</v>
      </c>
      <c r="F29" s="208"/>
    </row>
    <row r="30" spans="1:6" ht="21">
      <c r="A30" s="202"/>
      <c r="B30" s="209"/>
      <c r="C30" s="210"/>
      <c r="D30" s="211" t="s">
        <v>1206</v>
      </c>
      <c r="E30" s="210" t="s">
        <v>1208</v>
      </c>
      <c r="F30" s="210"/>
    </row>
    <row r="31" spans="1:6" ht="21">
      <c r="A31" s="206" t="s">
        <v>543</v>
      </c>
      <c r="B31" s="212"/>
      <c r="C31" s="213"/>
      <c r="D31" s="212"/>
      <c r="E31" s="213"/>
      <c r="F31" s="212"/>
    </row>
    <row r="32" spans="1:6" ht="21">
      <c r="A32" s="204" t="s">
        <v>1179</v>
      </c>
      <c r="B32" s="214">
        <v>0</v>
      </c>
      <c r="C32" s="215">
        <v>0</v>
      </c>
      <c r="D32" s="214"/>
      <c r="E32" s="215">
        <v>0</v>
      </c>
      <c r="F32" s="214"/>
    </row>
    <row r="33" spans="1:6" ht="21">
      <c r="A33" s="204" t="s">
        <v>1180</v>
      </c>
      <c r="B33" s="214">
        <v>0</v>
      </c>
      <c r="C33" s="215">
        <v>0</v>
      </c>
      <c r="D33" s="214"/>
      <c r="E33" s="215">
        <v>0</v>
      </c>
      <c r="F33" s="214"/>
    </row>
    <row r="34" spans="1:6" ht="21">
      <c r="A34" s="204" t="s">
        <v>1072</v>
      </c>
      <c r="B34" s="214">
        <v>0</v>
      </c>
      <c r="C34" s="215">
        <v>0</v>
      </c>
      <c r="D34" s="214"/>
      <c r="E34" s="215">
        <v>0</v>
      </c>
      <c r="F34" s="214"/>
    </row>
    <row r="35" spans="1:6" ht="21">
      <c r="A35" s="204" t="s">
        <v>544</v>
      </c>
      <c r="B35" s="214">
        <v>0</v>
      </c>
      <c r="C35" s="215">
        <v>0</v>
      </c>
      <c r="D35" s="214"/>
      <c r="E35" s="215">
        <v>0</v>
      </c>
      <c r="F35" s="214"/>
    </row>
    <row r="36" spans="1:6" ht="21">
      <c r="A36" s="204" t="s">
        <v>545</v>
      </c>
      <c r="B36" s="214">
        <v>15000</v>
      </c>
      <c r="C36" s="215">
        <v>14200</v>
      </c>
      <c r="D36" s="214"/>
      <c r="E36" s="215">
        <v>14200</v>
      </c>
      <c r="F36" s="214"/>
    </row>
    <row r="37" spans="1:6" ht="21">
      <c r="A37" s="204" t="s">
        <v>546</v>
      </c>
      <c r="B37" s="214"/>
      <c r="C37" s="215"/>
      <c r="D37" s="214"/>
      <c r="E37" s="215"/>
      <c r="F37" s="214"/>
    </row>
    <row r="38" spans="1:6" ht="21">
      <c r="A38" s="204" t="s">
        <v>547</v>
      </c>
      <c r="B38" s="214"/>
      <c r="C38" s="215"/>
      <c r="D38" s="214"/>
      <c r="E38" s="215"/>
      <c r="F38" s="214"/>
    </row>
    <row r="39" spans="1:6" ht="21">
      <c r="A39" s="204" t="s">
        <v>548</v>
      </c>
      <c r="B39" s="214"/>
      <c r="C39" s="215"/>
      <c r="D39" s="214"/>
      <c r="E39" s="215"/>
      <c r="F39" s="214"/>
    </row>
    <row r="40" spans="1:6" s="513" customFormat="1" ht="21">
      <c r="A40" s="510" t="s">
        <v>1953</v>
      </c>
      <c r="B40" s="511"/>
      <c r="C40" s="512">
        <v>87500</v>
      </c>
      <c r="D40" s="511"/>
      <c r="E40" s="512">
        <v>87500</v>
      </c>
      <c r="F40" s="511"/>
    </row>
    <row r="41" spans="1:6" ht="21">
      <c r="A41" s="204" t="s">
        <v>1181</v>
      </c>
      <c r="B41" s="214">
        <v>0</v>
      </c>
      <c r="C41" s="215">
        <v>0</v>
      </c>
      <c r="D41" s="214"/>
      <c r="E41" s="215">
        <v>0</v>
      </c>
      <c r="F41" s="214"/>
    </row>
    <row r="42" spans="1:6" ht="21">
      <c r="A42" s="204" t="s">
        <v>542</v>
      </c>
      <c r="B42" s="214">
        <v>0</v>
      </c>
      <c r="C42" s="215">
        <v>0</v>
      </c>
      <c r="D42" s="214"/>
      <c r="E42" s="215">
        <v>0</v>
      </c>
      <c r="F42" s="214"/>
    </row>
    <row r="43" spans="1:6" ht="21">
      <c r="A43" s="204" t="s">
        <v>1182</v>
      </c>
      <c r="B43" s="214">
        <v>0</v>
      </c>
      <c r="C43" s="215">
        <v>0</v>
      </c>
      <c r="D43" s="214">
        <v>0</v>
      </c>
      <c r="E43" s="215">
        <v>0</v>
      </c>
      <c r="F43" s="214"/>
    </row>
    <row r="44" spans="1:6" ht="21">
      <c r="A44" s="205" t="s">
        <v>1226</v>
      </c>
      <c r="B44" s="216">
        <v>0</v>
      </c>
      <c r="C44" s="217">
        <v>0</v>
      </c>
      <c r="D44" s="216">
        <v>0</v>
      </c>
      <c r="E44" s="217">
        <v>0</v>
      </c>
      <c r="F44" s="216"/>
    </row>
    <row r="45" spans="1:6" ht="21">
      <c r="A45" s="199" t="s">
        <v>503</v>
      </c>
      <c r="B45" s="218">
        <f>SUM(B32:B44)</f>
        <v>15000</v>
      </c>
      <c r="C45" s="218">
        <f>SUM(C32:C44)</f>
        <v>101700</v>
      </c>
      <c r="D45" s="218">
        <f>SUM(D32:D44)</f>
        <v>0</v>
      </c>
      <c r="E45" s="218">
        <f>SUM(E31:E44)</f>
        <v>101700</v>
      </c>
      <c r="F45" s="218"/>
    </row>
    <row r="46" spans="1:6" ht="21">
      <c r="A46" s="206" t="s">
        <v>550</v>
      </c>
      <c r="B46" s="212"/>
      <c r="C46" s="213"/>
      <c r="D46" s="212"/>
      <c r="E46" s="213"/>
      <c r="F46" s="212"/>
    </row>
    <row r="47" spans="1:6" ht="21">
      <c r="A47" s="204" t="s">
        <v>1183</v>
      </c>
      <c r="B47" s="214"/>
      <c r="C47" s="215"/>
      <c r="D47" s="214"/>
      <c r="E47" s="215"/>
      <c r="F47" s="214"/>
    </row>
    <row r="48" spans="1:6" ht="21">
      <c r="A48" s="205" t="s">
        <v>1184</v>
      </c>
      <c r="B48" s="216"/>
      <c r="C48" s="217"/>
      <c r="D48" s="216"/>
      <c r="E48" s="217"/>
      <c r="F48" s="216"/>
    </row>
    <row r="49" spans="1:6" ht="21">
      <c r="A49" s="200" t="s">
        <v>503</v>
      </c>
      <c r="B49" s="219"/>
      <c r="C49" s="219"/>
      <c r="D49" s="219"/>
      <c r="E49" s="219"/>
      <c r="F49" s="219"/>
    </row>
    <row r="50" spans="1:6" ht="21">
      <c r="A50" s="719" t="s">
        <v>692</v>
      </c>
      <c r="B50" s="719"/>
      <c r="C50" s="719"/>
      <c r="D50" s="719"/>
      <c r="E50" s="719"/>
      <c r="F50" s="719"/>
    </row>
    <row r="51" spans="1:6" ht="21">
      <c r="A51" s="719" t="s">
        <v>1205</v>
      </c>
      <c r="B51" s="719"/>
      <c r="C51" s="719"/>
      <c r="D51" s="719"/>
      <c r="E51" s="719"/>
      <c r="F51" s="719"/>
    </row>
    <row r="52" spans="1:6" ht="21">
      <c r="A52" s="719" t="s">
        <v>1945</v>
      </c>
      <c r="B52" s="719"/>
      <c r="C52" s="719"/>
      <c r="D52" s="719"/>
      <c r="E52" s="719"/>
      <c r="F52" s="719"/>
    </row>
    <row r="53" spans="1:6" ht="21">
      <c r="A53" s="199" t="s">
        <v>524</v>
      </c>
      <c r="B53" s="207" t="s">
        <v>525</v>
      </c>
      <c r="C53" s="208" t="s">
        <v>503</v>
      </c>
      <c r="D53" s="207" t="s">
        <v>1185</v>
      </c>
      <c r="E53" s="208" t="s">
        <v>1207</v>
      </c>
      <c r="F53" s="208"/>
    </row>
    <row r="54" spans="1:6" ht="21">
      <c r="A54" s="202"/>
      <c r="B54" s="209"/>
      <c r="C54" s="210"/>
      <c r="D54" s="211" t="s">
        <v>1206</v>
      </c>
      <c r="E54" s="210" t="s">
        <v>1208</v>
      </c>
      <c r="F54" s="210"/>
    </row>
    <row r="55" spans="1:6" ht="21">
      <c r="A55" s="206" t="s">
        <v>543</v>
      </c>
      <c r="B55" s="212"/>
      <c r="C55" s="213"/>
      <c r="D55" s="212"/>
      <c r="E55" s="213"/>
      <c r="F55" s="212"/>
    </row>
    <row r="56" spans="1:6" ht="21">
      <c r="A56" s="204" t="s">
        <v>1179</v>
      </c>
      <c r="B56" s="214">
        <v>0</v>
      </c>
      <c r="C56" s="215">
        <v>0</v>
      </c>
      <c r="D56" s="214"/>
      <c r="E56" s="215">
        <v>0</v>
      </c>
      <c r="F56" s="214"/>
    </row>
    <row r="57" spans="1:6" ht="21">
      <c r="A57" s="204" t="s">
        <v>1180</v>
      </c>
      <c r="B57" s="214">
        <v>0</v>
      </c>
      <c r="C57" s="215">
        <v>0</v>
      </c>
      <c r="D57" s="214"/>
      <c r="E57" s="215">
        <v>0</v>
      </c>
      <c r="F57" s="214"/>
    </row>
    <row r="58" spans="1:6" ht="21">
      <c r="A58" s="204" t="s">
        <v>1072</v>
      </c>
      <c r="B58" s="214">
        <v>0</v>
      </c>
      <c r="C58" s="215">
        <v>0</v>
      </c>
      <c r="D58" s="214"/>
      <c r="E58" s="215">
        <v>0</v>
      </c>
      <c r="F58" s="214"/>
    </row>
    <row r="59" spans="1:6" ht="21">
      <c r="A59" s="204" t="s">
        <v>544</v>
      </c>
      <c r="B59" s="214">
        <v>0</v>
      </c>
      <c r="C59" s="215">
        <v>0</v>
      </c>
      <c r="D59" s="214"/>
      <c r="E59" s="215">
        <v>0</v>
      </c>
      <c r="F59" s="214"/>
    </row>
    <row r="60" spans="1:6" ht="21">
      <c r="A60" s="204" t="s">
        <v>545</v>
      </c>
      <c r="B60" s="214">
        <v>254536</v>
      </c>
      <c r="C60" s="215">
        <v>252323</v>
      </c>
      <c r="D60" s="214"/>
      <c r="E60" s="215">
        <v>252323</v>
      </c>
      <c r="F60" s="214"/>
    </row>
    <row r="61" spans="1:6" ht="21">
      <c r="A61" s="204" t="s">
        <v>546</v>
      </c>
      <c r="B61" s="214"/>
      <c r="C61" s="215"/>
      <c r="D61" s="214"/>
      <c r="E61" s="215"/>
      <c r="F61" s="214"/>
    </row>
    <row r="62" spans="1:6" ht="21">
      <c r="A62" s="204" t="s">
        <v>547</v>
      </c>
      <c r="B62" s="214"/>
      <c r="C62" s="215"/>
      <c r="D62" s="214"/>
      <c r="E62" s="215"/>
      <c r="F62" s="214"/>
    </row>
    <row r="63" spans="1:6" ht="21">
      <c r="A63" s="204" t="s">
        <v>548</v>
      </c>
      <c r="B63" s="214">
        <v>100000</v>
      </c>
      <c r="C63" s="215">
        <v>100000</v>
      </c>
      <c r="D63" s="214"/>
      <c r="E63" s="215">
        <v>100000</v>
      </c>
      <c r="F63" s="214"/>
    </row>
    <row r="64" spans="1:6" ht="21">
      <c r="A64" s="510" t="s">
        <v>1953</v>
      </c>
      <c r="B64" s="511"/>
      <c r="C64" s="512">
        <v>87500</v>
      </c>
      <c r="D64" s="511"/>
      <c r="E64" s="512">
        <v>87500</v>
      </c>
      <c r="F64" s="511"/>
    </row>
    <row r="65" spans="1:6" ht="21">
      <c r="A65" s="204" t="s">
        <v>1181</v>
      </c>
      <c r="B65" s="214">
        <v>0</v>
      </c>
      <c r="C65" s="215">
        <v>0</v>
      </c>
      <c r="D65" s="214"/>
      <c r="E65" s="215">
        <v>0</v>
      </c>
      <c r="F65" s="214"/>
    </row>
    <row r="66" spans="1:6" ht="21">
      <c r="A66" s="204" t="s">
        <v>542</v>
      </c>
      <c r="B66" s="214">
        <v>0</v>
      </c>
      <c r="C66" s="215">
        <v>0</v>
      </c>
      <c r="D66" s="214"/>
      <c r="E66" s="215">
        <v>0</v>
      </c>
      <c r="F66" s="214"/>
    </row>
    <row r="67" spans="1:6" ht="21">
      <c r="A67" s="204" t="s">
        <v>1182</v>
      </c>
      <c r="B67" s="214">
        <v>0</v>
      </c>
      <c r="C67" s="215">
        <v>0</v>
      </c>
      <c r="D67" s="214">
        <v>0</v>
      </c>
      <c r="E67" s="215">
        <v>0</v>
      </c>
      <c r="F67" s="214"/>
    </row>
    <row r="68" spans="1:6" ht="21">
      <c r="A68" s="205" t="s">
        <v>1226</v>
      </c>
      <c r="B68" s="216">
        <v>0</v>
      </c>
      <c r="C68" s="217">
        <v>0</v>
      </c>
      <c r="D68" s="216">
        <v>0</v>
      </c>
      <c r="E68" s="217">
        <v>0</v>
      </c>
      <c r="F68" s="216"/>
    </row>
    <row r="69" spans="1:6" ht="21">
      <c r="A69" s="199" t="s">
        <v>503</v>
      </c>
      <c r="B69" s="218">
        <f>SUM(B56:B68)</f>
        <v>354536</v>
      </c>
      <c r="C69" s="218">
        <f>SUM(C56:C68)</f>
        <v>439823</v>
      </c>
      <c r="D69" s="218">
        <f>SUM(D56:D68)</f>
        <v>0</v>
      </c>
      <c r="E69" s="218">
        <f>SUM(E55:E68)</f>
        <v>439823</v>
      </c>
      <c r="F69" s="218"/>
    </row>
    <row r="70" spans="1:6" ht="21">
      <c r="A70" s="206" t="s">
        <v>550</v>
      </c>
      <c r="B70" s="212"/>
      <c r="C70" s="213"/>
      <c r="D70" s="212"/>
      <c r="E70" s="213"/>
      <c r="F70" s="212"/>
    </row>
    <row r="71" spans="1:6" ht="21">
      <c r="A71" s="204" t="s">
        <v>1183</v>
      </c>
      <c r="B71" s="214"/>
      <c r="C71" s="215"/>
      <c r="D71" s="214"/>
      <c r="E71" s="215"/>
      <c r="F71" s="214"/>
    </row>
    <row r="72" spans="1:6" ht="21">
      <c r="A72" s="205" t="s">
        <v>1184</v>
      </c>
      <c r="B72" s="216"/>
      <c r="C72" s="217"/>
      <c r="D72" s="216"/>
      <c r="E72" s="217"/>
      <c r="F72" s="216"/>
    </row>
    <row r="73" spans="1:6" ht="21">
      <c r="A73" s="200" t="s">
        <v>503</v>
      </c>
      <c r="B73" s="219"/>
      <c r="C73" s="219"/>
      <c r="D73" s="219"/>
      <c r="E73" s="219"/>
      <c r="F73" s="219"/>
    </row>
  </sheetData>
  <sheetProtection/>
  <mergeCells count="9">
    <mergeCell ref="A50:F50"/>
    <mergeCell ref="A51:F51"/>
    <mergeCell ref="A52:F52"/>
    <mergeCell ref="A1:F1"/>
    <mergeCell ref="A2:F2"/>
    <mergeCell ref="A3:F3"/>
    <mergeCell ref="A26:F26"/>
    <mergeCell ref="A27:F27"/>
    <mergeCell ref="A28:F28"/>
  </mergeCells>
  <printOptions/>
  <pageMargins left="0.21" right="0.3" top="0.7480314960629921" bottom="0.42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7.8515625" style="0" customWidth="1"/>
    <col min="2" max="2" width="18.28125" style="2" customWidth="1"/>
    <col min="3" max="3" width="17.8515625" style="2" customWidth="1"/>
    <col min="4" max="4" width="22.00390625" style="2" customWidth="1"/>
    <col min="5" max="6" width="18.421875" style="2" customWidth="1"/>
    <col min="7" max="7" width="21.00390625" style="0" customWidth="1"/>
  </cols>
  <sheetData>
    <row r="1" spans="1:6" ht="21">
      <c r="A1" s="719" t="s">
        <v>692</v>
      </c>
      <c r="B1" s="719"/>
      <c r="C1" s="719"/>
      <c r="D1" s="719"/>
      <c r="E1" s="719"/>
      <c r="F1" s="719"/>
    </row>
    <row r="2" spans="1:6" ht="21">
      <c r="A2" s="719" t="s">
        <v>1209</v>
      </c>
      <c r="B2" s="719"/>
      <c r="C2" s="719"/>
      <c r="D2" s="719"/>
      <c r="E2" s="719"/>
      <c r="F2" s="719"/>
    </row>
    <row r="3" spans="1:6" ht="21">
      <c r="A3" s="719" t="s">
        <v>1947</v>
      </c>
      <c r="B3" s="719"/>
      <c r="C3" s="719"/>
      <c r="D3" s="719"/>
      <c r="E3" s="719"/>
      <c r="F3" s="719"/>
    </row>
    <row r="4" spans="1:7" ht="21">
      <c r="A4" s="199" t="s">
        <v>524</v>
      </c>
      <c r="B4" s="207" t="s">
        <v>525</v>
      </c>
      <c r="C4" s="208" t="s">
        <v>503</v>
      </c>
      <c r="D4" s="207" t="s">
        <v>1185</v>
      </c>
      <c r="E4" s="208" t="s">
        <v>1211</v>
      </c>
      <c r="F4" s="208" t="s">
        <v>1212</v>
      </c>
      <c r="G4" s="208" t="s">
        <v>1948</v>
      </c>
    </row>
    <row r="5" spans="1:7" ht="21">
      <c r="A5" s="202"/>
      <c r="B5" s="209"/>
      <c r="C5" s="210"/>
      <c r="D5" s="211" t="s">
        <v>1210</v>
      </c>
      <c r="E5" s="210"/>
      <c r="F5" s="210" t="s">
        <v>1213</v>
      </c>
      <c r="G5" s="210" t="s">
        <v>1949</v>
      </c>
    </row>
    <row r="6" spans="1:7" ht="21">
      <c r="A6" s="206" t="s">
        <v>543</v>
      </c>
      <c r="B6" s="212"/>
      <c r="C6" s="213"/>
      <c r="D6" s="212"/>
      <c r="E6" s="213"/>
      <c r="F6" s="212"/>
      <c r="G6" s="212"/>
    </row>
    <row r="7" spans="1:7" ht="21">
      <c r="A7" s="204" t="s">
        <v>1179</v>
      </c>
      <c r="B7" s="214"/>
      <c r="C7" s="215"/>
      <c r="D7" s="214"/>
      <c r="E7" s="215"/>
      <c r="F7" s="214"/>
      <c r="G7" s="214"/>
    </row>
    <row r="8" spans="1:7" ht="21">
      <c r="A8" s="204" t="s">
        <v>1180</v>
      </c>
      <c r="B8" s="214"/>
      <c r="C8" s="215"/>
      <c r="D8" s="214"/>
      <c r="E8" s="215"/>
      <c r="F8" s="214"/>
      <c r="G8" s="214"/>
    </row>
    <row r="9" spans="1:7" ht="21">
      <c r="A9" s="204" t="s">
        <v>1072</v>
      </c>
      <c r="B9" s="214"/>
      <c r="C9" s="215"/>
      <c r="D9" s="214"/>
      <c r="E9" s="215"/>
      <c r="F9" s="214"/>
      <c r="G9" s="214"/>
    </row>
    <row r="10" spans="1:7" ht="21">
      <c r="A10" s="204" t="s">
        <v>544</v>
      </c>
      <c r="B10" s="214"/>
      <c r="C10" s="215"/>
      <c r="D10" s="214"/>
      <c r="E10" s="215"/>
      <c r="F10" s="214"/>
      <c r="G10" s="214"/>
    </row>
    <row r="11" spans="1:7" ht="21">
      <c r="A11" s="204" t="s">
        <v>545</v>
      </c>
      <c r="B11" s="214">
        <v>407442</v>
      </c>
      <c r="C11" s="215">
        <v>399160</v>
      </c>
      <c r="D11" s="214">
        <v>32212</v>
      </c>
      <c r="E11" s="215">
        <v>143864</v>
      </c>
      <c r="F11" s="214">
        <v>23084</v>
      </c>
      <c r="G11" s="214">
        <v>200000</v>
      </c>
    </row>
    <row r="12" spans="1:7" ht="21">
      <c r="A12" s="204" t="s">
        <v>546</v>
      </c>
      <c r="B12" s="214">
        <v>96000</v>
      </c>
      <c r="C12" s="215">
        <v>95927</v>
      </c>
      <c r="D12" s="214"/>
      <c r="E12" s="215">
        <v>95927</v>
      </c>
      <c r="F12" s="214"/>
      <c r="G12" s="214"/>
    </row>
    <row r="13" spans="1:7" ht="21">
      <c r="A13" s="204" t="s">
        <v>547</v>
      </c>
      <c r="B13" s="214"/>
      <c r="C13" s="215"/>
      <c r="D13" s="214"/>
      <c r="E13" s="215"/>
      <c r="F13" s="214"/>
      <c r="G13" s="214"/>
    </row>
    <row r="14" spans="1:7" ht="21">
      <c r="A14" s="204" t="s">
        <v>548</v>
      </c>
      <c r="B14" s="214"/>
      <c r="C14" s="215"/>
      <c r="D14" s="214"/>
      <c r="E14" s="215"/>
      <c r="F14" s="214"/>
      <c r="G14" s="214"/>
    </row>
    <row r="15" spans="1:7" ht="21">
      <c r="A15" s="204" t="s">
        <v>1181</v>
      </c>
      <c r="B15" s="214"/>
      <c r="C15" s="215"/>
      <c r="D15" s="214"/>
      <c r="E15" s="215"/>
      <c r="F15" s="214"/>
      <c r="G15" s="214"/>
    </row>
    <row r="16" spans="1:7" ht="21">
      <c r="A16" s="204" t="s">
        <v>542</v>
      </c>
      <c r="B16" s="214"/>
      <c r="C16" s="215"/>
      <c r="D16" s="214"/>
      <c r="E16" s="215"/>
      <c r="F16" s="214"/>
      <c r="G16" s="214"/>
    </row>
    <row r="17" spans="1:7" ht="21">
      <c r="A17" s="204" t="s">
        <v>1182</v>
      </c>
      <c r="B17" s="214"/>
      <c r="C17" s="215"/>
      <c r="D17" s="214"/>
      <c r="E17" s="215"/>
      <c r="F17" s="214"/>
      <c r="G17" s="214"/>
    </row>
    <row r="18" spans="1:7" ht="21">
      <c r="A18" s="205" t="s">
        <v>1226</v>
      </c>
      <c r="B18" s="216"/>
      <c r="C18" s="217"/>
      <c r="D18" s="216"/>
      <c r="E18" s="217"/>
      <c r="F18" s="216"/>
      <c r="G18" s="216"/>
    </row>
    <row r="19" spans="1:7" ht="21">
      <c r="A19" s="199" t="s">
        <v>503</v>
      </c>
      <c r="B19" s="218">
        <f aca="true" t="shared" si="0" ref="B19:G19">SUM(B7:B18)</f>
        <v>503442</v>
      </c>
      <c r="C19" s="218">
        <f t="shared" si="0"/>
        <v>495087</v>
      </c>
      <c r="D19" s="218">
        <f t="shared" si="0"/>
        <v>32212</v>
      </c>
      <c r="E19" s="218">
        <f t="shared" si="0"/>
        <v>239791</v>
      </c>
      <c r="F19" s="218">
        <f t="shared" si="0"/>
        <v>23084</v>
      </c>
      <c r="G19" s="218">
        <f t="shared" si="0"/>
        <v>200000</v>
      </c>
    </row>
    <row r="20" spans="1:7" ht="21">
      <c r="A20" s="206" t="s">
        <v>550</v>
      </c>
      <c r="B20" s="212"/>
      <c r="C20" s="213"/>
      <c r="D20" s="212"/>
      <c r="E20" s="213"/>
      <c r="F20" s="212"/>
      <c r="G20" s="212"/>
    </row>
    <row r="21" spans="1:7" ht="21">
      <c r="A21" s="204" t="s">
        <v>1183</v>
      </c>
      <c r="B21" s="214"/>
      <c r="C21" s="215"/>
      <c r="D21" s="214"/>
      <c r="E21" s="215"/>
      <c r="F21" s="214"/>
      <c r="G21" s="214"/>
    </row>
    <row r="22" spans="1:7" ht="21">
      <c r="A22" s="205" t="s">
        <v>1184</v>
      </c>
      <c r="B22" s="216"/>
      <c r="C22" s="217"/>
      <c r="D22" s="216"/>
      <c r="E22" s="217"/>
      <c r="F22" s="216"/>
      <c r="G22" s="216"/>
    </row>
    <row r="23" spans="1:7" ht="21">
      <c r="A23" s="200" t="s">
        <v>503</v>
      </c>
      <c r="B23" s="219"/>
      <c r="C23" s="219"/>
      <c r="D23" s="219"/>
      <c r="E23" s="219"/>
      <c r="F23" s="219"/>
      <c r="G23" s="219"/>
    </row>
  </sheetData>
  <sheetProtection/>
  <mergeCells count="3">
    <mergeCell ref="A1:F1"/>
    <mergeCell ref="A2:F2"/>
    <mergeCell ref="A3:F3"/>
  </mergeCells>
  <printOptions/>
  <pageMargins left="0.23" right="0.15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1.28125" style="0" customWidth="1"/>
    <col min="2" max="2" width="22.00390625" style="2" customWidth="1"/>
    <col min="3" max="3" width="20.8515625" style="2" customWidth="1"/>
    <col min="4" max="4" width="21.28125" style="2" customWidth="1"/>
    <col min="5" max="5" width="22.00390625" style="2" customWidth="1"/>
    <col min="6" max="6" width="21.28125" style="2" customWidth="1"/>
  </cols>
  <sheetData>
    <row r="1" spans="1:6" ht="21">
      <c r="A1" s="719" t="s">
        <v>692</v>
      </c>
      <c r="B1" s="719"/>
      <c r="C1" s="719"/>
      <c r="D1" s="719"/>
      <c r="E1" s="719"/>
      <c r="F1" s="719"/>
    </row>
    <row r="2" spans="1:6" ht="21">
      <c r="A2" s="719" t="s">
        <v>1214</v>
      </c>
      <c r="B2" s="719"/>
      <c r="C2" s="719"/>
      <c r="D2" s="719"/>
      <c r="E2" s="719"/>
      <c r="F2" s="719"/>
    </row>
    <row r="3" spans="1:6" ht="21">
      <c r="A3" s="719" t="s">
        <v>1945</v>
      </c>
      <c r="B3" s="719"/>
      <c r="C3" s="719"/>
      <c r="D3" s="719"/>
      <c r="E3" s="719"/>
      <c r="F3" s="719"/>
    </row>
    <row r="4" spans="1:6" ht="21">
      <c r="A4" s="199" t="s">
        <v>524</v>
      </c>
      <c r="B4" s="207" t="s">
        <v>525</v>
      </c>
      <c r="C4" s="208" t="s">
        <v>503</v>
      </c>
      <c r="D4" s="207" t="s">
        <v>1185</v>
      </c>
      <c r="E4" s="208" t="s">
        <v>1216</v>
      </c>
      <c r="F4" s="208"/>
    </row>
    <row r="5" spans="1:6" ht="21">
      <c r="A5" s="202"/>
      <c r="B5" s="209"/>
      <c r="C5" s="210"/>
      <c r="D5" s="211" t="s">
        <v>1215</v>
      </c>
      <c r="E5" s="210" t="s">
        <v>1217</v>
      </c>
      <c r="F5" s="210"/>
    </row>
    <row r="6" spans="1:6" ht="21">
      <c r="A6" s="206" t="s">
        <v>543</v>
      </c>
      <c r="B6" s="212"/>
      <c r="C6" s="213"/>
      <c r="D6" s="212"/>
      <c r="E6" s="213"/>
      <c r="F6" s="212"/>
    </row>
    <row r="7" spans="1:6" ht="21">
      <c r="A7" s="204" t="s">
        <v>1179</v>
      </c>
      <c r="B7" s="214">
        <v>1059303</v>
      </c>
      <c r="C7" s="214">
        <v>1054403</v>
      </c>
      <c r="D7" s="214">
        <v>1054403</v>
      </c>
      <c r="E7" s="215">
        <v>0</v>
      </c>
      <c r="F7" s="214"/>
    </row>
    <row r="8" spans="1:6" ht="21">
      <c r="A8" s="204" t="s">
        <v>1180</v>
      </c>
      <c r="B8" s="214">
        <v>0</v>
      </c>
      <c r="C8" s="214">
        <v>0</v>
      </c>
      <c r="D8" s="214">
        <v>0</v>
      </c>
      <c r="E8" s="215">
        <v>0</v>
      </c>
      <c r="F8" s="214"/>
    </row>
    <row r="9" spans="1:6" ht="21">
      <c r="A9" s="204" t="s">
        <v>1072</v>
      </c>
      <c r="B9" s="214">
        <v>265410</v>
      </c>
      <c r="C9" s="214">
        <v>264915</v>
      </c>
      <c r="D9" s="214">
        <v>264915</v>
      </c>
      <c r="E9" s="215">
        <v>0</v>
      </c>
      <c r="F9" s="214"/>
    </row>
    <row r="10" spans="1:6" ht="21">
      <c r="A10" s="204" t="s">
        <v>544</v>
      </c>
      <c r="B10" s="214">
        <v>108166.5</v>
      </c>
      <c r="C10" s="214">
        <v>104116.5</v>
      </c>
      <c r="D10" s="214">
        <v>104116.5</v>
      </c>
      <c r="E10" s="215">
        <v>0</v>
      </c>
      <c r="F10" s="214"/>
    </row>
    <row r="11" spans="1:6" ht="21">
      <c r="A11" s="204" t="s">
        <v>545</v>
      </c>
      <c r="B11" s="214">
        <v>184283.5</v>
      </c>
      <c r="C11" s="214">
        <v>97370.28</v>
      </c>
      <c r="D11" s="214">
        <v>97370.28</v>
      </c>
      <c r="E11" s="215">
        <v>0</v>
      </c>
      <c r="F11" s="214"/>
    </row>
    <row r="12" spans="1:6" ht="21">
      <c r="A12" s="204" t="s">
        <v>546</v>
      </c>
      <c r="B12" s="214">
        <v>411768</v>
      </c>
      <c r="C12" s="214">
        <v>357754</v>
      </c>
      <c r="D12" s="214">
        <v>357754</v>
      </c>
      <c r="E12" s="215">
        <v>0</v>
      </c>
      <c r="F12" s="214"/>
    </row>
    <row r="13" spans="1:6" ht="21">
      <c r="A13" s="204" t="s">
        <v>547</v>
      </c>
      <c r="B13" s="214">
        <v>0</v>
      </c>
      <c r="C13" s="214">
        <v>0</v>
      </c>
      <c r="D13" s="214">
        <v>0</v>
      </c>
      <c r="E13" s="215">
        <v>0</v>
      </c>
      <c r="F13" s="214"/>
    </row>
    <row r="14" spans="1:6" ht="21">
      <c r="A14" s="204" t="s">
        <v>548</v>
      </c>
      <c r="B14" s="214">
        <v>0</v>
      </c>
      <c r="C14" s="214">
        <v>0</v>
      </c>
      <c r="D14" s="214">
        <v>0</v>
      </c>
      <c r="E14" s="215">
        <v>0</v>
      </c>
      <c r="F14" s="214"/>
    </row>
    <row r="15" spans="1:6" ht="21">
      <c r="A15" s="204" t="s">
        <v>1181</v>
      </c>
      <c r="B15" s="214">
        <v>536704</v>
      </c>
      <c r="C15" s="215">
        <v>536704</v>
      </c>
      <c r="D15" s="214">
        <v>536704</v>
      </c>
      <c r="E15" s="215">
        <v>0</v>
      </c>
      <c r="F15" s="214"/>
    </row>
    <row r="16" spans="1:6" ht="21">
      <c r="A16" s="204" t="s">
        <v>542</v>
      </c>
      <c r="B16" s="214">
        <v>0</v>
      </c>
      <c r="C16" s="215">
        <v>0</v>
      </c>
      <c r="D16" s="214">
        <v>0</v>
      </c>
      <c r="E16" s="215">
        <v>0</v>
      </c>
      <c r="F16" s="214"/>
    </row>
    <row r="17" spans="1:6" ht="21">
      <c r="A17" s="204" t="s">
        <v>1182</v>
      </c>
      <c r="B17" s="214">
        <v>61100</v>
      </c>
      <c r="C17" s="215">
        <v>57900</v>
      </c>
      <c r="D17" s="214">
        <v>57900</v>
      </c>
      <c r="E17" s="215">
        <v>0</v>
      </c>
      <c r="F17" s="214"/>
    </row>
    <row r="18" spans="1:6" ht="21">
      <c r="A18" s="205" t="s">
        <v>1226</v>
      </c>
      <c r="B18" s="216">
        <v>18031900</v>
      </c>
      <c r="C18" s="217">
        <v>17727575</v>
      </c>
      <c r="D18" s="216">
        <v>0</v>
      </c>
      <c r="E18" s="217">
        <v>17727575</v>
      </c>
      <c r="F18" s="216"/>
    </row>
    <row r="19" spans="1:6" ht="21">
      <c r="A19" s="199" t="s">
        <v>503</v>
      </c>
      <c r="B19" s="218">
        <f>SUM(B7:B18)</f>
        <v>20658635</v>
      </c>
      <c r="C19" s="218">
        <f>SUM(C7:C18)</f>
        <v>20200737.78</v>
      </c>
      <c r="D19" s="218">
        <f>SUM(D7:D18)</f>
        <v>2473162.7800000003</v>
      </c>
      <c r="E19" s="218">
        <f>SUM(E7:E18)</f>
        <v>17727575</v>
      </c>
      <c r="F19" s="218"/>
    </row>
    <row r="20" spans="1:6" ht="21">
      <c r="A20" s="206" t="s">
        <v>550</v>
      </c>
      <c r="B20" s="212"/>
      <c r="C20" s="213"/>
      <c r="D20" s="212"/>
      <c r="E20" s="213"/>
      <c r="F20" s="212"/>
    </row>
    <row r="21" spans="1:6" ht="21">
      <c r="A21" s="204" t="s">
        <v>1183</v>
      </c>
      <c r="B21" s="214"/>
      <c r="C21" s="215"/>
      <c r="D21" s="214"/>
      <c r="E21" s="215"/>
      <c r="F21" s="214"/>
    </row>
    <row r="22" spans="1:6" ht="21">
      <c r="A22" s="205" t="s">
        <v>1184</v>
      </c>
      <c r="B22" s="216"/>
      <c r="C22" s="217"/>
      <c r="D22" s="216"/>
      <c r="E22" s="217"/>
      <c r="F22" s="216"/>
    </row>
    <row r="23" spans="1:6" ht="21">
      <c r="A23" s="200" t="s">
        <v>503</v>
      </c>
      <c r="B23" s="219"/>
      <c r="C23" s="219"/>
      <c r="D23" s="219"/>
      <c r="E23" s="219"/>
      <c r="F23" s="219"/>
    </row>
  </sheetData>
  <sheetProtection/>
  <mergeCells count="3">
    <mergeCell ref="A1:F1"/>
    <mergeCell ref="A2:F2"/>
    <mergeCell ref="A3:F3"/>
  </mergeCells>
  <printOptions/>
  <pageMargins left="0.29" right="0.26" top="0.7480314960629921" bottom="0.7480314960629921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9.57421875" style="0" customWidth="1"/>
    <col min="2" max="2" width="21.140625" style="2" customWidth="1"/>
    <col min="3" max="3" width="19.57421875" style="2" customWidth="1"/>
    <col min="4" max="5" width="20.8515625" style="2" customWidth="1"/>
    <col min="6" max="6" width="20.57421875" style="2" customWidth="1"/>
  </cols>
  <sheetData>
    <row r="1" spans="1:6" ht="21">
      <c r="A1" s="719" t="s">
        <v>692</v>
      </c>
      <c r="B1" s="719"/>
      <c r="C1" s="719"/>
      <c r="D1" s="719"/>
      <c r="E1" s="719"/>
      <c r="F1" s="719"/>
    </row>
    <row r="2" spans="1:6" ht="21">
      <c r="A2" s="719" t="s">
        <v>1218</v>
      </c>
      <c r="B2" s="719"/>
      <c r="C2" s="719"/>
      <c r="D2" s="719"/>
      <c r="E2" s="719"/>
      <c r="F2" s="719"/>
    </row>
    <row r="3" spans="1:6" ht="21">
      <c r="A3" s="719" t="s">
        <v>1945</v>
      </c>
      <c r="B3" s="719"/>
      <c r="C3" s="719"/>
      <c r="D3" s="719"/>
      <c r="E3" s="719"/>
      <c r="F3" s="719"/>
    </row>
    <row r="4" spans="1:6" ht="21">
      <c r="A4" s="199" t="s">
        <v>524</v>
      </c>
      <c r="B4" s="207" t="s">
        <v>525</v>
      </c>
      <c r="C4" s="208" t="s">
        <v>503</v>
      </c>
      <c r="D4" s="207" t="s">
        <v>1219</v>
      </c>
      <c r="E4" s="208" t="s">
        <v>1220</v>
      </c>
      <c r="F4" s="208"/>
    </row>
    <row r="5" spans="1:6" ht="21">
      <c r="A5" s="202"/>
      <c r="B5" s="209"/>
      <c r="C5" s="210"/>
      <c r="D5" s="211" t="s">
        <v>610</v>
      </c>
      <c r="E5" s="210" t="s">
        <v>1221</v>
      </c>
      <c r="F5" s="210"/>
    </row>
    <row r="6" spans="1:6" ht="21">
      <c r="A6" s="206" t="s">
        <v>543</v>
      </c>
      <c r="B6" s="212"/>
      <c r="C6" s="213"/>
      <c r="D6" s="212"/>
      <c r="E6" s="213"/>
      <c r="F6" s="212"/>
    </row>
    <row r="7" spans="1:6" ht="21">
      <c r="A7" s="204" t="s">
        <v>1179</v>
      </c>
      <c r="B7" s="214">
        <v>248956</v>
      </c>
      <c r="C7" s="214">
        <v>247110</v>
      </c>
      <c r="D7" s="214">
        <v>247110</v>
      </c>
      <c r="E7" s="215">
        <v>0</v>
      </c>
      <c r="F7" s="214"/>
    </row>
    <row r="8" spans="1:6" ht="21">
      <c r="A8" s="204" t="s">
        <v>1180</v>
      </c>
      <c r="B8" s="214">
        <v>0</v>
      </c>
      <c r="C8" s="214">
        <v>0</v>
      </c>
      <c r="D8" s="214">
        <v>0</v>
      </c>
      <c r="E8" s="215">
        <v>0</v>
      </c>
      <c r="F8" s="214"/>
    </row>
    <row r="9" spans="1:6" ht="21">
      <c r="A9" s="204" t="s">
        <v>1072</v>
      </c>
      <c r="B9" s="214">
        <v>316392</v>
      </c>
      <c r="C9" s="214">
        <v>314972</v>
      </c>
      <c r="D9" s="214">
        <v>314972</v>
      </c>
      <c r="E9" s="215">
        <v>0</v>
      </c>
      <c r="F9" s="214"/>
    </row>
    <row r="10" spans="1:6" ht="21">
      <c r="A10" s="204" t="s">
        <v>544</v>
      </c>
      <c r="B10" s="214">
        <v>34465</v>
      </c>
      <c r="C10" s="214">
        <v>34465</v>
      </c>
      <c r="D10" s="214">
        <v>34465</v>
      </c>
      <c r="E10" s="215">
        <v>0</v>
      </c>
      <c r="F10" s="214"/>
    </row>
    <row r="11" spans="1:6" ht="21">
      <c r="A11" s="204" t="s">
        <v>545</v>
      </c>
      <c r="B11" s="214">
        <v>485207</v>
      </c>
      <c r="C11" s="215">
        <v>483161</v>
      </c>
      <c r="D11" s="214">
        <v>418361</v>
      </c>
      <c r="E11" s="215">
        <v>64800</v>
      </c>
      <c r="F11" s="214"/>
    </row>
    <row r="12" spans="1:6" ht="21">
      <c r="A12" s="204" t="s">
        <v>546</v>
      </c>
      <c r="B12" s="214">
        <v>217062</v>
      </c>
      <c r="C12" s="214">
        <v>214624</v>
      </c>
      <c r="D12" s="214">
        <v>214624</v>
      </c>
      <c r="E12" s="215">
        <v>0</v>
      </c>
      <c r="F12" s="214"/>
    </row>
    <row r="13" spans="1:6" ht="21">
      <c r="A13" s="204" t="s">
        <v>547</v>
      </c>
      <c r="B13" s="214">
        <v>10000</v>
      </c>
      <c r="C13" s="214">
        <v>7331.22</v>
      </c>
      <c r="D13" s="214">
        <v>7331.22</v>
      </c>
      <c r="E13" s="215">
        <v>0</v>
      </c>
      <c r="F13" s="214"/>
    </row>
    <row r="14" spans="1:6" ht="21">
      <c r="A14" s="204" t="s">
        <v>548</v>
      </c>
      <c r="B14" s="214">
        <v>0</v>
      </c>
      <c r="C14" s="214">
        <v>0</v>
      </c>
      <c r="D14" s="214">
        <v>0</v>
      </c>
      <c r="E14" s="215">
        <v>0</v>
      </c>
      <c r="F14" s="214"/>
    </row>
    <row r="15" spans="1:6" ht="21">
      <c r="A15" s="204" t="s">
        <v>1181</v>
      </c>
      <c r="B15" s="214">
        <v>154321</v>
      </c>
      <c r="C15" s="214">
        <v>154321</v>
      </c>
      <c r="D15" s="214">
        <v>154321</v>
      </c>
      <c r="E15" s="215">
        <v>0</v>
      </c>
      <c r="F15" s="214"/>
    </row>
    <row r="16" spans="1:6" ht="21">
      <c r="A16" s="204" t="s">
        <v>542</v>
      </c>
      <c r="B16" s="214">
        <v>0</v>
      </c>
      <c r="C16" s="214">
        <v>0</v>
      </c>
      <c r="D16" s="214">
        <v>0</v>
      </c>
      <c r="E16" s="215">
        <v>0</v>
      </c>
      <c r="F16" s="214"/>
    </row>
    <row r="17" spans="1:6" ht="21">
      <c r="A17" s="204" t="s">
        <v>1182</v>
      </c>
      <c r="B17" s="214">
        <v>92500</v>
      </c>
      <c r="C17" s="214">
        <v>56400</v>
      </c>
      <c r="D17" s="214">
        <v>56400</v>
      </c>
      <c r="E17" s="215">
        <v>0</v>
      </c>
      <c r="F17" s="214"/>
    </row>
    <row r="18" spans="1:6" ht="21">
      <c r="A18" s="205" t="s">
        <v>1226</v>
      </c>
      <c r="B18" s="216">
        <v>0</v>
      </c>
      <c r="C18" s="216">
        <v>0</v>
      </c>
      <c r="D18" s="216">
        <v>0</v>
      </c>
      <c r="E18" s="217">
        <v>0</v>
      </c>
      <c r="F18" s="216"/>
    </row>
    <row r="19" spans="1:6" ht="21">
      <c r="A19" s="199" t="s">
        <v>503</v>
      </c>
      <c r="B19" s="218">
        <f>SUM(B6:B18)</f>
        <v>1558903</v>
      </c>
      <c r="C19" s="218">
        <f>SUM(C6:C18)</f>
        <v>1512384.22</v>
      </c>
      <c r="D19" s="218">
        <f>SUM(D6:D18)</f>
        <v>1447584.22</v>
      </c>
      <c r="E19" s="218">
        <f>SUM(E6:E18)</f>
        <v>64800</v>
      </c>
      <c r="F19" s="218"/>
    </row>
    <row r="20" spans="1:6" ht="21">
      <c r="A20" s="206" t="s">
        <v>550</v>
      </c>
      <c r="B20" s="212"/>
      <c r="C20" s="213"/>
      <c r="D20" s="212"/>
      <c r="E20" s="213"/>
      <c r="F20" s="212"/>
    </row>
    <row r="21" spans="1:6" ht="21">
      <c r="A21" s="204" t="s">
        <v>1183</v>
      </c>
      <c r="B21" s="214"/>
      <c r="C21" s="215"/>
      <c r="D21" s="214"/>
      <c r="E21" s="215"/>
      <c r="F21" s="214"/>
    </row>
    <row r="22" spans="1:6" ht="21">
      <c r="A22" s="205" t="s">
        <v>1184</v>
      </c>
      <c r="B22" s="216"/>
      <c r="C22" s="217"/>
      <c r="D22" s="216"/>
      <c r="E22" s="217"/>
      <c r="F22" s="216"/>
    </row>
    <row r="23" spans="1:6" ht="21">
      <c r="A23" s="200" t="s">
        <v>503</v>
      </c>
      <c r="B23" s="219"/>
      <c r="C23" s="219"/>
      <c r="D23" s="219"/>
      <c r="E23" s="219"/>
      <c r="F23" s="219"/>
    </row>
  </sheetData>
  <sheetProtection/>
  <mergeCells count="3">
    <mergeCell ref="A1:F1"/>
    <mergeCell ref="A2:F2"/>
    <mergeCell ref="A3:F3"/>
  </mergeCells>
  <printOptions/>
  <pageMargins left="0.43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9.7109375" style="0" customWidth="1"/>
    <col min="2" max="2" width="21.7109375" style="2" customWidth="1"/>
    <col min="3" max="3" width="23.00390625" style="2" customWidth="1"/>
    <col min="4" max="4" width="21.140625" style="2" customWidth="1"/>
    <col min="5" max="5" width="21.7109375" style="2" customWidth="1"/>
    <col min="6" max="6" width="23.00390625" style="2" customWidth="1"/>
  </cols>
  <sheetData>
    <row r="1" spans="1:6" ht="21">
      <c r="A1" s="719" t="s">
        <v>692</v>
      </c>
      <c r="B1" s="719"/>
      <c r="C1" s="719"/>
      <c r="D1" s="719"/>
      <c r="E1" s="719"/>
      <c r="F1" s="719"/>
    </row>
    <row r="2" spans="1:6" ht="21">
      <c r="A2" s="719" t="s">
        <v>1222</v>
      </c>
      <c r="B2" s="719"/>
      <c r="C2" s="719"/>
      <c r="D2" s="719"/>
      <c r="E2" s="719"/>
      <c r="F2" s="719"/>
    </row>
    <row r="3" spans="1:6" ht="21">
      <c r="A3" s="719" t="s">
        <v>1945</v>
      </c>
      <c r="B3" s="719"/>
      <c r="C3" s="719"/>
      <c r="D3" s="719"/>
      <c r="E3" s="719"/>
      <c r="F3" s="719"/>
    </row>
    <row r="4" spans="1:6" ht="21">
      <c r="A4" s="199" t="s">
        <v>524</v>
      </c>
      <c r="B4" s="207" t="s">
        <v>525</v>
      </c>
      <c r="C4" s="208" t="s">
        <v>503</v>
      </c>
      <c r="D4" s="207" t="s">
        <v>1223</v>
      </c>
      <c r="E4" s="208"/>
      <c r="F4" s="208"/>
    </row>
    <row r="5" spans="1:6" ht="21">
      <c r="A5" s="202"/>
      <c r="B5" s="209"/>
      <c r="C5" s="210"/>
      <c r="D5" s="211" t="s">
        <v>610</v>
      </c>
      <c r="E5" s="210"/>
      <c r="F5" s="210"/>
    </row>
    <row r="6" spans="1:6" ht="21">
      <c r="A6" s="206" t="s">
        <v>543</v>
      </c>
      <c r="B6" s="212"/>
      <c r="C6" s="213"/>
      <c r="D6" s="212"/>
      <c r="E6" s="213"/>
      <c r="F6" s="212"/>
    </row>
    <row r="7" spans="1:6" ht="21">
      <c r="A7" s="204" t="s">
        <v>1179</v>
      </c>
      <c r="B7" s="214">
        <v>0</v>
      </c>
      <c r="C7" s="215">
        <v>0</v>
      </c>
      <c r="D7" s="214">
        <v>0</v>
      </c>
      <c r="E7" s="215"/>
      <c r="F7" s="214"/>
    </row>
    <row r="8" spans="1:6" ht="21">
      <c r="A8" s="204" t="s">
        <v>1180</v>
      </c>
      <c r="B8" s="214">
        <v>0</v>
      </c>
      <c r="C8" s="215">
        <v>0</v>
      </c>
      <c r="D8" s="214">
        <v>0</v>
      </c>
      <c r="E8" s="215"/>
      <c r="F8" s="214"/>
    </row>
    <row r="9" spans="1:6" ht="21">
      <c r="A9" s="204" t="s">
        <v>1072</v>
      </c>
      <c r="B9" s="214">
        <v>0</v>
      </c>
      <c r="C9" s="215">
        <v>0</v>
      </c>
      <c r="D9" s="214">
        <v>0</v>
      </c>
      <c r="E9" s="215"/>
      <c r="F9" s="214"/>
    </row>
    <row r="10" spans="1:6" ht="21">
      <c r="A10" s="204" t="s">
        <v>544</v>
      </c>
      <c r="B10" s="214">
        <v>0</v>
      </c>
      <c r="C10" s="215">
        <v>0</v>
      </c>
      <c r="D10" s="214">
        <v>0</v>
      </c>
      <c r="E10" s="215"/>
      <c r="F10" s="214"/>
    </row>
    <row r="11" spans="1:6" ht="21">
      <c r="A11" s="204" t="s">
        <v>545</v>
      </c>
      <c r="B11" s="214">
        <v>0</v>
      </c>
      <c r="C11" s="215">
        <v>0</v>
      </c>
      <c r="D11" s="214">
        <v>0</v>
      </c>
      <c r="E11" s="215"/>
      <c r="F11" s="214"/>
    </row>
    <row r="12" spans="1:6" ht="21">
      <c r="A12" s="204" t="s">
        <v>546</v>
      </c>
      <c r="B12" s="214">
        <v>0</v>
      </c>
      <c r="C12" s="215">
        <v>0</v>
      </c>
      <c r="D12" s="214">
        <v>0</v>
      </c>
      <c r="E12" s="215"/>
      <c r="F12" s="214"/>
    </row>
    <row r="13" spans="1:6" ht="21">
      <c r="A13" s="204" t="s">
        <v>547</v>
      </c>
      <c r="B13" s="214">
        <v>0</v>
      </c>
      <c r="C13" s="215">
        <v>0</v>
      </c>
      <c r="D13" s="214">
        <v>0</v>
      </c>
      <c r="E13" s="215"/>
      <c r="F13" s="214"/>
    </row>
    <row r="14" spans="1:6" ht="21">
      <c r="A14" s="204" t="s">
        <v>548</v>
      </c>
      <c r="B14" s="214">
        <v>790636</v>
      </c>
      <c r="C14" s="215">
        <v>790636</v>
      </c>
      <c r="D14" s="214">
        <v>790636</v>
      </c>
      <c r="E14" s="215"/>
      <c r="F14" s="214"/>
    </row>
    <row r="15" spans="1:6" ht="21">
      <c r="A15" s="204" t="s">
        <v>1181</v>
      </c>
      <c r="B15" s="214">
        <v>0</v>
      </c>
      <c r="C15" s="215">
        <v>0</v>
      </c>
      <c r="D15" s="214">
        <v>0</v>
      </c>
      <c r="E15" s="215"/>
      <c r="F15" s="214"/>
    </row>
    <row r="16" spans="1:6" ht="21">
      <c r="A16" s="204" t="s">
        <v>542</v>
      </c>
      <c r="B16" s="214">
        <v>0</v>
      </c>
      <c r="C16" s="215">
        <v>0</v>
      </c>
      <c r="D16" s="214">
        <v>0</v>
      </c>
      <c r="E16" s="215"/>
      <c r="F16" s="214"/>
    </row>
    <row r="17" spans="1:6" ht="21">
      <c r="A17" s="204" t="s">
        <v>1182</v>
      </c>
      <c r="B17" s="214">
        <v>0</v>
      </c>
      <c r="C17" s="215">
        <v>0</v>
      </c>
      <c r="D17" s="214">
        <v>0</v>
      </c>
      <c r="E17" s="215"/>
      <c r="F17" s="214"/>
    </row>
    <row r="18" spans="1:6" ht="21">
      <c r="A18" s="205" t="s">
        <v>1226</v>
      </c>
      <c r="B18" s="216">
        <v>1173700</v>
      </c>
      <c r="C18" s="217">
        <v>1171900</v>
      </c>
      <c r="D18" s="216">
        <v>1171900</v>
      </c>
      <c r="E18" s="217"/>
      <c r="F18" s="216"/>
    </row>
    <row r="19" spans="1:6" ht="21">
      <c r="A19" s="199" t="s">
        <v>503</v>
      </c>
      <c r="B19" s="218">
        <f>SUM(B6:B18)</f>
        <v>1964336</v>
      </c>
      <c r="C19" s="218">
        <f>SUM(C7:C18)</f>
        <v>1962536</v>
      </c>
      <c r="D19" s="218">
        <f>SUM(D6:D18)</f>
        <v>1962536</v>
      </c>
      <c r="E19" s="218"/>
      <c r="F19" s="218"/>
    </row>
    <row r="20" spans="1:6" ht="21">
      <c r="A20" s="206" t="s">
        <v>550</v>
      </c>
      <c r="B20" s="212"/>
      <c r="C20" s="213"/>
      <c r="D20" s="212"/>
      <c r="E20" s="213"/>
      <c r="F20" s="212"/>
    </row>
    <row r="21" spans="1:6" ht="21">
      <c r="A21" s="204" t="s">
        <v>1183</v>
      </c>
      <c r="B21" s="214"/>
      <c r="C21" s="215"/>
      <c r="D21" s="214"/>
      <c r="E21" s="215"/>
      <c r="F21" s="214"/>
    </row>
    <row r="22" spans="1:6" ht="21">
      <c r="A22" s="205" t="s">
        <v>1184</v>
      </c>
      <c r="B22" s="216"/>
      <c r="C22" s="217"/>
      <c r="D22" s="216"/>
      <c r="E22" s="217"/>
      <c r="F22" s="216"/>
    </row>
    <row r="23" spans="1:6" ht="21">
      <c r="A23" s="200" t="s">
        <v>503</v>
      </c>
      <c r="B23" s="219"/>
      <c r="C23" s="219"/>
      <c r="D23" s="219"/>
      <c r="E23" s="219"/>
      <c r="F23" s="219"/>
    </row>
  </sheetData>
  <sheetProtection/>
  <mergeCells count="3">
    <mergeCell ref="A1:F1"/>
    <mergeCell ref="A2:F2"/>
    <mergeCell ref="A3:F3"/>
  </mergeCells>
  <printOptions/>
  <pageMargins left="0.37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8.8515625" style="0" customWidth="1"/>
    <col min="2" max="2" width="19.421875" style="2" customWidth="1"/>
    <col min="3" max="3" width="18.57421875" style="2" customWidth="1"/>
    <col min="4" max="5" width="18.7109375" style="2" customWidth="1"/>
    <col min="6" max="6" width="18.421875" style="2" customWidth="1"/>
  </cols>
  <sheetData>
    <row r="1" spans="1:6" ht="21">
      <c r="A1" s="719" t="s">
        <v>692</v>
      </c>
      <c r="B1" s="719"/>
      <c r="C1" s="719"/>
      <c r="D1" s="719"/>
      <c r="E1" s="719"/>
      <c r="F1" s="719"/>
    </row>
    <row r="2" spans="1:6" ht="21">
      <c r="A2" s="719" t="s">
        <v>1224</v>
      </c>
      <c r="B2" s="719"/>
      <c r="C2" s="719"/>
      <c r="D2" s="719"/>
      <c r="E2" s="719"/>
      <c r="F2" s="719"/>
    </row>
    <row r="3" spans="1:6" ht="21">
      <c r="A3" s="719" t="s">
        <v>1945</v>
      </c>
      <c r="B3" s="719"/>
      <c r="C3" s="719"/>
      <c r="D3" s="719"/>
      <c r="E3" s="719"/>
      <c r="F3" s="719"/>
    </row>
    <row r="4" spans="1:6" ht="21">
      <c r="A4" s="199" t="s">
        <v>524</v>
      </c>
      <c r="B4" s="207" t="s">
        <v>525</v>
      </c>
      <c r="C4" s="208" t="s">
        <v>503</v>
      </c>
      <c r="D4" s="207" t="s">
        <v>542</v>
      </c>
      <c r="E4" s="208"/>
      <c r="F4" s="208"/>
    </row>
    <row r="5" spans="1:6" ht="21">
      <c r="A5" s="206" t="s">
        <v>543</v>
      </c>
      <c r="B5" s="212"/>
      <c r="C5" s="213"/>
      <c r="D5" s="212"/>
      <c r="E5" s="213"/>
      <c r="F5" s="212"/>
    </row>
    <row r="6" spans="1:6" ht="21">
      <c r="A6" s="204" t="s">
        <v>1179</v>
      </c>
      <c r="B6" s="214"/>
      <c r="C6" s="215"/>
      <c r="D6" s="214"/>
      <c r="E6" s="215"/>
      <c r="F6" s="214"/>
    </row>
    <row r="7" spans="1:6" ht="21">
      <c r="A7" s="204" t="s">
        <v>1180</v>
      </c>
      <c r="B7" s="214"/>
      <c r="C7" s="215"/>
      <c r="D7" s="214"/>
      <c r="E7" s="215"/>
      <c r="F7" s="214"/>
    </row>
    <row r="8" spans="1:6" ht="21">
      <c r="A8" s="204" t="s">
        <v>1072</v>
      </c>
      <c r="B8" s="214"/>
      <c r="C8" s="215"/>
      <c r="D8" s="214"/>
      <c r="E8" s="215"/>
      <c r="F8" s="214"/>
    </row>
    <row r="9" spans="1:6" ht="21">
      <c r="A9" s="204" t="s">
        <v>544</v>
      </c>
      <c r="B9" s="214"/>
      <c r="C9" s="215"/>
      <c r="D9" s="214"/>
      <c r="E9" s="215"/>
      <c r="F9" s="214"/>
    </row>
    <row r="10" spans="1:6" ht="21">
      <c r="A10" s="204" t="s">
        <v>545</v>
      </c>
      <c r="B10" s="214"/>
      <c r="C10" s="215"/>
      <c r="D10" s="214"/>
      <c r="E10" s="215"/>
      <c r="F10" s="214"/>
    </row>
    <row r="11" spans="1:6" ht="21">
      <c r="A11" s="204" t="s">
        <v>546</v>
      </c>
      <c r="B11" s="214"/>
      <c r="C11" s="215"/>
      <c r="D11" s="214"/>
      <c r="E11" s="215"/>
      <c r="F11" s="214"/>
    </row>
    <row r="12" spans="1:6" ht="21">
      <c r="A12" s="204" t="s">
        <v>547</v>
      </c>
      <c r="B12" s="214"/>
      <c r="C12" s="215"/>
      <c r="D12" s="214"/>
      <c r="E12" s="215"/>
      <c r="F12" s="214"/>
    </row>
    <row r="13" spans="1:6" ht="21">
      <c r="A13" s="204" t="s">
        <v>548</v>
      </c>
      <c r="B13" s="214"/>
      <c r="C13" s="215"/>
      <c r="D13" s="214"/>
      <c r="E13" s="215"/>
      <c r="F13" s="214"/>
    </row>
    <row r="14" spans="1:6" ht="21">
      <c r="A14" s="204" t="s">
        <v>1181</v>
      </c>
      <c r="B14" s="214"/>
      <c r="C14" s="215"/>
      <c r="D14" s="214"/>
      <c r="E14" s="215"/>
      <c r="F14" s="214"/>
    </row>
    <row r="15" spans="1:6" ht="21">
      <c r="A15" s="204" t="s">
        <v>542</v>
      </c>
      <c r="B15" s="214">
        <v>1806175</v>
      </c>
      <c r="C15" s="214">
        <v>1339776</v>
      </c>
      <c r="D15" s="214">
        <v>1339776</v>
      </c>
      <c r="E15" s="215"/>
      <c r="F15" s="214"/>
    </row>
    <row r="16" spans="1:6" s="513" customFormat="1" ht="21">
      <c r="A16" s="510" t="s">
        <v>1956</v>
      </c>
      <c r="B16" s="511"/>
      <c r="C16" s="512">
        <v>8865280</v>
      </c>
      <c r="D16" s="511">
        <v>8865280</v>
      </c>
      <c r="E16" s="512"/>
      <c r="F16" s="511"/>
    </row>
    <row r="17" spans="1:6" ht="21">
      <c r="A17" s="204" t="s">
        <v>1182</v>
      </c>
      <c r="B17" s="214">
        <v>0</v>
      </c>
      <c r="C17" s="215">
        <v>0</v>
      </c>
      <c r="D17" s="214">
        <v>0</v>
      </c>
      <c r="E17" s="215"/>
      <c r="F17" s="214"/>
    </row>
    <row r="18" spans="1:6" ht="21">
      <c r="A18" s="205" t="s">
        <v>1226</v>
      </c>
      <c r="B18" s="216">
        <v>0</v>
      </c>
      <c r="C18" s="217">
        <v>0</v>
      </c>
      <c r="D18" s="216">
        <v>0</v>
      </c>
      <c r="E18" s="217"/>
      <c r="F18" s="216"/>
    </row>
    <row r="19" spans="1:6" ht="21">
      <c r="A19" s="199" t="s">
        <v>503</v>
      </c>
      <c r="B19" s="218">
        <f>SUM(B15:B18)</f>
        <v>1806175</v>
      </c>
      <c r="C19" s="218">
        <f>SUM(C15:C18)</f>
        <v>10205056</v>
      </c>
      <c r="D19" s="218">
        <f>SUM(D15:D18)</f>
        <v>10205056</v>
      </c>
      <c r="E19" s="218"/>
      <c r="F19" s="218"/>
    </row>
    <row r="20" spans="1:6" ht="21">
      <c r="A20" s="206" t="s">
        <v>550</v>
      </c>
      <c r="B20" s="212"/>
      <c r="C20" s="213"/>
      <c r="D20" s="212"/>
      <c r="E20" s="213"/>
      <c r="F20" s="212"/>
    </row>
    <row r="21" spans="1:6" ht="21">
      <c r="A21" s="204" t="s">
        <v>1183</v>
      </c>
      <c r="B21" s="214"/>
      <c r="C21" s="215"/>
      <c r="D21" s="214"/>
      <c r="E21" s="215"/>
      <c r="F21" s="214"/>
    </row>
    <row r="22" spans="1:6" ht="21">
      <c r="A22" s="205" t="s">
        <v>1184</v>
      </c>
      <c r="B22" s="216"/>
      <c r="C22" s="217"/>
      <c r="D22" s="216"/>
      <c r="E22" s="217"/>
      <c r="F22" s="216"/>
    </row>
    <row r="23" spans="1:6" ht="21">
      <c r="A23" s="200" t="s">
        <v>503</v>
      </c>
      <c r="B23" s="219"/>
      <c r="C23" s="219"/>
      <c r="D23" s="219"/>
      <c r="E23" s="219"/>
      <c r="F23" s="219"/>
    </row>
  </sheetData>
  <sheetProtection/>
  <mergeCells count="3">
    <mergeCell ref="A1:F1"/>
    <mergeCell ref="A2:F2"/>
    <mergeCell ref="A3:F3"/>
  </mergeCells>
  <printOptions/>
  <pageMargins left="0.56" right="0.23" top="0.35" bottom="0.2" header="0.14" footer="0.1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9"/>
  <sheetViews>
    <sheetView zoomScale="130" zoomScaleNormal="130" zoomScalePageLayoutView="0" workbookViewId="0" topLeftCell="A805">
      <selection activeCell="G982" sqref="G982"/>
    </sheetView>
  </sheetViews>
  <sheetFormatPr defaultColWidth="9.140625" defaultRowHeight="12.75"/>
  <cols>
    <col min="1" max="1" width="13.7109375" style="23" customWidth="1"/>
    <col min="2" max="2" width="19.140625" style="23" customWidth="1"/>
    <col min="3" max="3" width="34.00390625" style="23" customWidth="1"/>
    <col min="4" max="4" width="12.421875" style="23" bestFit="1" customWidth="1"/>
    <col min="5" max="5" width="12.140625" style="23" customWidth="1"/>
    <col min="6" max="6" width="12.28125" style="23" customWidth="1"/>
    <col min="7" max="7" width="9.7109375" style="23" customWidth="1"/>
    <col min="8" max="8" width="14.140625" style="115" customWidth="1"/>
    <col min="9" max="9" width="14.421875" style="23" customWidth="1"/>
  </cols>
  <sheetData>
    <row r="1" spans="1:9" ht="21">
      <c r="A1" s="589" t="s">
        <v>611</v>
      </c>
      <c r="B1" s="589"/>
      <c r="C1" s="589"/>
      <c r="D1" s="589"/>
      <c r="E1" s="589"/>
      <c r="F1" s="589"/>
      <c r="G1" s="589"/>
      <c r="H1" s="589"/>
      <c r="I1" s="589"/>
    </row>
    <row r="2" spans="1:9" ht="21">
      <c r="A2" s="589" t="s">
        <v>728</v>
      </c>
      <c r="B2" s="589"/>
      <c r="C2" s="589"/>
      <c r="D2" s="589"/>
      <c r="E2" s="589"/>
      <c r="F2" s="589"/>
      <c r="G2" s="589"/>
      <c r="H2" s="589"/>
      <c r="I2" s="589"/>
    </row>
    <row r="3" spans="1:9" ht="21">
      <c r="A3" s="589" t="s">
        <v>2091</v>
      </c>
      <c r="B3" s="589"/>
      <c r="C3" s="589"/>
      <c r="D3" s="589"/>
      <c r="E3" s="589"/>
      <c r="F3" s="589"/>
      <c r="G3" s="589"/>
      <c r="H3" s="589"/>
      <c r="I3" s="589"/>
    </row>
    <row r="4" spans="1:9" s="17" customFormat="1" ht="15.75">
      <c r="A4" s="126" t="s">
        <v>729</v>
      </c>
      <c r="B4" s="126" t="s">
        <v>730</v>
      </c>
      <c r="C4" s="126" t="s">
        <v>722</v>
      </c>
      <c r="D4" s="126" t="s">
        <v>731</v>
      </c>
      <c r="E4" s="126" t="s">
        <v>732</v>
      </c>
      <c r="F4" s="126" t="s">
        <v>733</v>
      </c>
      <c r="G4" s="126" t="s">
        <v>734</v>
      </c>
      <c r="H4" s="127" t="s">
        <v>735</v>
      </c>
      <c r="I4" s="126" t="s">
        <v>509</v>
      </c>
    </row>
    <row r="5" spans="1:9" s="17" customFormat="1" ht="15.75">
      <c r="A5" s="128"/>
      <c r="B5" s="128"/>
      <c r="C5" s="128"/>
      <c r="D5" s="128" t="s">
        <v>736</v>
      </c>
      <c r="E5" s="128" t="s">
        <v>737</v>
      </c>
      <c r="F5" s="128" t="s">
        <v>738</v>
      </c>
      <c r="G5" s="128" t="s">
        <v>739</v>
      </c>
      <c r="H5" s="129" t="s">
        <v>740</v>
      </c>
      <c r="I5" s="128"/>
    </row>
    <row r="6" spans="1:9" s="17" customFormat="1" ht="15.75">
      <c r="A6" s="350" t="s">
        <v>1134</v>
      </c>
      <c r="B6" s="330" t="s">
        <v>741</v>
      </c>
      <c r="C6" s="330" t="s">
        <v>742</v>
      </c>
      <c r="D6" s="347">
        <v>15235</v>
      </c>
      <c r="E6" s="350" t="s">
        <v>743</v>
      </c>
      <c r="F6" s="350" t="s">
        <v>744</v>
      </c>
      <c r="G6" s="350" t="s">
        <v>745</v>
      </c>
      <c r="H6" s="331">
        <v>440000</v>
      </c>
      <c r="I6" s="350" t="s">
        <v>1094</v>
      </c>
    </row>
    <row r="7" spans="1:9" s="17" customFormat="1" ht="15.75">
      <c r="A7" s="350" t="s">
        <v>747</v>
      </c>
      <c r="B7" s="330" t="s">
        <v>741</v>
      </c>
      <c r="C7" s="330" t="s">
        <v>748</v>
      </c>
      <c r="D7" s="347">
        <v>17531</v>
      </c>
      <c r="E7" s="350" t="s">
        <v>743</v>
      </c>
      <c r="F7" s="350" t="s">
        <v>749</v>
      </c>
      <c r="G7" s="350" t="s">
        <v>745</v>
      </c>
      <c r="H7" s="331">
        <v>528000</v>
      </c>
      <c r="I7" s="350" t="s">
        <v>750</v>
      </c>
    </row>
    <row r="8" spans="1:9" s="17" customFormat="1" ht="15.75">
      <c r="A8" s="350"/>
      <c r="B8" s="330"/>
      <c r="C8" s="330" t="s">
        <v>751</v>
      </c>
      <c r="D8" s="350"/>
      <c r="E8" s="350"/>
      <c r="F8" s="350"/>
      <c r="G8" s="350"/>
      <c r="H8" s="331"/>
      <c r="I8" s="350"/>
    </row>
    <row r="9" spans="1:9" s="17" customFormat="1" ht="15.75">
      <c r="A9" s="350" t="s">
        <v>752</v>
      </c>
      <c r="B9" s="330" t="s">
        <v>741</v>
      </c>
      <c r="C9" s="330" t="s">
        <v>612</v>
      </c>
      <c r="D9" s="347">
        <v>19199</v>
      </c>
      <c r="E9" s="350" t="s">
        <v>743</v>
      </c>
      <c r="F9" s="350" t="s">
        <v>753</v>
      </c>
      <c r="G9" s="350" t="s">
        <v>745</v>
      </c>
      <c r="H9" s="331">
        <v>615000</v>
      </c>
      <c r="I9" s="350" t="s">
        <v>1091</v>
      </c>
    </row>
    <row r="10" spans="1:9" s="17" customFormat="1" ht="15.75">
      <c r="A10" s="350"/>
      <c r="B10" s="330"/>
      <c r="C10" s="330" t="s">
        <v>613</v>
      </c>
      <c r="D10" s="350"/>
      <c r="E10" s="350"/>
      <c r="F10" s="350"/>
      <c r="G10" s="350"/>
      <c r="H10" s="331"/>
      <c r="I10" s="350"/>
    </row>
    <row r="11" spans="1:9" s="17" customFormat="1" ht="15.75">
      <c r="A11" s="350" t="s">
        <v>755</v>
      </c>
      <c r="B11" s="330" t="s">
        <v>741</v>
      </c>
      <c r="C11" s="330" t="s">
        <v>614</v>
      </c>
      <c r="D11" s="347">
        <v>19077</v>
      </c>
      <c r="E11" s="350" t="s">
        <v>756</v>
      </c>
      <c r="F11" s="350" t="s">
        <v>757</v>
      </c>
      <c r="G11" s="350" t="s">
        <v>745</v>
      </c>
      <c r="H11" s="352" t="s">
        <v>758</v>
      </c>
      <c r="I11" s="350" t="s">
        <v>759</v>
      </c>
    </row>
    <row r="12" spans="1:9" s="17" customFormat="1" ht="15.75">
      <c r="A12" s="350" t="s">
        <v>760</v>
      </c>
      <c r="B12" s="330" t="s">
        <v>741</v>
      </c>
      <c r="C12" s="330" t="s">
        <v>761</v>
      </c>
      <c r="D12" s="347">
        <v>17599</v>
      </c>
      <c r="E12" s="350" t="s">
        <v>756</v>
      </c>
      <c r="F12" s="350" t="s">
        <v>1510</v>
      </c>
      <c r="G12" s="350" t="s">
        <v>745</v>
      </c>
      <c r="H12" s="352">
        <v>2581870</v>
      </c>
      <c r="I12" s="350" t="s">
        <v>759</v>
      </c>
    </row>
    <row r="13" spans="1:9" s="17" customFormat="1" ht="15.75">
      <c r="A13" s="350" t="s">
        <v>762</v>
      </c>
      <c r="B13" s="330" t="s">
        <v>741</v>
      </c>
      <c r="C13" s="330" t="s">
        <v>763</v>
      </c>
      <c r="D13" s="347">
        <v>17599</v>
      </c>
      <c r="E13" s="350" t="s">
        <v>756</v>
      </c>
      <c r="F13" s="350" t="s">
        <v>758</v>
      </c>
      <c r="G13" s="350" t="s">
        <v>745</v>
      </c>
      <c r="H13" s="352">
        <v>1429400</v>
      </c>
      <c r="I13" s="350" t="s">
        <v>759</v>
      </c>
    </row>
    <row r="14" spans="1:9" s="17" customFormat="1" ht="15.75">
      <c r="A14" s="350"/>
      <c r="B14" s="330"/>
      <c r="C14" s="330" t="s">
        <v>764</v>
      </c>
      <c r="D14" s="350"/>
      <c r="E14" s="350"/>
      <c r="F14" s="350"/>
      <c r="G14" s="350"/>
      <c r="H14" s="331"/>
      <c r="I14" s="350"/>
    </row>
    <row r="15" spans="1:9" s="17" customFormat="1" ht="15.75">
      <c r="A15" s="350" t="s">
        <v>1512</v>
      </c>
      <c r="B15" s="330" t="s">
        <v>741</v>
      </c>
      <c r="C15" s="330" t="s">
        <v>1537</v>
      </c>
      <c r="D15" s="347">
        <v>19287</v>
      </c>
      <c r="E15" s="350" t="s">
        <v>1508</v>
      </c>
      <c r="F15" s="350" t="s">
        <v>1509</v>
      </c>
      <c r="G15" s="350" t="s">
        <v>745</v>
      </c>
      <c r="H15" s="331">
        <v>3797000</v>
      </c>
      <c r="I15" s="350" t="s">
        <v>759</v>
      </c>
    </row>
    <row r="16" spans="1:9" s="17" customFormat="1" ht="15.75">
      <c r="A16" s="350"/>
      <c r="B16" s="330"/>
      <c r="C16" s="330" t="s">
        <v>1511</v>
      </c>
      <c r="D16" s="350"/>
      <c r="E16" s="350"/>
      <c r="F16" s="350"/>
      <c r="G16" s="350"/>
      <c r="H16" s="331"/>
      <c r="I16" s="350"/>
    </row>
    <row r="17" spans="1:9" s="17" customFormat="1" ht="15.75">
      <c r="A17" s="350" t="s">
        <v>765</v>
      </c>
      <c r="B17" s="330" t="s">
        <v>741</v>
      </c>
      <c r="C17" s="330" t="s">
        <v>766</v>
      </c>
      <c r="D17" s="347">
        <v>15947</v>
      </c>
      <c r="E17" s="350" t="s">
        <v>548</v>
      </c>
      <c r="F17" s="350" t="s">
        <v>767</v>
      </c>
      <c r="G17" s="350" t="s">
        <v>745</v>
      </c>
      <c r="H17" s="331">
        <v>720000</v>
      </c>
      <c r="I17" s="350" t="s">
        <v>1093</v>
      </c>
    </row>
    <row r="18" spans="1:9" s="17" customFormat="1" ht="15.75">
      <c r="A18" s="350"/>
      <c r="B18" s="330"/>
      <c r="C18" s="330" t="s">
        <v>768</v>
      </c>
      <c r="D18" s="350"/>
      <c r="E18" s="350"/>
      <c r="F18" s="350"/>
      <c r="G18" s="350"/>
      <c r="H18" s="331"/>
      <c r="I18" s="350"/>
    </row>
    <row r="19" spans="1:9" s="17" customFormat="1" ht="15.75">
      <c r="A19" s="350" t="s">
        <v>769</v>
      </c>
      <c r="B19" s="330" t="s">
        <v>741</v>
      </c>
      <c r="C19" s="330" t="s">
        <v>770</v>
      </c>
      <c r="D19" s="347">
        <v>18180</v>
      </c>
      <c r="E19" s="350" t="s">
        <v>743</v>
      </c>
      <c r="F19" s="350" t="s">
        <v>771</v>
      </c>
      <c r="G19" s="350" t="s">
        <v>745</v>
      </c>
      <c r="H19" s="331">
        <v>1890000</v>
      </c>
      <c r="I19" s="350" t="s">
        <v>1093</v>
      </c>
    </row>
    <row r="20" spans="1:9" s="17" customFormat="1" ht="15.75">
      <c r="A20" s="350"/>
      <c r="B20" s="330"/>
      <c r="C20" s="330" t="s">
        <v>772</v>
      </c>
      <c r="D20" s="350"/>
      <c r="E20" s="350"/>
      <c r="F20" s="350"/>
      <c r="G20" s="350"/>
      <c r="H20" s="331"/>
      <c r="I20" s="350"/>
    </row>
    <row r="21" spans="1:9" s="17" customFormat="1" ht="15.75">
      <c r="A21" s="350" t="s">
        <v>773</v>
      </c>
      <c r="B21" s="330" t="s">
        <v>741</v>
      </c>
      <c r="C21" s="330" t="s">
        <v>774</v>
      </c>
      <c r="D21" s="347">
        <v>14619</v>
      </c>
      <c r="E21" s="350" t="s">
        <v>743</v>
      </c>
      <c r="F21" s="350" t="s">
        <v>775</v>
      </c>
      <c r="G21" s="350" t="s">
        <v>745</v>
      </c>
      <c r="H21" s="331">
        <v>35250</v>
      </c>
      <c r="I21" s="350" t="s">
        <v>1093</v>
      </c>
    </row>
    <row r="22" spans="1:9" s="17" customFormat="1" ht="15.75">
      <c r="A22" s="350"/>
      <c r="B22" s="330"/>
      <c r="C22" s="330" t="s">
        <v>776</v>
      </c>
      <c r="D22" s="350"/>
      <c r="E22" s="350"/>
      <c r="F22" s="350"/>
      <c r="G22" s="350"/>
      <c r="H22" s="331"/>
      <c r="I22" s="350"/>
    </row>
    <row r="23" spans="1:9" s="17" customFormat="1" ht="15.75">
      <c r="A23" s="350" t="s">
        <v>777</v>
      </c>
      <c r="B23" s="330" t="s">
        <v>741</v>
      </c>
      <c r="C23" s="330" t="s">
        <v>778</v>
      </c>
      <c r="D23" s="347">
        <v>19259</v>
      </c>
      <c r="E23" s="350" t="s">
        <v>743</v>
      </c>
      <c r="F23" s="350" t="s">
        <v>779</v>
      </c>
      <c r="G23" s="350" t="s">
        <v>745</v>
      </c>
      <c r="H23" s="331">
        <v>38000</v>
      </c>
      <c r="I23" s="350" t="s">
        <v>1093</v>
      </c>
    </row>
    <row r="24" spans="1:9" s="17" customFormat="1" ht="15.75">
      <c r="A24" s="350"/>
      <c r="B24" s="330"/>
      <c r="C24" s="330" t="s">
        <v>780</v>
      </c>
      <c r="D24" s="350"/>
      <c r="E24" s="350"/>
      <c r="F24" s="350"/>
      <c r="G24" s="350"/>
      <c r="H24" s="331"/>
      <c r="I24" s="350"/>
    </row>
    <row r="25" spans="1:9" s="17" customFormat="1" ht="15.75">
      <c r="A25" s="350" t="s">
        <v>1099</v>
      </c>
      <c r="B25" s="330" t="s">
        <v>741</v>
      </c>
      <c r="C25" s="330" t="s">
        <v>1101</v>
      </c>
      <c r="D25" s="347">
        <v>239313</v>
      </c>
      <c r="E25" s="350" t="s">
        <v>743</v>
      </c>
      <c r="F25" s="350" t="s">
        <v>1100</v>
      </c>
      <c r="G25" s="350" t="s">
        <v>745</v>
      </c>
      <c r="H25" s="331">
        <v>745000</v>
      </c>
      <c r="I25" s="350" t="s">
        <v>1092</v>
      </c>
    </row>
    <row r="26" spans="1:9" s="17" customFormat="1" ht="15.75">
      <c r="A26" s="350"/>
      <c r="B26" s="330"/>
      <c r="C26" s="330" t="s">
        <v>613</v>
      </c>
      <c r="D26" s="350"/>
      <c r="E26" s="350"/>
      <c r="F26" s="350"/>
      <c r="G26" s="350"/>
      <c r="H26" s="331"/>
      <c r="I26" s="350"/>
    </row>
    <row r="27" spans="1:9" s="17" customFormat="1" ht="15.75">
      <c r="A27" s="350" t="s">
        <v>1102</v>
      </c>
      <c r="B27" s="330" t="s">
        <v>741</v>
      </c>
      <c r="C27" s="330" t="s">
        <v>770</v>
      </c>
      <c r="D27" s="347">
        <v>239408</v>
      </c>
      <c r="E27" s="350" t="s">
        <v>654</v>
      </c>
      <c r="F27" s="350" t="s">
        <v>1105</v>
      </c>
      <c r="G27" s="350" t="s">
        <v>813</v>
      </c>
      <c r="H27" s="331">
        <v>2995000</v>
      </c>
      <c r="I27" s="350" t="s">
        <v>1093</v>
      </c>
    </row>
    <row r="28" spans="1:9" s="17" customFormat="1" ht="15.75">
      <c r="A28" s="350"/>
      <c r="B28" s="330"/>
      <c r="C28" s="330" t="s">
        <v>1103</v>
      </c>
      <c r="D28" s="350"/>
      <c r="E28" s="350"/>
      <c r="F28" s="350"/>
      <c r="G28" s="350"/>
      <c r="H28" s="331"/>
      <c r="I28" s="350"/>
    </row>
    <row r="29" spans="1:9" s="17" customFormat="1" ht="15.75">
      <c r="A29" s="350" t="s">
        <v>1104</v>
      </c>
      <c r="B29" s="330" t="s">
        <v>741</v>
      </c>
      <c r="C29" s="330" t="s">
        <v>1127</v>
      </c>
      <c r="D29" s="347">
        <v>239465</v>
      </c>
      <c r="E29" s="350" t="s">
        <v>743</v>
      </c>
      <c r="F29" s="350" t="s">
        <v>1106</v>
      </c>
      <c r="G29" s="350" t="s">
        <v>813</v>
      </c>
      <c r="H29" s="331">
        <v>363550</v>
      </c>
      <c r="I29" s="350" t="s">
        <v>1092</v>
      </c>
    </row>
    <row r="30" spans="1:9" s="17" customFormat="1" ht="15.75">
      <c r="A30" s="350" t="s">
        <v>1281</v>
      </c>
      <c r="B30" s="330" t="s">
        <v>741</v>
      </c>
      <c r="C30" s="330" t="s">
        <v>1282</v>
      </c>
      <c r="D30" s="347">
        <v>20722</v>
      </c>
      <c r="E30" s="350" t="s">
        <v>743</v>
      </c>
      <c r="F30" s="350" t="s">
        <v>1283</v>
      </c>
      <c r="G30" s="350" t="s">
        <v>745</v>
      </c>
      <c r="H30" s="331">
        <v>786700</v>
      </c>
      <c r="I30" s="350" t="s">
        <v>1093</v>
      </c>
    </row>
    <row r="31" spans="1:9" s="17" customFormat="1" ht="15.75">
      <c r="A31" s="350"/>
      <c r="B31" s="330"/>
      <c r="C31" s="330" t="s">
        <v>613</v>
      </c>
      <c r="D31" s="350"/>
      <c r="E31" s="350"/>
      <c r="F31" s="350"/>
      <c r="G31" s="350"/>
      <c r="H31" s="331"/>
      <c r="I31" s="350"/>
    </row>
    <row r="32" spans="1:9" s="17" customFormat="1" ht="15.75">
      <c r="A32" s="547" t="s">
        <v>1960</v>
      </c>
      <c r="B32" s="548" t="s">
        <v>741</v>
      </c>
      <c r="C32" s="548" t="s">
        <v>2046</v>
      </c>
      <c r="D32" s="549">
        <v>20893</v>
      </c>
      <c r="E32" s="547" t="s">
        <v>743</v>
      </c>
      <c r="F32" s="547" t="s">
        <v>2047</v>
      </c>
      <c r="G32" s="547" t="s">
        <v>745</v>
      </c>
      <c r="H32" s="550">
        <v>1232400</v>
      </c>
      <c r="I32" s="547" t="s">
        <v>1122</v>
      </c>
    </row>
    <row r="33" spans="1:9" s="17" customFormat="1" ht="15.75">
      <c r="A33" s="547" t="s">
        <v>2048</v>
      </c>
      <c r="B33" s="548" t="s">
        <v>741</v>
      </c>
      <c r="C33" s="548" t="s">
        <v>2049</v>
      </c>
      <c r="D33" s="549">
        <v>240228</v>
      </c>
      <c r="E33" s="547" t="s">
        <v>743</v>
      </c>
      <c r="F33" s="547" t="s">
        <v>2050</v>
      </c>
      <c r="G33" s="547" t="s">
        <v>745</v>
      </c>
      <c r="H33" s="550">
        <v>37500</v>
      </c>
      <c r="I33" s="547" t="s">
        <v>1091</v>
      </c>
    </row>
    <row r="34" spans="1:9" s="17" customFormat="1" ht="15.75">
      <c r="A34" s="350"/>
      <c r="B34" s="330"/>
      <c r="C34" s="330"/>
      <c r="D34" s="350"/>
      <c r="E34" s="350"/>
      <c r="F34" s="350"/>
      <c r="G34" s="350"/>
      <c r="H34" s="331"/>
      <c r="I34" s="350"/>
    </row>
    <row r="35" spans="1:9" s="17" customFormat="1" ht="15.75">
      <c r="A35" s="608" t="s">
        <v>615</v>
      </c>
      <c r="B35" s="609"/>
      <c r="C35" s="609"/>
      <c r="D35" s="609"/>
      <c r="E35" s="609"/>
      <c r="F35" s="609"/>
      <c r="G35" s="610"/>
      <c r="H35" s="136">
        <f>SUM(H6:H34)</f>
        <v>18234670</v>
      </c>
      <c r="I35" s="137"/>
    </row>
    <row r="36" spans="1:9" ht="18.75">
      <c r="A36" s="56" t="s">
        <v>729</v>
      </c>
      <c r="B36" s="56" t="s">
        <v>730</v>
      </c>
      <c r="C36" s="56" t="s">
        <v>722</v>
      </c>
      <c r="D36" s="56" t="s">
        <v>731</v>
      </c>
      <c r="E36" s="56" t="s">
        <v>732</v>
      </c>
      <c r="F36" s="56" t="s">
        <v>733</v>
      </c>
      <c r="G36" s="56" t="s">
        <v>734</v>
      </c>
      <c r="H36" s="138" t="s">
        <v>735</v>
      </c>
      <c r="I36" s="56" t="s">
        <v>509</v>
      </c>
    </row>
    <row r="37" spans="1:9" ht="18.75">
      <c r="A37" s="55"/>
      <c r="B37" s="55"/>
      <c r="C37" s="55"/>
      <c r="D37" s="55" t="s">
        <v>736</v>
      </c>
      <c r="E37" s="55" t="s">
        <v>737</v>
      </c>
      <c r="F37" s="55" t="s">
        <v>738</v>
      </c>
      <c r="G37" s="55" t="s">
        <v>739</v>
      </c>
      <c r="H37" s="139" t="s">
        <v>740</v>
      </c>
      <c r="I37" s="55"/>
    </row>
    <row r="38" spans="1:9" ht="18.75">
      <c r="A38" s="111" t="s">
        <v>781</v>
      </c>
      <c r="B38" s="110" t="s">
        <v>782</v>
      </c>
      <c r="C38" s="110" t="s">
        <v>783</v>
      </c>
      <c r="D38" s="140">
        <v>16217</v>
      </c>
      <c r="E38" s="111" t="s">
        <v>743</v>
      </c>
      <c r="F38" s="111" t="s">
        <v>758</v>
      </c>
      <c r="G38" s="111" t="s">
        <v>745</v>
      </c>
      <c r="H38" s="104">
        <v>2400</v>
      </c>
      <c r="I38" s="111" t="s">
        <v>1092</v>
      </c>
    </row>
    <row r="39" spans="1:9" ht="18.75">
      <c r="A39" s="102" t="s">
        <v>814</v>
      </c>
      <c r="B39" s="149" t="s">
        <v>782</v>
      </c>
      <c r="C39" s="149" t="s">
        <v>815</v>
      </c>
      <c r="D39" s="101">
        <v>16544</v>
      </c>
      <c r="E39" s="102" t="s">
        <v>743</v>
      </c>
      <c r="F39" s="102" t="s">
        <v>758</v>
      </c>
      <c r="G39" s="102" t="s">
        <v>745</v>
      </c>
      <c r="H39" s="41">
        <v>3000</v>
      </c>
      <c r="I39" s="102" t="s">
        <v>1092</v>
      </c>
    </row>
    <row r="40" spans="1:9" ht="18.75">
      <c r="A40" s="102"/>
      <c r="B40" s="149"/>
      <c r="C40" s="149" t="s">
        <v>816</v>
      </c>
      <c r="D40" s="101"/>
      <c r="E40" s="102"/>
      <c r="F40" s="102"/>
      <c r="G40" s="102"/>
      <c r="H40" s="41"/>
      <c r="I40" s="102"/>
    </row>
    <row r="41" spans="1:9" ht="18.75">
      <c r="A41" s="102" t="s">
        <v>817</v>
      </c>
      <c r="B41" s="149" t="s">
        <v>782</v>
      </c>
      <c r="C41" s="149" t="s">
        <v>818</v>
      </c>
      <c r="D41" s="101">
        <v>18061</v>
      </c>
      <c r="E41" s="102" t="s">
        <v>743</v>
      </c>
      <c r="F41" s="102" t="s">
        <v>758</v>
      </c>
      <c r="G41" s="102" t="s">
        <v>745</v>
      </c>
      <c r="H41" s="41">
        <v>3500</v>
      </c>
      <c r="I41" s="102" t="s">
        <v>1092</v>
      </c>
    </row>
    <row r="42" spans="1:9" ht="18.75">
      <c r="A42" s="102" t="s">
        <v>819</v>
      </c>
      <c r="B42" s="149" t="s">
        <v>782</v>
      </c>
      <c r="C42" s="149" t="s">
        <v>820</v>
      </c>
      <c r="D42" s="101">
        <v>16544</v>
      </c>
      <c r="E42" s="102" t="s">
        <v>743</v>
      </c>
      <c r="F42" s="102" t="s">
        <v>758</v>
      </c>
      <c r="G42" s="102" t="s">
        <v>745</v>
      </c>
      <c r="H42" s="41">
        <v>110000</v>
      </c>
      <c r="I42" s="102" t="s">
        <v>1092</v>
      </c>
    </row>
    <row r="43" spans="1:9" ht="18.75">
      <c r="A43" s="102"/>
      <c r="B43" s="149"/>
      <c r="C43" s="149" t="s">
        <v>821</v>
      </c>
      <c r="D43" s="149"/>
      <c r="E43" s="149"/>
      <c r="F43" s="149"/>
      <c r="G43" s="149"/>
      <c r="H43" s="41"/>
      <c r="I43" s="102"/>
    </row>
    <row r="44" spans="1:9" ht="18.75">
      <c r="A44" s="102" t="s">
        <v>822</v>
      </c>
      <c r="B44" s="149" t="s">
        <v>782</v>
      </c>
      <c r="C44" s="149" t="s">
        <v>823</v>
      </c>
      <c r="D44" s="101">
        <v>17627</v>
      </c>
      <c r="E44" s="102" t="s">
        <v>743</v>
      </c>
      <c r="F44" s="102" t="s">
        <v>758</v>
      </c>
      <c r="G44" s="102" t="s">
        <v>745</v>
      </c>
      <c r="H44" s="41">
        <v>12500</v>
      </c>
      <c r="I44" s="102" t="s">
        <v>1092</v>
      </c>
    </row>
    <row r="45" spans="1:9" ht="18.75">
      <c r="A45" s="102"/>
      <c r="B45" s="149"/>
      <c r="C45" s="149" t="s">
        <v>824</v>
      </c>
      <c r="D45" s="102"/>
      <c r="E45" s="102"/>
      <c r="F45" s="102"/>
      <c r="G45" s="102"/>
      <c r="H45" s="41"/>
      <c r="I45" s="102"/>
    </row>
    <row r="46" spans="1:9" ht="18.75">
      <c r="A46" s="102" t="s">
        <v>825</v>
      </c>
      <c r="B46" s="149" t="s">
        <v>782</v>
      </c>
      <c r="C46" s="149" t="s">
        <v>826</v>
      </c>
      <c r="D46" s="101">
        <v>237207</v>
      </c>
      <c r="E46" s="102" t="s">
        <v>743</v>
      </c>
      <c r="F46" s="102" t="s">
        <v>758</v>
      </c>
      <c r="G46" s="102" t="s">
        <v>745</v>
      </c>
      <c r="H46" s="41">
        <v>22000</v>
      </c>
      <c r="I46" s="102" t="s">
        <v>1092</v>
      </c>
    </row>
    <row r="47" spans="1:9" ht="18.75">
      <c r="A47" s="551" t="s">
        <v>1968</v>
      </c>
      <c r="B47" s="552" t="s">
        <v>782</v>
      </c>
      <c r="C47" s="552" t="s">
        <v>826</v>
      </c>
      <c r="D47" s="553">
        <v>20974</v>
      </c>
      <c r="E47" s="551" t="s">
        <v>743</v>
      </c>
      <c r="F47" s="551" t="s">
        <v>758</v>
      </c>
      <c r="G47" s="551" t="s">
        <v>745</v>
      </c>
      <c r="H47" s="554">
        <v>30000</v>
      </c>
      <c r="I47" s="551" t="s">
        <v>1002</v>
      </c>
    </row>
    <row r="48" spans="1:9" ht="18.75">
      <c r="A48" s="102"/>
      <c r="B48" s="149"/>
      <c r="C48" s="149"/>
      <c r="D48" s="102"/>
      <c r="E48" s="102"/>
      <c r="F48" s="102"/>
      <c r="G48" s="102"/>
      <c r="H48" s="41"/>
      <c r="I48" s="102"/>
    </row>
    <row r="49" spans="1:9" ht="18.75">
      <c r="A49" s="102"/>
      <c r="B49" s="149"/>
      <c r="C49" s="149"/>
      <c r="D49" s="101"/>
      <c r="E49" s="102"/>
      <c r="F49" s="102"/>
      <c r="G49" s="102"/>
      <c r="H49" s="41"/>
      <c r="I49" s="102"/>
    </row>
    <row r="50" spans="1:9" ht="18.75">
      <c r="A50" s="102"/>
      <c r="B50" s="149"/>
      <c r="C50" s="149"/>
      <c r="D50" s="102"/>
      <c r="E50" s="102"/>
      <c r="F50" s="102"/>
      <c r="G50" s="102"/>
      <c r="H50" s="41"/>
      <c r="I50" s="102"/>
    </row>
    <row r="51" spans="1:9" ht="18.75">
      <c r="A51" s="102"/>
      <c r="B51" s="149"/>
      <c r="C51" s="149"/>
      <c r="D51" s="101"/>
      <c r="E51" s="102"/>
      <c r="F51" s="102"/>
      <c r="G51" s="102"/>
      <c r="H51" s="41"/>
      <c r="I51" s="102"/>
    </row>
    <row r="52" spans="1:9" ht="18.75">
      <c r="A52" s="102"/>
      <c r="B52" s="149"/>
      <c r="C52" s="149"/>
      <c r="D52" s="102"/>
      <c r="E52" s="102"/>
      <c r="F52" s="102"/>
      <c r="G52" s="102"/>
      <c r="H52" s="41"/>
      <c r="I52" s="102"/>
    </row>
    <row r="53" spans="1:9" ht="18.75">
      <c r="A53" s="102"/>
      <c r="B53" s="149"/>
      <c r="C53" s="149"/>
      <c r="D53" s="101"/>
      <c r="E53" s="102"/>
      <c r="F53" s="102"/>
      <c r="G53" s="102"/>
      <c r="H53" s="41"/>
      <c r="I53" s="102"/>
    </row>
    <row r="54" spans="1:9" ht="18.75">
      <c r="A54" s="102"/>
      <c r="B54" s="149"/>
      <c r="C54" s="149"/>
      <c r="D54" s="102"/>
      <c r="E54" s="102"/>
      <c r="F54" s="102"/>
      <c r="G54" s="102"/>
      <c r="H54" s="41"/>
      <c r="I54" s="102"/>
    </row>
    <row r="55" spans="1:9" ht="18.75">
      <c r="A55" s="102"/>
      <c r="B55" s="149"/>
      <c r="C55" s="149"/>
      <c r="D55" s="102"/>
      <c r="E55" s="102"/>
      <c r="F55" s="102"/>
      <c r="G55" s="102"/>
      <c r="H55" s="41"/>
      <c r="I55" s="102"/>
    </row>
    <row r="56" spans="1:9" ht="18.75">
      <c r="A56" s="102"/>
      <c r="B56" s="149"/>
      <c r="C56" s="149"/>
      <c r="D56" s="102"/>
      <c r="E56" s="102"/>
      <c r="F56" s="102"/>
      <c r="G56" s="102"/>
      <c r="H56" s="41"/>
      <c r="I56" s="102"/>
    </row>
    <row r="57" spans="1:9" ht="18.75">
      <c r="A57" s="102"/>
      <c r="B57" s="149"/>
      <c r="C57" s="149"/>
      <c r="D57" s="102"/>
      <c r="E57" s="102"/>
      <c r="F57" s="102"/>
      <c r="G57" s="102"/>
      <c r="H57" s="41"/>
      <c r="I57" s="102"/>
    </row>
    <row r="58" spans="1:9" ht="18.75">
      <c r="A58" s="102"/>
      <c r="B58" s="149"/>
      <c r="C58" s="149"/>
      <c r="D58" s="102"/>
      <c r="E58" s="102"/>
      <c r="F58" s="102"/>
      <c r="G58" s="102"/>
      <c r="H58" s="41"/>
      <c r="I58" s="102"/>
    </row>
    <row r="59" spans="1:9" ht="18.75">
      <c r="A59" s="102"/>
      <c r="B59" s="149"/>
      <c r="C59" s="149"/>
      <c r="D59" s="102"/>
      <c r="E59" s="102"/>
      <c r="F59" s="102"/>
      <c r="G59" s="102"/>
      <c r="H59" s="41"/>
      <c r="I59" s="102"/>
    </row>
    <row r="60" spans="1:9" ht="18.75">
      <c r="A60" s="102"/>
      <c r="B60" s="149"/>
      <c r="C60" s="149"/>
      <c r="D60" s="102"/>
      <c r="E60" s="102"/>
      <c r="F60" s="102"/>
      <c r="G60" s="102"/>
      <c r="H60" s="41"/>
      <c r="I60" s="102"/>
    </row>
    <row r="61" spans="1:9" ht="18.75">
      <c r="A61" s="102"/>
      <c r="B61" s="149"/>
      <c r="C61" s="149"/>
      <c r="D61" s="102"/>
      <c r="E61" s="102"/>
      <c r="F61" s="102"/>
      <c r="G61" s="102"/>
      <c r="H61" s="41"/>
      <c r="I61" s="102"/>
    </row>
    <row r="62" spans="1:9" ht="18.75">
      <c r="A62" s="102"/>
      <c r="B62" s="149"/>
      <c r="C62" s="149"/>
      <c r="D62" s="102"/>
      <c r="E62" s="102"/>
      <c r="F62" s="102"/>
      <c r="G62" s="102"/>
      <c r="H62" s="41"/>
      <c r="I62" s="102"/>
    </row>
    <row r="63" spans="1:9" ht="18.75">
      <c r="A63" s="102"/>
      <c r="B63" s="149"/>
      <c r="C63" s="149"/>
      <c r="D63" s="102"/>
      <c r="E63" s="102"/>
      <c r="F63" s="102"/>
      <c r="G63" s="102"/>
      <c r="H63" s="41"/>
      <c r="I63" s="102"/>
    </row>
    <row r="64" spans="1:9" ht="18.75">
      <c r="A64" s="62"/>
      <c r="B64" s="61"/>
      <c r="C64" s="61"/>
      <c r="D64" s="62"/>
      <c r="E64" s="62"/>
      <c r="F64" s="62"/>
      <c r="G64" s="62"/>
      <c r="H64" s="36"/>
      <c r="I64" s="62"/>
    </row>
    <row r="65" spans="1:9" ht="18.75">
      <c r="A65" s="604" t="s">
        <v>616</v>
      </c>
      <c r="B65" s="605"/>
      <c r="C65" s="605"/>
      <c r="D65" s="605"/>
      <c r="E65" s="605"/>
      <c r="F65" s="605"/>
      <c r="G65" s="606"/>
      <c r="H65" s="64">
        <f>SUM(H38:H64)</f>
        <v>183400</v>
      </c>
      <c r="I65" s="70"/>
    </row>
    <row r="66" spans="1:9" ht="18.75">
      <c r="A66" s="56" t="s">
        <v>729</v>
      </c>
      <c r="B66" s="56" t="s">
        <v>730</v>
      </c>
      <c r="C66" s="56" t="s">
        <v>722</v>
      </c>
      <c r="D66" s="56" t="s">
        <v>731</v>
      </c>
      <c r="E66" s="56" t="s">
        <v>732</v>
      </c>
      <c r="F66" s="56" t="s">
        <v>733</v>
      </c>
      <c r="G66" s="56" t="s">
        <v>734</v>
      </c>
      <c r="H66" s="138" t="s">
        <v>735</v>
      </c>
      <c r="I66" s="56" t="s">
        <v>509</v>
      </c>
    </row>
    <row r="67" spans="1:9" ht="18.75">
      <c r="A67" s="55"/>
      <c r="B67" s="55"/>
      <c r="C67" s="55"/>
      <c r="D67" s="55" t="s">
        <v>736</v>
      </c>
      <c r="E67" s="55" t="s">
        <v>737</v>
      </c>
      <c r="F67" s="55" t="s">
        <v>738</v>
      </c>
      <c r="G67" s="55" t="s">
        <v>739</v>
      </c>
      <c r="H67" s="139" t="s">
        <v>740</v>
      </c>
      <c r="I67" s="55"/>
    </row>
    <row r="68" spans="1:9" ht="18.75">
      <c r="A68" s="102" t="s">
        <v>785</v>
      </c>
      <c r="B68" s="149" t="s">
        <v>786</v>
      </c>
      <c r="C68" s="149" t="s">
        <v>787</v>
      </c>
      <c r="D68" s="101">
        <v>15195</v>
      </c>
      <c r="E68" s="102" t="s">
        <v>743</v>
      </c>
      <c r="F68" s="102" t="s">
        <v>758</v>
      </c>
      <c r="G68" s="102" t="s">
        <v>745</v>
      </c>
      <c r="H68" s="41">
        <v>49500</v>
      </c>
      <c r="I68" s="102"/>
    </row>
    <row r="69" spans="1:9" ht="18.75">
      <c r="A69" s="102" t="s">
        <v>788</v>
      </c>
      <c r="B69" s="149" t="s">
        <v>786</v>
      </c>
      <c r="C69" s="149" t="s">
        <v>789</v>
      </c>
      <c r="D69" s="101">
        <v>16227</v>
      </c>
      <c r="E69" s="102" t="s">
        <v>743</v>
      </c>
      <c r="F69" s="102" t="s">
        <v>758</v>
      </c>
      <c r="G69" s="102" t="s">
        <v>790</v>
      </c>
      <c r="H69" s="41">
        <v>21400</v>
      </c>
      <c r="I69" s="102" t="s">
        <v>791</v>
      </c>
    </row>
    <row r="70" spans="1:9" ht="18.75">
      <c r="A70" s="102" t="s">
        <v>792</v>
      </c>
      <c r="B70" s="149" t="s">
        <v>786</v>
      </c>
      <c r="C70" s="149" t="s">
        <v>793</v>
      </c>
      <c r="D70" s="101">
        <v>16578</v>
      </c>
      <c r="E70" s="102" t="s">
        <v>743</v>
      </c>
      <c r="F70" s="102" t="s">
        <v>758</v>
      </c>
      <c r="G70" s="102" t="s">
        <v>794</v>
      </c>
      <c r="H70" s="41">
        <v>21400</v>
      </c>
      <c r="I70" s="102"/>
    </row>
    <row r="71" spans="1:9" ht="18.75">
      <c r="A71" s="102" t="s">
        <v>795</v>
      </c>
      <c r="B71" s="149" t="s">
        <v>786</v>
      </c>
      <c r="C71" s="149" t="s">
        <v>796</v>
      </c>
      <c r="D71" s="101">
        <v>16993</v>
      </c>
      <c r="E71" s="102" t="s">
        <v>743</v>
      </c>
      <c r="F71" s="102" t="s">
        <v>758</v>
      </c>
      <c r="G71" s="102" t="s">
        <v>797</v>
      </c>
      <c r="H71" s="41">
        <v>21400</v>
      </c>
      <c r="I71" s="355" t="s">
        <v>798</v>
      </c>
    </row>
    <row r="72" spans="1:9" ht="18.75">
      <c r="A72" s="102" t="s">
        <v>799</v>
      </c>
      <c r="B72" s="149" t="s">
        <v>786</v>
      </c>
      <c r="C72" s="149" t="s">
        <v>800</v>
      </c>
      <c r="D72" s="101">
        <v>17222</v>
      </c>
      <c r="E72" s="102" t="s">
        <v>743</v>
      </c>
      <c r="F72" s="102" t="s">
        <v>801</v>
      </c>
      <c r="G72" s="102" t="s">
        <v>802</v>
      </c>
      <c r="H72" s="41">
        <v>22600</v>
      </c>
      <c r="I72" s="102"/>
    </row>
    <row r="73" spans="1:9" ht="18.75">
      <c r="A73" s="102" t="s">
        <v>803</v>
      </c>
      <c r="B73" s="149" t="s">
        <v>786</v>
      </c>
      <c r="C73" s="149" t="s">
        <v>804</v>
      </c>
      <c r="D73" s="101">
        <v>17222</v>
      </c>
      <c r="E73" s="102" t="s">
        <v>743</v>
      </c>
      <c r="F73" s="102" t="s">
        <v>758</v>
      </c>
      <c r="G73" s="102" t="s">
        <v>790</v>
      </c>
      <c r="H73" s="41">
        <v>21400</v>
      </c>
      <c r="I73" s="102"/>
    </row>
    <row r="74" spans="1:9" ht="18.75">
      <c r="A74" s="102" t="s">
        <v>805</v>
      </c>
      <c r="B74" s="149" t="s">
        <v>786</v>
      </c>
      <c r="C74" s="149" t="s">
        <v>804</v>
      </c>
      <c r="D74" s="101">
        <v>18163</v>
      </c>
      <c r="E74" s="102" t="s">
        <v>743</v>
      </c>
      <c r="F74" s="102" t="s">
        <v>758</v>
      </c>
      <c r="G74" s="102" t="s">
        <v>806</v>
      </c>
      <c r="H74" s="41">
        <v>14980</v>
      </c>
      <c r="I74" s="102"/>
    </row>
    <row r="75" spans="1:9" ht="18.75">
      <c r="A75" s="102" t="s">
        <v>807</v>
      </c>
      <c r="B75" s="149" t="s">
        <v>786</v>
      </c>
      <c r="C75" s="149" t="s">
        <v>808</v>
      </c>
      <c r="D75" s="101">
        <v>19240</v>
      </c>
      <c r="E75" s="102" t="s">
        <v>743</v>
      </c>
      <c r="F75" s="102" t="s">
        <v>758</v>
      </c>
      <c r="G75" s="102" t="s">
        <v>745</v>
      </c>
      <c r="H75" s="41">
        <v>21800</v>
      </c>
      <c r="I75" s="350" t="s">
        <v>1096</v>
      </c>
    </row>
    <row r="76" spans="1:9" ht="18.75">
      <c r="A76" s="102" t="s">
        <v>571</v>
      </c>
      <c r="B76" s="149" t="s">
        <v>786</v>
      </c>
      <c r="C76" s="149" t="s">
        <v>573</v>
      </c>
      <c r="D76" s="101">
        <v>19595</v>
      </c>
      <c r="E76" s="102" t="s">
        <v>743</v>
      </c>
      <c r="F76" s="102" t="s">
        <v>758</v>
      </c>
      <c r="G76" s="102" t="s">
        <v>745</v>
      </c>
      <c r="H76" s="41">
        <v>15000</v>
      </c>
      <c r="I76" s="350" t="s">
        <v>1096</v>
      </c>
    </row>
    <row r="77" spans="1:9" ht="18.75">
      <c r="A77" s="102" t="s">
        <v>1135</v>
      </c>
      <c r="B77" s="149" t="s">
        <v>786</v>
      </c>
      <c r="C77" s="149" t="s">
        <v>793</v>
      </c>
      <c r="D77" s="101">
        <v>238932</v>
      </c>
      <c r="E77" s="102" t="s">
        <v>654</v>
      </c>
      <c r="F77" s="102"/>
      <c r="G77" s="102" t="s">
        <v>901</v>
      </c>
      <c r="H77" s="41">
        <v>22500</v>
      </c>
      <c r="I77" s="350" t="s">
        <v>1096</v>
      </c>
    </row>
    <row r="78" spans="1:9" ht="18.75">
      <c r="A78" s="102" t="s">
        <v>572</v>
      </c>
      <c r="B78" s="149" t="s">
        <v>786</v>
      </c>
      <c r="C78" s="149" t="s">
        <v>574</v>
      </c>
      <c r="D78" s="101">
        <v>19595</v>
      </c>
      <c r="E78" s="102" t="s">
        <v>743</v>
      </c>
      <c r="F78" s="102" t="s">
        <v>758</v>
      </c>
      <c r="G78" s="102" t="s">
        <v>745</v>
      </c>
      <c r="H78" s="41">
        <v>9500</v>
      </c>
      <c r="I78" s="350" t="s">
        <v>1096</v>
      </c>
    </row>
    <row r="79" spans="1:9" ht="18.75">
      <c r="A79" s="102" t="s">
        <v>1284</v>
      </c>
      <c r="B79" s="149" t="s">
        <v>786</v>
      </c>
      <c r="C79" s="149" t="s">
        <v>1285</v>
      </c>
      <c r="D79" s="101"/>
      <c r="E79" s="102"/>
      <c r="F79" s="102"/>
      <c r="G79" s="102"/>
      <c r="H79" s="41"/>
      <c r="I79" s="102"/>
    </row>
    <row r="80" spans="1:9" ht="18.75">
      <c r="A80" s="102"/>
      <c r="B80" s="149"/>
      <c r="C80" s="149" t="s">
        <v>1286</v>
      </c>
      <c r="D80" s="101">
        <v>20724</v>
      </c>
      <c r="E80" s="102" t="s">
        <v>743</v>
      </c>
      <c r="F80" s="102" t="s">
        <v>758</v>
      </c>
      <c r="G80" s="102" t="s">
        <v>745</v>
      </c>
      <c r="H80" s="41">
        <v>12500</v>
      </c>
      <c r="I80" s="102" t="s">
        <v>1002</v>
      </c>
    </row>
    <row r="81" spans="1:9" s="513" customFormat="1" ht="18.75">
      <c r="A81" s="551" t="s">
        <v>2097</v>
      </c>
      <c r="B81" s="552" t="s">
        <v>786</v>
      </c>
      <c r="C81" s="552" t="s">
        <v>2051</v>
      </c>
      <c r="D81" s="551"/>
      <c r="E81" s="551"/>
      <c r="F81" s="551"/>
      <c r="G81" s="551"/>
      <c r="H81" s="554"/>
      <c r="I81" s="551"/>
    </row>
    <row r="82" spans="1:9" s="513" customFormat="1" ht="18.75">
      <c r="A82" s="551"/>
      <c r="B82" s="552"/>
      <c r="C82" s="552" t="s">
        <v>2052</v>
      </c>
      <c r="D82" s="553">
        <v>240238</v>
      </c>
      <c r="E82" s="551" t="s">
        <v>743</v>
      </c>
      <c r="F82" s="551" t="s">
        <v>758</v>
      </c>
      <c r="G82" s="551" t="s">
        <v>745</v>
      </c>
      <c r="H82" s="554">
        <v>16000</v>
      </c>
      <c r="I82" s="547" t="s">
        <v>1096</v>
      </c>
    </row>
    <row r="83" spans="1:9" ht="18.75">
      <c r="A83" s="102"/>
      <c r="B83" s="149"/>
      <c r="C83" s="149"/>
      <c r="D83" s="102"/>
      <c r="E83" s="102"/>
      <c r="F83" s="102"/>
      <c r="G83" s="102"/>
      <c r="H83" s="41"/>
      <c r="I83" s="102"/>
    </row>
    <row r="84" spans="1:9" ht="18.75">
      <c r="A84" s="102"/>
      <c r="B84" s="149"/>
      <c r="C84" s="149"/>
      <c r="D84" s="102"/>
      <c r="E84" s="102"/>
      <c r="F84" s="102"/>
      <c r="G84" s="102"/>
      <c r="H84" s="41"/>
      <c r="I84" s="102"/>
    </row>
    <row r="85" spans="1:9" ht="18.75">
      <c r="A85" s="102"/>
      <c r="B85" s="149"/>
      <c r="C85" s="149"/>
      <c r="D85" s="102"/>
      <c r="E85" s="102"/>
      <c r="F85" s="102"/>
      <c r="G85" s="102"/>
      <c r="H85" s="41"/>
      <c r="I85" s="102"/>
    </row>
    <row r="86" spans="1:9" ht="18.75">
      <c r="A86" s="102"/>
      <c r="B86" s="149"/>
      <c r="C86" s="149"/>
      <c r="D86" s="102"/>
      <c r="E86" s="102"/>
      <c r="F86" s="102"/>
      <c r="G86" s="102"/>
      <c r="H86" s="41"/>
      <c r="I86" s="102"/>
    </row>
    <row r="87" spans="1:9" ht="18.75">
      <c r="A87" s="102"/>
      <c r="B87" s="149"/>
      <c r="C87" s="149"/>
      <c r="D87" s="102"/>
      <c r="E87" s="102"/>
      <c r="F87" s="102"/>
      <c r="G87" s="102"/>
      <c r="H87" s="41"/>
      <c r="I87" s="102"/>
    </row>
    <row r="88" spans="1:9" ht="18.75">
      <c r="A88" s="102"/>
      <c r="B88" s="149"/>
      <c r="C88" s="149"/>
      <c r="D88" s="102"/>
      <c r="E88" s="102"/>
      <c r="F88" s="102"/>
      <c r="G88" s="102"/>
      <c r="H88" s="41"/>
      <c r="I88" s="102"/>
    </row>
    <row r="89" spans="1:9" ht="18.75">
      <c r="A89" s="102"/>
      <c r="B89" s="149"/>
      <c r="C89" s="149"/>
      <c r="D89" s="102"/>
      <c r="E89" s="102"/>
      <c r="F89" s="102"/>
      <c r="G89" s="102"/>
      <c r="H89" s="41"/>
      <c r="I89" s="102"/>
    </row>
    <row r="90" spans="1:9" ht="18.75">
      <c r="A90" s="102"/>
      <c r="B90" s="149"/>
      <c r="C90" s="149"/>
      <c r="D90" s="102"/>
      <c r="E90" s="102"/>
      <c r="F90" s="102"/>
      <c r="G90" s="102"/>
      <c r="H90" s="41"/>
      <c r="I90" s="102"/>
    </row>
    <row r="91" spans="1:9" ht="18.75">
      <c r="A91" s="102"/>
      <c r="B91" s="149"/>
      <c r="C91" s="149"/>
      <c r="D91" s="102"/>
      <c r="E91" s="102"/>
      <c r="F91" s="102"/>
      <c r="G91" s="102"/>
      <c r="H91" s="41"/>
      <c r="I91" s="102"/>
    </row>
    <row r="92" spans="1:9" ht="18.75">
      <c r="A92" s="102"/>
      <c r="B92" s="149"/>
      <c r="C92" s="149"/>
      <c r="D92" s="102"/>
      <c r="E92" s="102"/>
      <c r="F92" s="102"/>
      <c r="G92" s="102"/>
      <c r="H92" s="41"/>
      <c r="I92" s="102"/>
    </row>
    <row r="93" spans="1:9" ht="18.75">
      <c r="A93" s="102"/>
      <c r="B93" s="149"/>
      <c r="C93" s="149"/>
      <c r="D93" s="102"/>
      <c r="E93" s="102"/>
      <c r="F93" s="102"/>
      <c r="G93" s="102"/>
      <c r="H93" s="41"/>
      <c r="I93" s="102"/>
    </row>
    <row r="94" spans="1:9" ht="18.75">
      <c r="A94" s="62"/>
      <c r="B94" s="61"/>
      <c r="C94" s="61"/>
      <c r="D94" s="62"/>
      <c r="E94" s="62"/>
      <c r="F94" s="62"/>
      <c r="G94" s="62"/>
      <c r="H94" s="36"/>
      <c r="I94" s="62"/>
    </row>
    <row r="95" spans="1:9" ht="18.75">
      <c r="A95" s="604" t="s">
        <v>617</v>
      </c>
      <c r="B95" s="605"/>
      <c r="C95" s="605"/>
      <c r="D95" s="605"/>
      <c r="E95" s="605"/>
      <c r="F95" s="605"/>
      <c r="G95" s="606"/>
      <c r="H95" s="64">
        <f>SUM(H68:H94)</f>
        <v>269980</v>
      </c>
      <c r="I95" s="70"/>
    </row>
    <row r="96" spans="1:9" ht="18.75">
      <c r="A96" s="56" t="s">
        <v>729</v>
      </c>
      <c r="B96" s="56" t="s">
        <v>730</v>
      </c>
      <c r="C96" s="56" t="s">
        <v>722</v>
      </c>
      <c r="D96" s="56" t="s">
        <v>731</v>
      </c>
      <c r="E96" s="56" t="s">
        <v>732</v>
      </c>
      <c r="F96" s="56" t="s">
        <v>733</v>
      </c>
      <c r="G96" s="56" t="s">
        <v>734</v>
      </c>
      <c r="H96" s="138" t="s">
        <v>735</v>
      </c>
      <c r="I96" s="56" t="s">
        <v>509</v>
      </c>
    </row>
    <row r="97" spans="1:9" ht="18.75">
      <c r="A97" s="55"/>
      <c r="B97" s="55"/>
      <c r="C97" s="55"/>
      <c r="D97" s="55" t="s">
        <v>736</v>
      </c>
      <c r="E97" s="55" t="s">
        <v>737</v>
      </c>
      <c r="F97" s="55" t="s">
        <v>738</v>
      </c>
      <c r="G97" s="55" t="s">
        <v>739</v>
      </c>
      <c r="H97" s="139" t="s">
        <v>740</v>
      </c>
      <c r="I97" s="55"/>
    </row>
    <row r="98" spans="1:9" ht="18.75">
      <c r="A98" s="102" t="s">
        <v>810</v>
      </c>
      <c r="B98" s="342" t="s">
        <v>811</v>
      </c>
      <c r="C98" s="342" t="s">
        <v>812</v>
      </c>
      <c r="D98" s="101">
        <v>17781</v>
      </c>
      <c r="E98" s="102" t="s">
        <v>743</v>
      </c>
      <c r="F98" s="102" t="s">
        <v>758</v>
      </c>
      <c r="G98" s="102" t="s">
        <v>813</v>
      </c>
      <c r="H98" s="360">
        <v>3400</v>
      </c>
      <c r="I98" s="102" t="s">
        <v>1092</v>
      </c>
    </row>
    <row r="99" spans="1:9" ht="18.75">
      <c r="A99" s="102" t="s">
        <v>1287</v>
      </c>
      <c r="B99" s="342" t="s">
        <v>811</v>
      </c>
      <c r="C99" s="149" t="s">
        <v>1293</v>
      </c>
      <c r="D99" s="101">
        <v>20724</v>
      </c>
      <c r="E99" s="102" t="s">
        <v>743</v>
      </c>
      <c r="F99" s="102"/>
      <c r="G99" s="102" t="s">
        <v>813</v>
      </c>
      <c r="H99" s="41">
        <v>8000</v>
      </c>
      <c r="I99" s="102" t="s">
        <v>1002</v>
      </c>
    </row>
    <row r="100" spans="1:9" ht="18.75">
      <c r="A100" s="102" t="s">
        <v>1288</v>
      </c>
      <c r="B100" s="342" t="s">
        <v>811</v>
      </c>
      <c r="C100" s="149" t="s">
        <v>1294</v>
      </c>
      <c r="D100" s="101">
        <v>20724</v>
      </c>
      <c r="E100" s="102" t="s">
        <v>743</v>
      </c>
      <c r="F100" s="102"/>
      <c r="G100" s="102" t="s">
        <v>813</v>
      </c>
      <c r="H100" s="41">
        <v>12000</v>
      </c>
      <c r="I100" s="102" t="s">
        <v>1002</v>
      </c>
    </row>
    <row r="101" spans="1:9" ht="18.75">
      <c r="A101" s="102" t="s">
        <v>1289</v>
      </c>
      <c r="B101" s="342" t="s">
        <v>811</v>
      </c>
      <c r="C101" s="149" t="s">
        <v>1294</v>
      </c>
      <c r="D101" s="101">
        <v>20724</v>
      </c>
      <c r="E101" s="102" t="s">
        <v>743</v>
      </c>
      <c r="F101" s="102"/>
      <c r="G101" s="102" t="s">
        <v>813</v>
      </c>
      <c r="H101" s="41">
        <v>12000</v>
      </c>
      <c r="I101" s="102" t="s">
        <v>1002</v>
      </c>
    </row>
    <row r="102" spans="1:9" ht="18.75">
      <c r="A102" s="102" t="s">
        <v>1290</v>
      </c>
      <c r="B102" s="342" t="s">
        <v>811</v>
      </c>
      <c r="C102" s="149" t="s">
        <v>1295</v>
      </c>
      <c r="D102" s="101">
        <v>20724</v>
      </c>
      <c r="E102" s="102" t="s">
        <v>743</v>
      </c>
      <c r="F102" s="102"/>
      <c r="G102" s="102" t="s">
        <v>813</v>
      </c>
      <c r="H102" s="41">
        <v>6500</v>
      </c>
      <c r="I102" s="102" t="s">
        <v>1002</v>
      </c>
    </row>
    <row r="103" spans="1:9" ht="18.75">
      <c r="A103" s="102" t="s">
        <v>1291</v>
      </c>
      <c r="B103" s="342" t="s">
        <v>811</v>
      </c>
      <c r="C103" s="149" t="s">
        <v>1296</v>
      </c>
      <c r="D103" s="101">
        <v>20724</v>
      </c>
      <c r="E103" s="102" t="s">
        <v>743</v>
      </c>
      <c r="F103" s="102"/>
      <c r="G103" s="102" t="s">
        <v>813</v>
      </c>
      <c r="H103" s="41">
        <v>18000</v>
      </c>
      <c r="I103" s="102" t="s">
        <v>1002</v>
      </c>
    </row>
    <row r="104" spans="1:9" ht="18.75">
      <c r="A104" s="102" t="s">
        <v>1292</v>
      </c>
      <c r="B104" s="342" t="s">
        <v>811</v>
      </c>
      <c r="C104" s="149" t="s">
        <v>1297</v>
      </c>
      <c r="D104" s="101">
        <v>20724</v>
      </c>
      <c r="E104" s="102" t="s">
        <v>743</v>
      </c>
      <c r="F104" s="102"/>
      <c r="G104" s="102" t="s">
        <v>813</v>
      </c>
      <c r="H104" s="41">
        <v>6000</v>
      </c>
      <c r="I104" s="102" t="s">
        <v>1002</v>
      </c>
    </row>
    <row r="105" spans="1:9" s="513" customFormat="1" ht="18.75">
      <c r="A105" s="551" t="s">
        <v>2053</v>
      </c>
      <c r="B105" s="556" t="s">
        <v>811</v>
      </c>
      <c r="C105" s="552" t="s">
        <v>2054</v>
      </c>
      <c r="D105" s="553">
        <v>239919</v>
      </c>
      <c r="E105" s="551" t="s">
        <v>743</v>
      </c>
      <c r="F105" s="551"/>
      <c r="G105" s="551" t="s">
        <v>813</v>
      </c>
      <c r="H105" s="554">
        <v>14100</v>
      </c>
      <c r="I105" s="551" t="s">
        <v>1002</v>
      </c>
    </row>
    <row r="106" spans="1:9" s="513" customFormat="1" ht="18.75">
      <c r="A106" s="551" t="s">
        <v>2055</v>
      </c>
      <c r="B106" s="556" t="s">
        <v>811</v>
      </c>
      <c r="C106" s="552" t="s">
        <v>2054</v>
      </c>
      <c r="D106" s="553">
        <v>239919</v>
      </c>
      <c r="E106" s="551" t="s">
        <v>743</v>
      </c>
      <c r="F106" s="551"/>
      <c r="G106" s="551" t="s">
        <v>813</v>
      </c>
      <c r="H106" s="554">
        <v>14100</v>
      </c>
      <c r="I106" s="551" t="s">
        <v>1002</v>
      </c>
    </row>
    <row r="107" spans="1:9" s="513" customFormat="1" ht="18.75">
      <c r="A107" s="551" t="s">
        <v>1964</v>
      </c>
      <c r="B107" s="556" t="s">
        <v>811</v>
      </c>
      <c r="C107" s="552" t="s">
        <v>1963</v>
      </c>
      <c r="D107" s="553">
        <v>240109</v>
      </c>
      <c r="E107" s="551" t="s">
        <v>743</v>
      </c>
      <c r="F107" s="551"/>
      <c r="G107" s="551" t="s">
        <v>813</v>
      </c>
      <c r="H107" s="554">
        <v>4950</v>
      </c>
      <c r="I107" s="551" t="s">
        <v>1002</v>
      </c>
    </row>
    <row r="108" spans="1:9" ht="18.75">
      <c r="A108" s="102"/>
      <c r="B108" s="149"/>
      <c r="C108" s="149"/>
      <c r="D108" s="102"/>
      <c r="E108" s="102"/>
      <c r="F108" s="102"/>
      <c r="G108" s="102"/>
      <c r="H108" s="41"/>
      <c r="I108" s="102"/>
    </row>
    <row r="109" spans="1:9" ht="18.75">
      <c r="A109" s="102"/>
      <c r="B109" s="149"/>
      <c r="C109" s="149"/>
      <c r="D109" s="101"/>
      <c r="E109" s="102"/>
      <c r="F109" s="102"/>
      <c r="G109" s="102"/>
      <c r="H109" s="41"/>
      <c r="I109" s="102"/>
    </row>
    <row r="110" spans="1:9" ht="18.75">
      <c r="A110" s="102"/>
      <c r="B110" s="149"/>
      <c r="C110" s="149"/>
      <c r="D110" s="102"/>
      <c r="E110" s="102"/>
      <c r="F110" s="102"/>
      <c r="G110" s="102"/>
      <c r="H110" s="41"/>
      <c r="I110" s="102"/>
    </row>
    <row r="111" spans="1:9" ht="18.75">
      <c r="A111" s="102"/>
      <c r="B111" s="149"/>
      <c r="C111" s="149"/>
      <c r="D111" s="102"/>
      <c r="E111" s="102"/>
      <c r="F111" s="102"/>
      <c r="G111" s="102"/>
      <c r="H111" s="41"/>
      <c r="I111" s="102"/>
    </row>
    <row r="112" spans="1:9" ht="18.75">
      <c r="A112" s="102"/>
      <c r="B112" s="149"/>
      <c r="C112" s="149"/>
      <c r="D112" s="102"/>
      <c r="E112" s="102"/>
      <c r="F112" s="102"/>
      <c r="G112" s="102"/>
      <c r="H112" s="41"/>
      <c r="I112" s="102"/>
    </row>
    <row r="113" spans="1:9" ht="18.75">
      <c r="A113" s="102"/>
      <c r="B113" s="149"/>
      <c r="C113" s="149"/>
      <c r="D113" s="102"/>
      <c r="E113" s="102"/>
      <c r="F113" s="102"/>
      <c r="G113" s="102"/>
      <c r="H113" s="41"/>
      <c r="I113" s="102"/>
    </row>
    <row r="114" spans="1:9" ht="18.75">
      <c r="A114" s="102"/>
      <c r="B114" s="149"/>
      <c r="C114" s="149"/>
      <c r="D114" s="102"/>
      <c r="E114" s="102"/>
      <c r="F114" s="102"/>
      <c r="G114" s="102"/>
      <c r="H114" s="41"/>
      <c r="I114" s="102"/>
    </row>
    <row r="115" spans="1:9" ht="18.75">
      <c r="A115" s="102"/>
      <c r="B115" s="149"/>
      <c r="C115" s="149"/>
      <c r="D115" s="102"/>
      <c r="E115" s="102"/>
      <c r="F115" s="102"/>
      <c r="G115" s="102"/>
      <c r="H115" s="41"/>
      <c r="I115" s="102"/>
    </row>
    <row r="116" spans="1:9" ht="18.75">
      <c r="A116" s="102"/>
      <c r="B116" s="149"/>
      <c r="C116" s="149"/>
      <c r="D116" s="102"/>
      <c r="E116" s="102"/>
      <c r="F116" s="102"/>
      <c r="G116" s="102"/>
      <c r="H116" s="41"/>
      <c r="I116" s="102"/>
    </row>
    <row r="117" spans="1:9" ht="18.75">
      <c r="A117" s="102"/>
      <c r="B117" s="149"/>
      <c r="C117" s="149"/>
      <c r="D117" s="102"/>
      <c r="E117" s="102"/>
      <c r="F117" s="102"/>
      <c r="G117" s="102"/>
      <c r="H117" s="41"/>
      <c r="I117" s="102"/>
    </row>
    <row r="118" spans="1:9" ht="18.75">
      <c r="A118" s="102"/>
      <c r="B118" s="149"/>
      <c r="C118" s="149"/>
      <c r="D118" s="102"/>
      <c r="E118" s="102"/>
      <c r="F118" s="102"/>
      <c r="G118" s="102"/>
      <c r="H118" s="41"/>
      <c r="I118" s="102"/>
    </row>
    <row r="119" spans="1:9" ht="18.75">
      <c r="A119" s="102"/>
      <c r="B119" s="149"/>
      <c r="C119" s="149"/>
      <c r="D119" s="102"/>
      <c r="E119" s="102"/>
      <c r="F119" s="102"/>
      <c r="G119" s="102"/>
      <c r="H119" s="41"/>
      <c r="I119" s="102"/>
    </row>
    <row r="120" spans="1:9" ht="18.75">
      <c r="A120" s="102"/>
      <c r="B120" s="149"/>
      <c r="C120" s="149"/>
      <c r="D120" s="102"/>
      <c r="E120" s="102"/>
      <c r="F120" s="102"/>
      <c r="G120" s="102"/>
      <c r="H120" s="41"/>
      <c r="I120" s="102"/>
    </row>
    <row r="121" spans="1:9" ht="18.75">
      <c r="A121" s="102"/>
      <c r="B121" s="149"/>
      <c r="C121" s="149"/>
      <c r="D121" s="102"/>
      <c r="E121" s="102"/>
      <c r="F121" s="102"/>
      <c r="G121" s="102"/>
      <c r="H121" s="41"/>
      <c r="I121" s="102"/>
    </row>
    <row r="122" spans="1:9" ht="18.75">
      <c r="A122" s="102"/>
      <c r="B122" s="149"/>
      <c r="C122" s="149"/>
      <c r="D122" s="102"/>
      <c r="E122" s="102"/>
      <c r="F122" s="102"/>
      <c r="G122" s="102"/>
      <c r="H122" s="41"/>
      <c r="I122" s="102"/>
    </row>
    <row r="123" spans="1:9" ht="18.75">
      <c r="A123" s="102"/>
      <c r="B123" s="149"/>
      <c r="C123" s="149"/>
      <c r="D123" s="102"/>
      <c r="E123" s="102"/>
      <c r="F123" s="102"/>
      <c r="G123" s="102"/>
      <c r="H123" s="41"/>
      <c r="I123" s="102"/>
    </row>
    <row r="124" spans="1:9" ht="18.75">
      <c r="A124" s="111"/>
      <c r="B124" s="110"/>
      <c r="C124" s="110"/>
      <c r="D124" s="111"/>
      <c r="E124" s="111"/>
      <c r="F124" s="111"/>
      <c r="G124" s="111"/>
      <c r="H124" s="104"/>
      <c r="I124" s="111"/>
    </row>
    <row r="125" spans="1:9" ht="18.75">
      <c r="A125" s="604" t="s">
        <v>618</v>
      </c>
      <c r="B125" s="605"/>
      <c r="C125" s="605"/>
      <c r="D125" s="605"/>
      <c r="E125" s="605"/>
      <c r="F125" s="605"/>
      <c r="G125" s="606"/>
      <c r="H125" s="64">
        <f>SUM(H98:H124)</f>
        <v>99050</v>
      </c>
      <c r="I125" s="70"/>
    </row>
    <row r="126" spans="1:9" ht="18.75">
      <c r="A126" s="56" t="s">
        <v>729</v>
      </c>
      <c r="B126" s="56" t="s">
        <v>730</v>
      </c>
      <c r="C126" s="56" t="s">
        <v>722</v>
      </c>
      <c r="D126" s="56" t="s">
        <v>731</v>
      </c>
      <c r="E126" s="56" t="s">
        <v>732</v>
      </c>
      <c r="F126" s="56" t="s">
        <v>733</v>
      </c>
      <c r="G126" s="56" t="s">
        <v>734</v>
      </c>
      <c r="H126" s="138" t="s">
        <v>735</v>
      </c>
      <c r="I126" s="56" t="s">
        <v>509</v>
      </c>
    </row>
    <row r="127" spans="1:9" ht="18.75">
      <c r="A127" s="55"/>
      <c r="B127" s="55"/>
      <c r="C127" s="55"/>
      <c r="D127" s="55" t="s">
        <v>736</v>
      </c>
      <c r="E127" s="55" t="s">
        <v>737</v>
      </c>
      <c r="F127" s="55" t="s">
        <v>738</v>
      </c>
      <c r="G127" s="55" t="s">
        <v>739</v>
      </c>
      <c r="H127" s="139" t="s">
        <v>740</v>
      </c>
      <c r="I127" s="55"/>
    </row>
    <row r="128" spans="1:9" ht="18.75">
      <c r="A128" s="102" t="s">
        <v>839</v>
      </c>
      <c r="B128" s="149" t="s">
        <v>840</v>
      </c>
      <c r="C128" s="149" t="s">
        <v>841</v>
      </c>
      <c r="D128" s="101">
        <v>17062</v>
      </c>
      <c r="E128" s="102" t="s">
        <v>548</v>
      </c>
      <c r="F128" s="102" t="s">
        <v>758</v>
      </c>
      <c r="G128" s="102" t="s">
        <v>842</v>
      </c>
      <c r="H128" s="41">
        <v>4900</v>
      </c>
      <c r="I128" s="151" t="s">
        <v>843</v>
      </c>
    </row>
    <row r="129" spans="1:9" ht="18.75">
      <c r="A129" s="102" t="s">
        <v>84</v>
      </c>
      <c r="B129" s="149" t="s">
        <v>840</v>
      </c>
      <c r="C129" s="149" t="s">
        <v>85</v>
      </c>
      <c r="D129" s="101">
        <v>16685</v>
      </c>
      <c r="E129" s="102" t="s">
        <v>743</v>
      </c>
      <c r="F129" s="102" t="s">
        <v>758</v>
      </c>
      <c r="G129" s="102" t="s">
        <v>745</v>
      </c>
      <c r="H129" s="41">
        <v>2500</v>
      </c>
      <c r="I129" s="102"/>
    </row>
    <row r="130" spans="1:9" ht="18.75">
      <c r="A130" s="102" t="s">
        <v>1513</v>
      </c>
      <c r="B130" s="149" t="s">
        <v>840</v>
      </c>
      <c r="C130" s="149" t="s">
        <v>282</v>
      </c>
      <c r="D130" s="101">
        <v>15482</v>
      </c>
      <c r="E130" s="102" t="s">
        <v>743</v>
      </c>
      <c r="F130" s="102" t="s">
        <v>758</v>
      </c>
      <c r="G130" s="102" t="s">
        <v>745</v>
      </c>
      <c r="H130" s="40">
        <v>3300</v>
      </c>
      <c r="I130" s="102"/>
    </row>
    <row r="131" spans="1:9" ht="18.75">
      <c r="A131" s="102" t="s">
        <v>283</v>
      </c>
      <c r="B131" s="149" t="s">
        <v>840</v>
      </c>
      <c r="C131" s="149" t="s">
        <v>284</v>
      </c>
      <c r="D131" s="101">
        <v>18447</v>
      </c>
      <c r="E131" s="102" t="s">
        <v>743</v>
      </c>
      <c r="F131" s="102" t="s">
        <v>758</v>
      </c>
      <c r="G131" s="102" t="s">
        <v>745</v>
      </c>
      <c r="H131" s="41">
        <v>5900</v>
      </c>
      <c r="I131" s="102" t="s">
        <v>750</v>
      </c>
    </row>
    <row r="132" spans="1:9" ht="18.75">
      <c r="A132" s="102" t="s">
        <v>285</v>
      </c>
      <c r="B132" s="149" t="s">
        <v>840</v>
      </c>
      <c r="C132" s="149" t="s">
        <v>284</v>
      </c>
      <c r="D132" s="101">
        <v>18447</v>
      </c>
      <c r="E132" s="102" t="s">
        <v>743</v>
      </c>
      <c r="F132" s="102" t="s">
        <v>758</v>
      </c>
      <c r="G132" s="102" t="s">
        <v>745</v>
      </c>
      <c r="H132" s="41">
        <v>5900</v>
      </c>
      <c r="I132" s="102" t="s">
        <v>286</v>
      </c>
    </row>
    <row r="133" spans="1:9" ht="18.75">
      <c r="A133" s="102" t="s">
        <v>287</v>
      </c>
      <c r="B133" s="149" t="s">
        <v>840</v>
      </c>
      <c r="C133" s="149" t="s">
        <v>284</v>
      </c>
      <c r="D133" s="101">
        <v>19245</v>
      </c>
      <c r="E133" s="102" t="s">
        <v>743</v>
      </c>
      <c r="F133" s="102" t="s">
        <v>758</v>
      </c>
      <c r="G133" s="102" t="s">
        <v>745</v>
      </c>
      <c r="H133" s="41">
        <v>5900</v>
      </c>
      <c r="I133" s="102" t="s">
        <v>750</v>
      </c>
    </row>
    <row r="134" spans="1:9" ht="18.75">
      <c r="A134" s="102" t="s">
        <v>288</v>
      </c>
      <c r="B134" s="149" t="s">
        <v>840</v>
      </c>
      <c r="C134" s="149" t="s">
        <v>289</v>
      </c>
      <c r="D134" s="101">
        <v>15976</v>
      </c>
      <c r="E134" s="102" t="s">
        <v>743</v>
      </c>
      <c r="F134" s="102" t="s">
        <v>758</v>
      </c>
      <c r="G134" s="102" t="s">
        <v>745</v>
      </c>
      <c r="H134" s="41">
        <v>9750</v>
      </c>
      <c r="I134" s="102"/>
    </row>
    <row r="135" spans="1:9" ht="18.75">
      <c r="A135" s="102" t="s">
        <v>290</v>
      </c>
      <c r="B135" s="149" t="s">
        <v>840</v>
      </c>
      <c r="C135" s="313" t="s">
        <v>1514</v>
      </c>
      <c r="D135" s="101">
        <v>17517</v>
      </c>
      <c r="E135" s="102" t="s">
        <v>743</v>
      </c>
      <c r="F135" s="102" t="s">
        <v>758</v>
      </c>
      <c r="G135" s="102" t="s">
        <v>745</v>
      </c>
      <c r="H135" s="41">
        <v>17600</v>
      </c>
      <c r="I135" s="102"/>
    </row>
    <row r="136" spans="1:9" ht="18.75">
      <c r="A136" s="102"/>
      <c r="B136" s="149"/>
      <c r="C136" s="313" t="s">
        <v>1515</v>
      </c>
      <c r="D136" s="101"/>
      <c r="E136" s="102"/>
      <c r="F136" s="102"/>
      <c r="G136" s="102"/>
      <c r="H136" s="41"/>
      <c r="I136" s="102"/>
    </row>
    <row r="137" spans="1:9" ht="18.75">
      <c r="A137" s="102" t="s">
        <v>469</v>
      </c>
      <c r="B137" s="149" t="s">
        <v>840</v>
      </c>
      <c r="C137" s="149" t="s">
        <v>470</v>
      </c>
      <c r="D137" s="101">
        <v>17062</v>
      </c>
      <c r="E137" s="102" t="s">
        <v>743</v>
      </c>
      <c r="F137" s="102" t="s">
        <v>758</v>
      </c>
      <c r="G137" s="102" t="s">
        <v>842</v>
      </c>
      <c r="H137" s="41">
        <v>11600</v>
      </c>
      <c r="I137" s="102"/>
    </row>
    <row r="138" spans="1:9" ht="18.75">
      <c r="A138" s="102" t="s">
        <v>471</v>
      </c>
      <c r="B138" s="149" t="s">
        <v>840</v>
      </c>
      <c r="C138" s="149" t="s">
        <v>472</v>
      </c>
      <c r="D138" s="101" t="s">
        <v>758</v>
      </c>
      <c r="E138" s="102" t="s">
        <v>743</v>
      </c>
      <c r="F138" s="102" t="s">
        <v>758</v>
      </c>
      <c r="G138" s="102" t="s">
        <v>745</v>
      </c>
      <c r="H138" s="40" t="s">
        <v>758</v>
      </c>
      <c r="I138" s="102"/>
    </row>
    <row r="139" spans="1:9" ht="18.75">
      <c r="A139" s="102" t="s">
        <v>473</v>
      </c>
      <c r="B139" s="149" t="s">
        <v>840</v>
      </c>
      <c r="C139" s="149" t="s">
        <v>474</v>
      </c>
      <c r="D139" s="101" t="s">
        <v>758</v>
      </c>
      <c r="E139" s="102" t="s">
        <v>743</v>
      </c>
      <c r="F139" s="102" t="s">
        <v>758</v>
      </c>
      <c r="G139" s="102" t="s">
        <v>745</v>
      </c>
      <c r="H139" s="40" t="s">
        <v>758</v>
      </c>
      <c r="I139" s="102"/>
    </row>
    <row r="140" spans="1:9" ht="18.75">
      <c r="A140" s="102" t="s">
        <v>475</v>
      </c>
      <c r="B140" s="149" t="s">
        <v>840</v>
      </c>
      <c r="C140" s="149" t="s">
        <v>476</v>
      </c>
      <c r="D140" s="101">
        <v>16685</v>
      </c>
      <c r="E140" s="102" t="s">
        <v>743</v>
      </c>
      <c r="F140" s="102" t="s">
        <v>758</v>
      </c>
      <c r="G140" s="102" t="s">
        <v>745</v>
      </c>
      <c r="H140" s="41">
        <v>14000</v>
      </c>
      <c r="I140" s="102"/>
    </row>
    <row r="141" spans="1:9" ht="18.75">
      <c r="A141" s="102" t="s">
        <v>477</v>
      </c>
      <c r="B141" s="149" t="s">
        <v>840</v>
      </c>
      <c r="C141" s="149" t="s">
        <v>478</v>
      </c>
      <c r="D141" s="101">
        <v>19245</v>
      </c>
      <c r="E141" s="102" t="s">
        <v>743</v>
      </c>
      <c r="F141" s="102" t="s">
        <v>758</v>
      </c>
      <c r="G141" s="102" t="s">
        <v>745</v>
      </c>
      <c r="H141" s="41">
        <v>5900</v>
      </c>
      <c r="I141" s="102"/>
    </row>
    <row r="142" spans="1:9" ht="18.75">
      <c r="A142" s="102" t="s">
        <v>575</v>
      </c>
      <c r="B142" s="149" t="s">
        <v>840</v>
      </c>
      <c r="C142" s="330" t="s">
        <v>1516</v>
      </c>
      <c r="D142" s="101">
        <v>238741</v>
      </c>
      <c r="E142" s="102" t="s">
        <v>743</v>
      </c>
      <c r="F142" s="102" t="s">
        <v>758</v>
      </c>
      <c r="G142" s="102" t="s">
        <v>745</v>
      </c>
      <c r="H142" s="41">
        <v>28500</v>
      </c>
      <c r="I142" s="102"/>
    </row>
    <row r="143" spans="1:9" ht="18.75">
      <c r="A143" s="102"/>
      <c r="B143" s="149"/>
      <c r="C143" s="330" t="s">
        <v>1517</v>
      </c>
      <c r="D143" s="101"/>
      <c r="E143" s="102"/>
      <c r="F143" s="102"/>
      <c r="G143" s="102"/>
      <c r="H143" s="40"/>
      <c r="I143" s="102"/>
    </row>
    <row r="144" spans="1:9" ht="18.75">
      <c r="A144" s="102" t="s">
        <v>827</v>
      </c>
      <c r="B144" s="149" t="s">
        <v>840</v>
      </c>
      <c r="C144" s="149" t="s">
        <v>828</v>
      </c>
      <c r="D144" s="101">
        <v>15457</v>
      </c>
      <c r="E144" s="102" t="s">
        <v>743</v>
      </c>
      <c r="F144" s="102" t="s">
        <v>758</v>
      </c>
      <c r="G144" s="102" t="s">
        <v>829</v>
      </c>
      <c r="H144" s="41">
        <v>196000</v>
      </c>
      <c r="I144" s="102"/>
    </row>
    <row r="145" spans="1:9" ht="18.75">
      <c r="A145" s="102"/>
      <c r="B145" s="149"/>
      <c r="C145" s="149" t="s">
        <v>830</v>
      </c>
      <c r="D145" s="101"/>
      <c r="E145" s="102"/>
      <c r="F145" s="102"/>
      <c r="G145" s="102" t="s">
        <v>831</v>
      </c>
      <c r="H145" s="41"/>
      <c r="I145" s="102"/>
    </row>
    <row r="146" spans="1:9" ht="18.75">
      <c r="A146" s="102" t="s">
        <v>832</v>
      </c>
      <c r="B146" s="149" t="s">
        <v>840</v>
      </c>
      <c r="C146" s="149" t="s">
        <v>828</v>
      </c>
      <c r="D146" s="101">
        <v>15606</v>
      </c>
      <c r="E146" s="102" t="s">
        <v>743</v>
      </c>
      <c r="F146" s="102" t="s">
        <v>801</v>
      </c>
      <c r="G146" s="102" t="s">
        <v>745</v>
      </c>
      <c r="H146" s="41">
        <v>40800</v>
      </c>
      <c r="I146" s="102" t="s">
        <v>833</v>
      </c>
    </row>
    <row r="147" spans="1:9" ht="18.75">
      <c r="A147" s="102"/>
      <c r="B147" s="149"/>
      <c r="C147" s="149" t="s">
        <v>834</v>
      </c>
      <c r="D147" s="101"/>
      <c r="E147" s="102"/>
      <c r="F147" s="102"/>
      <c r="G147" s="102" t="s">
        <v>835</v>
      </c>
      <c r="H147" s="41"/>
      <c r="I147" s="102" t="s">
        <v>836</v>
      </c>
    </row>
    <row r="148" spans="1:9" ht="18.75">
      <c r="A148" s="102" t="s">
        <v>1109</v>
      </c>
      <c r="B148" s="149" t="s">
        <v>840</v>
      </c>
      <c r="C148" s="149" t="s">
        <v>828</v>
      </c>
      <c r="D148" s="101" t="s">
        <v>1108</v>
      </c>
      <c r="E148" s="102" t="s">
        <v>654</v>
      </c>
      <c r="F148" s="102" t="s">
        <v>758</v>
      </c>
      <c r="G148" s="102" t="s">
        <v>901</v>
      </c>
      <c r="H148" s="41">
        <v>18000</v>
      </c>
      <c r="I148" s="102"/>
    </row>
    <row r="149" spans="1:9" ht="18.75">
      <c r="A149" s="102"/>
      <c r="B149" s="149"/>
      <c r="C149" s="149" t="s">
        <v>1107</v>
      </c>
      <c r="D149" s="101"/>
      <c r="E149" s="102"/>
      <c r="F149" s="102"/>
      <c r="G149" s="102"/>
      <c r="H149" s="41"/>
      <c r="I149" s="102"/>
    </row>
    <row r="150" spans="1:9" ht="18.75">
      <c r="A150" s="151" t="s">
        <v>1112</v>
      </c>
      <c r="B150" s="149" t="s">
        <v>840</v>
      </c>
      <c r="C150" s="149" t="s">
        <v>828</v>
      </c>
      <c r="D150" s="101" t="s">
        <v>1108</v>
      </c>
      <c r="E150" s="102" t="s">
        <v>654</v>
      </c>
      <c r="F150" s="102" t="s">
        <v>758</v>
      </c>
      <c r="G150" s="350" t="s">
        <v>1111</v>
      </c>
      <c r="H150" s="41">
        <v>741000</v>
      </c>
      <c r="I150" s="102"/>
    </row>
    <row r="151" spans="1:9" ht="18.75">
      <c r="A151" s="151"/>
      <c r="B151" s="149"/>
      <c r="C151" s="330" t="s">
        <v>1110</v>
      </c>
      <c r="D151" s="101"/>
      <c r="E151" s="102"/>
      <c r="F151" s="102"/>
      <c r="G151" s="102"/>
      <c r="H151" s="40" t="s">
        <v>758</v>
      </c>
      <c r="I151" s="102"/>
    </row>
    <row r="152" spans="1:9" ht="18.75">
      <c r="A152" s="151" t="s">
        <v>1113</v>
      </c>
      <c r="B152" s="149" t="s">
        <v>840</v>
      </c>
      <c r="C152" s="149" t="s">
        <v>828</v>
      </c>
      <c r="D152" s="362" t="s">
        <v>1115</v>
      </c>
      <c r="E152" s="102" t="s">
        <v>654</v>
      </c>
      <c r="F152" s="102" t="s">
        <v>758</v>
      </c>
      <c r="G152" s="350" t="s">
        <v>1116</v>
      </c>
      <c r="H152" s="41">
        <v>9600000</v>
      </c>
      <c r="I152" s="102"/>
    </row>
    <row r="153" spans="1:9" ht="18.75">
      <c r="A153" s="151"/>
      <c r="B153" s="149"/>
      <c r="C153" s="330" t="s">
        <v>1114</v>
      </c>
      <c r="D153" s="101"/>
      <c r="E153" s="102"/>
      <c r="F153" s="102"/>
      <c r="G153" s="102"/>
      <c r="H153" s="40"/>
      <c r="I153" s="102"/>
    </row>
    <row r="154" spans="1:9" ht="18.75">
      <c r="A154" s="555" t="s">
        <v>2089</v>
      </c>
      <c r="B154" s="552" t="s">
        <v>840</v>
      </c>
      <c r="C154" s="583" t="s">
        <v>2090</v>
      </c>
      <c r="D154" s="582">
        <v>21061</v>
      </c>
      <c r="E154" s="567" t="s">
        <v>743</v>
      </c>
      <c r="F154" s="567" t="s">
        <v>758</v>
      </c>
      <c r="G154" s="567" t="s">
        <v>745</v>
      </c>
      <c r="H154" s="580">
        <v>26000</v>
      </c>
      <c r="I154" s="581"/>
    </row>
    <row r="155" spans="1:9" ht="18.75">
      <c r="A155" s="604" t="s">
        <v>1538</v>
      </c>
      <c r="B155" s="605"/>
      <c r="C155" s="605"/>
      <c r="D155" s="605"/>
      <c r="E155" s="605"/>
      <c r="F155" s="605"/>
      <c r="G155" s="606"/>
      <c r="H155" s="64">
        <f>SUM(H128:H154)</f>
        <v>10737550</v>
      </c>
      <c r="I155" s="70"/>
    </row>
    <row r="156" spans="1:9" ht="18.75">
      <c r="A156" s="56" t="s">
        <v>729</v>
      </c>
      <c r="B156" s="56" t="s">
        <v>730</v>
      </c>
      <c r="C156" s="56" t="s">
        <v>722</v>
      </c>
      <c r="D156" s="56" t="s">
        <v>731</v>
      </c>
      <c r="E156" s="56" t="s">
        <v>732</v>
      </c>
      <c r="F156" s="56" t="s">
        <v>733</v>
      </c>
      <c r="G156" s="56" t="s">
        <v>734</v>
      </c>
      <c r="H156" s="138" t="s">
        <v>735</v>
      </c>
      <c r="I156" s="56" t="s">
        <v>509</v>
      </c>
    </row>
    <row r="157" spans="1:9" ht="18.75">
      <c r="A157" s="55"/>
      <c r="B157" s="55"/>
      <c r="C157" s="55"/>
      <c r="D157" s="55" t="s">
        <v>736</v>
      </c>
      <c r="E157" s="55" t="s">
        <v>737</v>
      </c>
      <c r="F157" s="55" t="s">
        <v>738</v>
      </c>
      <c r="G157" s="55" t="s">
        <v>739</v>
      </c>
      <c r="H157" s="139" t="s">
        <v>740</v>
      </c>
      <c r="I157" s="55"/>
    </row>
    <row r="158" spans="1:9" ht="18.75">
      <c r="A158" s="145" t="s">
        <v>844</v>
      </c>
      <c r="B158" s="135" t="s">
        <v>837</v>
      </c>
      <c r="C158" s="146" t="s">
        <v>845</v>
      </c>
      <c r="D158" s="147">
        <v>17683</v>
      </c>
      <c r="E158" s="145" t="s">
        <v>743</v>
      </c>
      <c r="F158" s="145" t="s">
        <v>758</v>
      </c>
      <c r="G158" s="145" t="s">
        <v>745</v>
      </c>
      <c r="H158" s="148">
        <v>65000</v>
      </c>
      <c r="I158" s="145" t="s">
        <v>750</v>
      </c>
    </row>
    <row r="159" spans="1:9" ht="18.75">
      <c r="A159" s="102"/>
      <c r="B159" s="330"/>
      <c r="C159" s="149" t="s">
        <v>846</v>
      </c>
      <c r="D159" s="102"/>
      <c r="E159" s="102"/>
      <c r="F159" s="102"/>
      <c r="G159" s="102"/>
      <c r="H159" s="41"/>
      <c r="I159" s="102"/>
    </row>
    <row r="160" spans="1:9" ht="18.75">
      <c r="A160" s="102" t="s">
        <v>848</v>
      </c>
      <c r="B160" s="330" t="s">
        <v>837</v>
      </c>
      <c r="C160" s="149" t="s">
        <v>849</v>
      </c>
      <c r="D160" s="101">
        <v>15897</v>
      </c>
      <c r="E160" s="102" t="s">
        <v>743</v>
      </c>
      <c r="F160" s="102" t="s">
        <v>758</v>
      </c>
      <c r="G160" s="102" t="s">
        <v>745</v>
      </c>
      <c r="H160" s="41">
        <v>48500</v>
      </c>
      <c r="I160" s="102" t="s">
        <v>1093</v>
      </c>
    </row>
    <row r="161" spans="1:9" ht="18.75">
      <c r="A161" s="102" t="s">
        <v>850</v>
      </c>
      <c r="B161" s="330" t="s">
        <v>837</v>
      </c>
      <c r="C161" s="149" t="s">
        <v>851</v>
      </c>
      <c r="D161" s="101">
        <v>18014</v>
      </c>
      <c r="E161" s="102" t="s">
        <v>743</v>
      </c>
      <c r="F161" s="102" t="s">
        <v>758</v>
      </c>
      <c r="G161" s="102" t="s">
        <v>745</v>
      </c>
      <c r="H161" s="41">
        <v>65000</v>
      </c>
      <c r="I161" s="102" t="s">
        <v>1093</v>
      </c>
    </row>
    <row r="162" spans="1:9" ht="18.75">
      <c r="A162" s="102" t="s">
        <v>1518</v>
      </c>
      <c r="B162" s="330" t="s">
        <v>837</v>
      </c>
      <c r="C162" s="149" t="s">
        <v>578</v>
      </c>
      <c r="D162" s="101">
        <v>238212</v>
      </c>
      <c r="E162" s="102" t="s">
        <v>743</v>
      </c>
      <c r="F162" s="102" t="s">
        <v>758</v>
      </c>
      <c r="G162" s="102" t="s">
        <v>745</v>
      </c>
      <c r="H162" s="41">
        <v>3000</v>
      </c>
      <c r="I162" s="102" t="s">
        <v>1093</v>
      </c>
    </row>
    <row r="163" spans="1:9" ht="18.75">
      <c r="A163" s="102" t="s">
        <v>1519</v>
      </c>
      <c r="B163" s="330" t="s">
        <v>837</v>
      </c>
      <c r="C163" s="149" t="s">
        <v>1521</v>
      </c>
      <c r="D163" s="101">
        <v>238212</v>
      </c>
      <c r="E163" s="102" t="s">
        <v>743</v>
      </c>
      <c r="F163" s="102" t="s">
        <v>758</v>
      </c>
      <c r="G163" s="102" t="s">
        <v>745</v>
      </c>
      <c r="H163" s="41">
        <v>2850</v>
      </c>
      <c r="I163" s="102" t="s">
        <v>1093</v>
      </c>
    </row>
    <row r="164" spans="1:9" s="122" customFormat="1" ht="18.75">
      <c r="A164" s="102" t="s">
        <v>1520</v>
      </c>
      <c r="B164" s="330" t="s">
        <v>837</v>
      </c>
      <c r="C164" s="149" t="s">
        <v>1521</v>
      </c>
      <c r="D164" s="101">
        <v>238212</v>
      </c>
      <c r="E164" s="102" t="s">
        <v>743</v>
      </c>
      <c r="F164" s="102" t="s">
        <v>758</v>
      </c>
      <c r="G164" s="102" t="s">
        <v>745</v>
      </c>
      <c r="H164" s="41">
        <v>2850</v>
      </c>
      <c r="I164" s="102" t="s">
        <v>1093</v>
      </c>
    </row>
    <row r="165" spans="1:9" s="122" customFormat="1" ht="18.75">
      <c r="A165" s="102" t="s">
        <v>1522</v>
      </c>
      <c r="B165" s="330" t="s">
        <v>837</v>
      </c>
      <c r="C165" s="149" t="s">
        <v>1521</v>
      </c>
      <c r="D165" s="101">
        <v>238212</v>
      </c>
      <c r="E165" s="102" t="s">
        <v>743</v>
      </c>
      <c r="F165" s="102" t="s">
        <v>758</v>
      </c>
      <c r="G165" s="102" t="s">
        <v>745</v>
      </c>
      <c r="H165" s="41">
        <v>2950</v>
      </c>
      <c r="I165" s="102" t="s">
        <v>1093</v>
      </c>
    </row>
    <row r="166" spans="1:9" s="122" customFormat="1" ht="18.75">
      <c r="A166" s="102" t="s">
        <v>1524</v>
      </c>
      <c r="B166" s="330" t="s">
        <v>837</v>
      </c>
      <c r="C166" s="149" t="s">
        <v>1523</v>
      </c>
      <c r="D166" s="101">
        <v>238212</v>
      </c>
      <c r="E166" s="102" t="s">
        <v>743</v>
      </c>
      <c r="F166" s="102" t="s">
        <v>758</v>
      </c>
      <c r="G166" s="102" t="s">
        <v>745</v>
      </c>
      <c r="H166" s="41">
        <v>4750</v>
      </c>
      <c r="I166" s="102" t="s">
        <v>1093</v>
      </c>
    </row>
    <row r="167" spans="1:9" s="122" customFormat="1" ht="18.75">
      <c r="A167" s="102" t="s">
        <v>576</v>
      </c>
      <c r="B167" s="330" t="s">
        <v>837</v>
      </c>
      <c r="C167" s="149" t="s">
        <v>845</v>
      </c>
      <c r="D167" s="101">
        <v>238580</v>
      </c>
      <c r="E167" s="102" t="s">
        <v>743</v>
      </c>
      <c r="F167" s="102" t="s">
        <v>758</v>
      </c>
      <c r="G167" s="102" t="s">
        <v>745</v>
      </c>
      <c r="H167" s="41">
        <v>85000</v>
      </c>
      <c r="I167" s="102" t="s">
        <v>1093</v>
      </c>
    </row>
    <row r="168" spans="1:9" ht="18.75">
      <c r="A168" s="102" t="s">
        <v>577</v>
      </c>
      <c r="B168" s="330" t="s">
        <v>837</v>
      </c>
      <c r="C168" s="149" t="s">
        <v>578</v>
      </c>
      <c r="D168" s="101">
        <v>238580</v>
      </c>
      <c r="E168" s="102" t="s">
        <v>743</v>
      </c>
      <c r="F168" s="102" t="s">
        <v>758</v>
      </c>
      <c r="G168" s="102" t="s">
        <v>745</v>
      </c>
      <c r="H168" s="41">
        <v>9600</v>
      </c>
      <c r="I168" s="102" t="s">
        <v>1093</v>
      </c>
    </row>
    <row r="169" spans="1:9" s="122" customFormat="1" ht="18.75">
      <c r="A169" s="102" t="s">
        <v>1299</v>
      </c>
      <c r="B169" s="330" t="s">
        <v>837</v>
      </c>
      <c r="C169" s="149" t="s">
        <v>1298</v>
      </c>
      <c r="D169" s="101">
        <v>20716</v>
      </c>
      <c r="E169" s="102" t="s">
        <v>743</v>
      </c>
      <c r="F169" s="102" t="s">
        <v>758</v>
      </c>
      <c r="G169" s="102" t="s">
        <v>745</v>
      </c>
      <c r="H169" s="41">
        <v>2940</v>
      </c>
      <c r="I169" s="102" t="s">
        <v>1094</v>
      </c>
    </row>
    <row r="170" spans="1:9" s="122" customFormat="1" ht="18.75">
      <c r="A170" s="102" t="s">
        <v>1492</v>
      </c>
      <c r="B170" s="330" t="s">
        <v>837</v>
      </c>
      <c r="C170" s="149" t="s">
        <v>1493</v>
      </c>
      <c r="D170" s="101">
        <v>20440</v>
      </c>
      <c r="E170" s="102" t="s">
        <v>743</v>
      </c>
      <c r="F170" s="102" t="s">
        <v>758</v>
      </c>
      <c r="G170" s="102" t="s">
        <v>745</v>
      </c>
      <c r="H170" s="41">
        <v>65000</v>
      </c>
      <c r="I170" s="102" t="s">
        <v>1093</v>
      </c>
    </row>
    <row r="171" spans="1:9" ht="18.75">
      <c r="A171" s="102"/>
      <c r="B171" s="149"/>
      <c r="C171" s="149"/>
      <c r="D171" s="101"/>
      <c r="E171" s="102"/>
      <c r="F171" s="102"/>
      <c r="G171" s="102"/>
      <c r="H171" s="40"/>
      <c r="I171" s="102"/>
    </row>
    <row r="172" spans="1:9" ht="18.75">
      <c r="A172" s="102"/>
      <c r="B172" s="149"/>
      <c r="C172" s="149"/>
      <c r="D172" s="101"/>
      <c r="E172" s="102"/>
      <c r="F172" s="102"/>
      <c r="G172" s="102"/>
      <c r="H172" s="40"/>
      <c r="I172" s="102"/>
    </row>
    <row r="173" spans="1:9" ht="18.75">
      <c r="A173" s="102"/>
      <c r="B173" s="149"/>
      <c r="C173" s="149"/>
      <c r="D173" s="101"/>
      <c r="E173" s="102"/>
      <c r="F173" s="102"/>
      <c r="G173" s="102"/>
      <c r="H173" s="40"/>
      <c r="I173" s="102"/>
    </row>
    <row r="174" spans="1:9" ht="18.75">
      <c r="A174" s="102"/>
      <c r="B174" s="149"/>
      <c r="C174" s="149"/>
      <c r="D174" s="101"/>
      <c r="E174" s="102"/>
      <c r="F174" s="102"/>
      <c r="G174" s="102"/>
      <c r="H174" s="40"/>
      <c r="I174" s="102"/>
    </row>
    <row r="175" spans="1:9" ht="18.75">
      <c r="A175" s="102"/>
      <c r="B175" s="149"/>
      <c r="C175" s="149"/>
      <c r="D175" s="101"/>
      <c r="E175" s="102"/>
      <c r="F175" s="102"/>
      <c r="G175" s="102"/>
      <c r="H175" s="40"/>
      <c r="I175" s="102"/>
    </row>
    <row r="176" spans="1:9" ht="18.75">
      <c r="A176" s="102"/>
      <c r="B176" s="149"/>
      <c r="C176" s="149"/>
      <c r="D176" s="101"/>
      <c r="E176" s="102"/>
      <c r="F176" s="102"/>
      <c r="G176" s="102"/>
      <c r="H176" s="40"/>
      <c r="I176" s="102"/>
    </row>
    <row r="177" spans="1:9" ht="18.75">
      <c r="A177" s="102"/>
      <c r="B177" s="330"/>
      <c r="C177" s="149"/>
      <c r="D177" s="101"/>
      <c r="E177" s="102"/>
      <c r="F177" s="102"/>
      <c r="G177" s="102"/>
      <c r="H177" s="41"/>
      <c r="I177" s="102"/>
    </row>
    <row r="178" spans="1:9" ht="18.75">
      <c r="A178" s="102"/>
      <c r="B178" s="330"/>
      <c r="C178" s="149"/>
      <c r="D178" s="101"/>
      <c r="E178" s="102"/>
      <c r="F178" s="102"/>
      <c r="G178" s="102"/>
      <c r="H178" s="41"/>
      <c r="I178" s="102"/>
    </row>
    <row r="179" spans="1:9" ht="18.75">
      <c r="A179" s="356"/>
      <c r="B179" s="354"/>
      <c r="C179" s="357"/>
      <c r="D179" s="358"/>
      <c r="E179" s="356"/>
      <c r="F179" s="356"/>
      <c r="G179" s="356"/>
      <c r="H179" s="359"/>
      <c r="I179" s="356"/>
    </row>
    <row r="180" spans="1:9" ht="18.75">
      <c r="A180" s="356"/>
      <c r="B180" s="354"/>
      <c r="C180" s="357"/>
      <c r="D180" s="358"/>
      <c r="E180" s="356"/>
      <c r="F180" s="356"/>
      <c r="G180" s="356"/>
      <c r="H180" s="359"/>
      <c r="I180" s="356"/>
    </row>
    <row r="181" spans="1:9" ht="18.75">
      <c r="A181" s="102"/>
      <c r="B181" s="149"/>
      <c r="C181" s="149"/>
      <c r="D181" s="102"/>
      <c r="E181" s="102"/>
      <c r="F181" s="102"/>
      <c r="G181" s="102"/>
      <c r="H181" s="41"/>
      <c r="I181" s="102"/>
    </row>
    <row r="182" spans="1:9" ht="18.75">
      <c r="A182" s="102"/>
      <c r="B182" s="149"/>
      <c r="C182" s="149"/>
      <c r="D182" s="102"/>
      <c r="E182" s="102"/>
      <c r="F182" s="102"/>
      <c r="G182" s="102"/>
      <c r="H182" s="41"/>
      <c r="I182" s="102"/>
    </row>
    <row r="183" spans="1:9" ht="18.75">
      <c r="A183" s="102"/>
      <c r="B183" s="149"/>
      <c r="C183" s="149"/>
      <c r="D183" s="102"/>
      <c r="E183" s="102"/>
      <c r="F183" s="102"/>
      <c r="G183" s="102"/>
      <c r="H183" s="41"/>
      <c r="I183" s="102"/>
    </row>
    <row r="184" spans="1:9" ht="18.75">
      <c r="A184" s="111"/>
      <c r="B184" s="110"/>
      <c r="C184" s="110"/>
      <c r="D184" s="111"/>
      <c r="E184" s="111"/>
      <c r="F184" s="111"/>
      <c r="G184" s="111"/>
      <c r="H184" s="104"/>
      <c r="I184" s="111"/>
    </row>
    <row r="185" spans="1:9" ht="18.75">
      <c r="A185" s="604" t="s">
        <v>619</v>
      </c>
      <c r="B185" s="605"/>
      <c r="C185" s="605"/>
      <c r="D185" s="605"/>
      <c r="E185" s="605"/>
      <c r="F185" s="605"/>
      <c r="G185" s="606"/>
      <c r="H185" s="64">
        <f>SUM(H158:H184)</f>
        <v>357440</v>
      </c>
      <c r="I185" s="70"/>
    </row>
    <row r="186" spans="1:9" ht="18.75">
      <c r="A186" s="56" t="s">
        <v>729</v>
      </c>
      <c r="B186" s="56" t="s">
        <v>730</v>
      </c>
      <c r="C186" s="56" t="s">
        <v>722</v>
      </c>
      <c r="D186" s="56" t="s">
        <v>731</v>
      </c>
      <c r="E186" s="56" t="s">
        <v>732</v>
      </c>
      <c r="F186" s="56" t="s">
        <v>733</v>
      </c>
      <c r="G186" s="56" t="s">
        <v>734</v>
      </c>
      <c r="H186" s="138" t="s">
        <v>735</v>
      </c>
      <c r="I186" s="56" t="s">
        <v>509</v>
      </c>
    </row>
    <row r="187" spans="1:9" ht="18.75">
      <c r="A187" s="55"/>
      <c r="B187" s="55"/>
      <c r="C187" s="55"/>
      <c r="D187" s="55" t="s">
        <v>736</v>
      </c>
      <c r="E187" s="55" t="s">
        <v>737</v>
      </c>
      <c r="F187" s="55" t="s">
        <v>738</v>
      </c>
      <c r="G187" s="55" t="s">
        <v>739</v>
      </c>
      <c r="H187" s="139" t="s">
        <v>740</v>
      </c>
      <c r="I187" s="55"/>
    </row>
    <row r="188" spans="1:9" ht="18.75">
      <c r="A188" s="145" t="s">
        <v>903</v>
      </c>
      <c r="B188" s="146" t="s">
        <v>904</v>
      </c>
      <c r="C188" s="146" t="s">
        <v>905</v>
      </c>
      <c r="D188" s="147">
        <v>17062</v>
      </c>
      <c r="E188" s="145" t="s">
        <v>548</v>
      </c>
      <c r="F188" s="145" t="s">
        <v>758</v>
      </c>
      <c r="G188" s="145" t="s">
        <v>901</v>
      </c>
      <c r="H188" s="148">
        <v>8400</v>
      </c>
      <c r="I188" s="361" t="s">
        <v>902</v>
      </c>
    </row>
    <row r="189" spans="1:10" ht="18.75">
      <c r="A189" s="102" t="s">
        <v>259</v>
      </c>
      <c r="B189" s="149" t="s">
        <v>904</v>
      </c>
      <c r="C189" s="149" t="s">
        <v>260</v>
      </c>
      <c r="D189" s="101">
        <v>17153</v>
      </c>
      <c r="E189" s="102" t="s">
        <v>548</v>
      </c>
      <c r="F189" s="102" t="s">
        <v>758</v>
      </c>
      <c r="G189" s="102" t="s">
        <v>901</v>
      </c>
      <c r="H189" s="41">
        <v>5800</v>
      </c>
      <c r="I189" s="151" t="s">
        <v>261</v>
      </c>
      <c r="J189" s="363"/>
    </row>
    <row r="190" spans="1:10" ht="18.75">
      <c r="A190" s="102"/>
      <c r="B190" s="149"/>
      <c r="C190" s="149"/>
      <c r="D190" s="101"/>
      <c r="E190" s="102"/>
      <c r="F190" s="102"/>
      <c r="G190" s="102"/>
      <c r="H190" s="41"/>
      <c r="I190" s="102"/>
      <c r="J190" s="363"/>
    </row>
    <row r="191" spans="1:10" ht="18.75">
      <c r="A191" s="102"/>
      <c r="B191" s="149"/>
      <c r="C191" s="149"/>
      <c r="D191" s="101"/>
      <c r="E191" s="102"/>
      <c r="F191" s="102"/>
      <c r="G191" s="102"/>
      <c r="H191" s="41"/>
      <c r="I191" s="102"/>
      <c r="J191" s="363"/>
    </row>
    <row r="192" spans="1:10" ht="18.75">
      <c r="A192" s="102"/>
      <c r="B192" s="149"/>
      <c r="C192" s="149"/>
      <c r="D192" s="101"/>
      <c r="E192" s="102"/>
      <c r="F192" s="102"/>
      <c r="G192" s="102"/>
      <c r="H192" s="41"/>
      <c r="I192" s="102"/>
      <c r="J192" s="363"/>
    </row>
    <row r="193" spans="1:10" ht="18.75">
      <c r="A193" s="102"/>
      <c r="B193" s="149"/>
      <c r="C193" s="149"/>
      <c r="D193" s="101"/>
      <c r="E193" s="102"/>
      <c r="F193" s="102"/>
      <c r="G193" s="102"/>
      <c r="H193" s="41"/>
      <c r="I193" s="102"/>
      <c r="J193" s="363"/>
    </row>
    <row r="194" spans="1:10" ht="18.75">
      <c r="A194" s="102"/>
      <c r="B194" s="149"/>
      <c r="C194" s="149"/>
      <c r="D194" s="101"/>
      <c r="E194" s="102"/>
      <c r="F194" s="102"/>
      <c r="G194" s="102"/>
      <c r="H194" s="41"/>
      <c r="I194" s="102"/>
      <c r="J194" s="363"/>
    </row>
    <row r="195" spans="1:10" ht="18.75">
      <c r="A195" s="102"/>
      <c r="B195" s="149"/>
      <c r="C195" s="149"/>
      <c r="D195" s="101"/>
      <c r="E195" s="102"/>
      <c r="F195" s="102"/>
      <c r="G195" s="102"/>
      <c r="H195" s="41"/>
      <c r="I195" s="102"/>
      <c r="J195" s="363"/>
    </row>
    <row r="196" spans="1:10" ht="18.75">
      <c r="A196" s="102"/>
      <c r="B196" s="149"/>
      <c r="C196" s="330"/>
      <c r="D196" s="101"/>
      <c r="E196" s="102"/>
      <c r="F196" s="102"/>
      <c r="G196" s="102"/>
      <c r="H196" s="41"/>
      <c r="I196" s="102"/>
      <c r="J196" s="363"/>
    </row>
    <row r="197" spans="1:10" ht="18.75">
      <c r="A197" s="102"/>
      <c r="B197" s="149"/>
      <c r="C197" s="330"/>
      <c r="D197" s="101"/>
      <c r="E197" s="102"/>
      <c r="F197" s="102"/>
      <c r="G197" s="102"/>
      <c r="H197" s="41"/>
      <c r="I197" s="102"/>
      <c r="J197" s="363"/>
    </row>
    <row r="198" spans="1:10" ht="18.75">
      <c r="A198" s="102"/>
      <c r="B198" s="149"/>
      <c r="C198" s="330"/>
      <c r="D198" s="101"/>
      <c r="E198" s="102"/>
      <c r="F198" s="102"/>
      <c r="G198" s="102"/>
      <c r="H198" s="41"/>
      <c r="I198" s="102"/>
      <c r="J198" s="363"/>
    </row>
    <row r="199" spans="1:10" ht="18.75">
      <c r="A199" s="102"/>
      <c r="B199" s="149"/>
      <c r="C199" s="149"/>
      <c r="D199" s="101"/>
      <c r="E199" s="102"/>
      <c r="F199" s="102"/>
      <c r="G199" s="102"/>
      <c r="H199" s="41"/>
      <c r="I199" s="102"/>
      <c r="J199" s="363"/>
    </row>
    <row r="200" spans="1:10" ht="18.75">
      <c r="A200" s="102"/>
      <c r="B200" s="149"/>
      <c r="C200" s="149"/>
      <c r="D200" s="101"/>
      <c r="E200" s="102"/>
      <c r="F200" s="102"/>
      <c r="G200" s="102"/>
      <c r="H200" s="40"/>
      <c r="I200" s="102"/>
      <c r="J200" s="363"/>
    </row>
    <row r="201" spans="1:10" ht="18.75">
      <c r="A201" s="102"/>
      <c r="B201" s="149"/>
      <c r="C201" s="149"/>
      <c r="D201" s="101"/>
      <c r="E201" s="102"/>
      <c r="F201" s="102"/>
      <c r="G201" s="102"/>
      <c r="H201" s="40"/>
      <c r="I201" s="102"/>
      <c r="J201" s="363"/>
    </row>
    <row r="202" spans="1:10" ht="18.75">
      <c r="A202" s="102"/>
      <c r="B202" s="149"/>
      <c r="C202" s="149"/>
      <c r="D202" s="101"/>
      <c r="E202" s="102"/>
      <c r="F202" s="102"/>
      <c r="G202" s="102"/>
      <c r="H202" s="40"/>
      <c r="I202" s="102"/>
      <c r="J202" s="363"/>
    </row>
    <row r="203" spans="1:10" ht="18.75">
      <c r="A203" s="102"/>
      <c r="B203" s="149"/>
      <c r="C203" s="149"/>
      <c r="D203" s="101"/>
      <c r="E203" s="102"/>
      <c r="F203" s="102"/>
      <c r="G203" s="102"/>
      <c r="H203" s="40"/>
      <c r="I203" s="102"/>
      <c r="J203" s="363"/>
    </row>
    <row r="204" spans="1:10" ht="18.75">
      <c r="A204" s="102"/>
      <c r="B204" s="149"/>
      <c r="C204" s="149"/>
      <c r="D204" s="101"/>
      <c r="E204" s="102"/>
      <c r="F204" s="102"/>
      <c r="G204" s="102"/>
      <c r="H204" s="40"/>
      <c r="I204" s="102"/>
      <c r="J204" s="363"/>
    </row>
    <row r="205" spans="1:10" ht="18.75">
      <c r="A205" s="102"/>
      <c r="B205" s="149"/>
      <c r="C205" s="149"/>
      <c r="D205" s="101"/>
      <c r="E205" s="102"/>
      <c r="F205" s="102"/>
      <c r="G205" s="102"/>
      <c r="H205" s="40"/>
      <c r="I205" s="102"/>
      <c r="J205" s="363"/>
    </row>
    <row r="206" spans="1:10" ht="18.75">
      <c r="A206" s="102"/>
      <c r="B206" s="149"/>
      <c r="C206" s="149"/>
      <c r="D206" s="101"/>
      <c r="E206" s="102"/>
      <c r="F206" s="102"/>
      <c r="G206" s="102"/>
      <c r="H206" s="40"/>
      <c r="I206" s="102"/>
      <c r="J206" s="363"/>
    </row>
    <row r="207" spans="1:10" ht="18.75">
      <c r="A207" s="102"/>
      <c r="B207" s="149"/>
      <c r="C207" s="149"/>
      <c r="D207" s="101"/>
      <c r="E207" s="102"/>
      <c r="F207" s="102"/>
      <c r="G207" s="102"/>
      <c r="H207" s="41"/>
      <c r="I207" s="102"/>
      <c r="J207" s="363"/>
    </row>
    <row r="208" spans="1:10" ht="18.75">
      <c r="A208" s="102"/>
      <c r="B208" s="149"/>
      <c r="C208" s="149"/>
      <c r="D208" s="101"/>
      <c r="E208" s="102"/>
      <c r="F208" s="102"/>
      <c r="G208" s="102"/>
      <c r="H208" s="41"/>
      <c r="I208" s="102"/>
      <c r="J208" s="363"/>
    </row>
    <row r="209" spans="1:10" ht="18.75">
      <c r="A209" s="102"/>
      <c r="B209" s="149"/>
      <c r="C209" s="149"/>
      <c r="D209" s="102"/>
      <c r="E209" s="102"/>
      <c r="F209" s="102"/>
      <c r="G209" s="102"/>
      <c r="H209" s="41"/>
      <c r="I209" s="102"/>
      <c r="J209" s="363"/>
    </row>
    <row r="210" spans="1:10" ht="18.75">
      <c r="A210" s="102"/>
      <c r="B210" s="149"/>
      <c r="C210" s="149"/>
      <c r="D210" s="102"/>
      <c r="E210" s="102"/>
      <c r="F210" s="102"/>
      <c r="G210" s="102"/>
      <c r="H210" s="41"/>
      <c r="I210" s="102"/>
      <c r="J210" s="363"/>
    </row>
    <row r="211" spans="1:10" ht="18.75">
      <c r="A211" s="102"/>
      <c r="B211" s="149"/>
      <c r="C211" s="149"/>
      <c r="D211" s="102"/>
      <c r="E211" s="102"/>
      <c r="F211" s="102"/>
      <c r="G211" s="102"/>
      <c r="H211" s="41"/>
      <c r="I211" s="102"/>
      <c r="J211" s="363"/>
    </row>
    <row r="212" spans="1:10" ht="18.75">
      <c r="A212" s="102"/>
      <c r="B212" s="149"/>
      <c r="C212" s="149"/>
      <c r="D212" s="102"/>
      <c r="E212" s="102"/>
      <c r="F212" s="102"/>
      <c r="G212" s="102"/>
      <c r="H212" s="41"/>
      <c r="I212" s="102"/>
      <c r="J212" s="363"/>
    </row>
    <row r="213" spans="1:10" ht="18.75">
      <c r="A213" s="102"/>
      <c r="B213" s="149"/>
      <c r="C213" s="149"/>
      <c r="D213" s="102"/>
      <c r="E213" s="102"/>
      <c r="F213" s="102"/>
      <c r="G213" s="102"/>
      <c r="H213" s="41"/>
      <c r="I213" s="102"/>
      <c r="J213" s="363"/>
    </row>
    <row r="214" spans="1:9" ht="18.75">
      <c r="A214" s="111"/>
      <c r="B214" s="110"/>
      <c r="C214" s="110"/>
      <c r="D214" s="111"/>
      <c r="E214" s="111"/>
      <c r="F214" s="111"/>
      <c r="G214" s="111"/>
      <c r="H214" s="104"/>
      <c r="I214" s="111"/>
    </row>
    <row r="215" spans="1:9" ht="18.75">
      <c r="A215" s="604" t="s">
        <v>620</v>
      </c>
      <c r="B215" s="605"/>
      <c r="C215" s="605"/>
      <c r="D215" s="605"/>
      <c r="E215" s="605"/>
      <c r="F215" s="605"/>
      <c r="G215" s="606"/>
      <c r="H215" s="64">
        <f>SUM(H188:H214)</f>
        <v>14200</v>
      </c>
      <c r="I215" s="70"/>
    </row>
    <row r="216" spans="1:9" ht="18.75">
      <c r="A216" s="56" t="s">
        <v>729</v>
      </c>
      <c r="B216" s="56" t="s">
        <v>730</v>
      </c>
      <c r="C216" s="56" t="s">
        <v>722</v>
      </c>
      <c r="D216" s="56" t="s">
        <v>731</v>
      </c>
      <c r="E216" s="56" t="s">
        <v>732</v>
      </c>
      <c r="F216" s="56" t="s">
        <v>733</v>
      </c>
      <c r="G216" s="56" t="s">
        <v>734</v>
      </c>
      <c r="H216" s="138" t="s">
        <v>735</v>
      </c>
      <c r="I216" s="56" t="s">
        <v>509</v>
      </c>
    </row>
    <row r="217" spans="1:9" ht="18.75">
      <c r="A217" s="55"/>
      <c r="B217" s="55"/>
      <c r="C217" s="55"/>
      <c r="D217" s="55" t="s">
        <v>736</v>
      </c>
      <c r="E217" s="55" t="s">
        <v>737</v>
      </c>
      <c r="F217" s="55" t="s">
        <v>738</v>
      </c>
      <c r="G217" s="55" t="s">
        <v>739</v>
      </c>
      <c r="H217" s="139" t="s">
        <v>740</v>
      </c>
      <c r="I217" s="55"/>
    </row>
    <row r="218" spans="1:9" ht="18.75">
      <c r="A218" s="145" t="s">
        <v>170</v>
      </c>
      <c r="B218" s="146" t="s">
        <v>167</v>
      </c>
      <c r="C218" s="146" t="s">
        <v>168</v>
      </c>
      <c r="D218" s="147">
        <v>16879</v>
      </c>
      <c r="E218" s="145" t="s">
        <v>171</v>
      </c>
      <c r="F218" s="364"/>
      <c r="G218" s="145" t="s">
        <v>745</v>
      </c>
      <c r="H218" s="156" t="s">
        <v>758</v>
      </c>
      <c r="I218" s="145" t="s">
        <v>750</v>
      </c>
    </row>
    <row r="219" spans="1:9" ht="18.75">
      <c r="A219" s="102"/>
      <c r="B219" s="149"/>
      <c r="C219" s="149" t="s">
        <v>172</v>
      </c>
      <c r="D219" s="101"/>
      <c r="E219" s="102" t="s">
        <v>173</v>
      </c>
      <c r="F219" s="355" t="s">
        <v>174</v>
      </c>
      <c r="G219" s="102"/>
      <c r="H219" s="41"/>
      <c r="I219" s="102"/>
    </row>
    <row r="220" spans="1:9" ht="18.75">
      <c r="A220" s="102"/>
      <c r="B220" s="149"/>
      <c r="C220" s="149" t="s">
        <v>175</v>
      </c>
      <c r="D220" s="101"/>
      <c r="E220" s="102" t="s">
        <v>176</v>
      </c>
      <c r="F220" s="102"/>
      <c r="G220" s="102"/>
      <c r="H220" s="41"/>
      <c r="I220" s="102"/>
    </row>
    <row r="221" spans="1:9" ht="18.75">
      <c r="A221" s="102"/>
      <c r="B221" s="149"/>
      <c r="C221" s="149" t="s">
        <v>177</v>
      </c>
      <c r="D221" s="101"/>
      <c r="E221" s="102" t="s">
        <v>178</v>
      </c>
      <c r="F221" s="355" t="s">
        <v>179</v>
      </c>
      <c r="G221" s="102"/>
      <c r="H221" s="41"/>
      <c r="I221" s="102"/>
    </row>
    <row r="222" spans="1:9" ht="18.75">
      <c r="A222" s="102"/>
      <c r="B222" s="149"/>
      <c r="C222" s="149" t="s">
        <v>180</v>
      </c>
      <c r="D222" s="101"/>
      <c r="E222" s="102" t="s">
        <v>181</v>
      </c>
      <c r="F222" s="355"/>
      <c r="G222" s="102"/>
      <c r="H222" s="41"/>
      <c r="I222" s="102"/>
    </row>
    <row r="223" spans="1:9" ht="18.75">
      <c r="A223" s="102"/>
      <c r="B223" s="149"/>
      <c r="C223" s="330" t="s">
        <v>182</v>
      </c>
      <c r="D223" s="101"/>
      <c r="E223" s="102" t="s">
        <v>183</v>
      </c>
      <c r="F223" s="355" t="s">
        <v>184</v>
      </c>
      <c r="G223" s="102"/>
      <c r="H223" s="41"/>
      <c r="I223" s="102"/>
    </row>
    <row r="224" spans="1:9" ht="18.75">
      <c r="A224" s="102"/>
      <c r="B224" s="149"/>
      <c r="C224" s="330" t="s">
        <v>185</v>
      </c>
      <c r="D224" s="101"/>
      <c r="E224" s="102"/>
      <c r="F224" s="355" t="s">
        <v>186</v>
      </c>
      <c r="G224" s="102"/>
      <c r="H224" s="41"/>
      <c r="I224" s="102"/>
    </row>
    <row r="225" spans="1:9" ht="18.75">
      <c r="A225" s="102"/>
      <c r="B225" s="149"/>
      <c r="C225" s="330" t="s">
        <v>187</v>
      </c>
      <c r="D225" s="101"/>
      <c r="E225" s="102"/>
      <c r="F225" s="355" t="s">
        <v>188</v>
      </c>
      <c r="G225" s="102"/>
      <c r="H225" s="41"/>
      <c r="I225" s="102"/>
    </row>
    <row r="226" spans="1:9" ht="18.75">
      <c r="A226" s="102" t="s">
        <v>189</v>
      </c>
      <c r="B226" s="149" t="s">
        <v>167</v>
      </c>
      <c r="C226" s="149" t="s">
        <v>168</v>
      </c>
      <c r="D226" s="101">
        <v>17062</v>
      </c>
      <c r="E226" s="102" t="s">
        <v>743</v>
      </c>
      <c r="F226" s="102" t="s">
        <v>758</v>
      </c>
      <c r="G226" s="102" t="s">
        <v>745</v>
      </c>
      <c r="H226" s="41">
        <v>34000</v>
      </c>
      <c r="I226" s="102" t="s">
        <v>784</v>
      </c>
    </row>
    <row r="227" spans="1:9" ht="18.75">
      <c r="A227" s="102"/>
      <c r="B227" s="149"/>
      <c r="C227" s="313" t="s">
        <v>190</v>
      </c>
      <c r="D227" s="101"/>
      <c r="E227" s="102"/>
      <c r="F227" s="102"/>
      <c r="G227" s="102"/>
      <c r="H227" s="41"/>
      <c r="I227" s="102"/>
    </row>
    <row r="228" spans="1:9" ht="18.75">
      <c r="A228" s="102"/>
      <c r="B228" s="149"/>
      <c r="C228" s="149" t="s">
        <v>191</v>
      </c>
      <c r="D228" s="101"/>
      <c r="E228" s="102"/>
      <c r="F228" s="102"/>
      <c r="G228" s="102"/>
      <c r="H228" s="41"/>
      <c r="I228" s="102"/>
    </row>
    <row r="229" spans="1:9" ht="18.75">
      <c r="A229" s="102" t="s">
        <v>192</v>
      </c>
      <c r="B229" s="149" t="s">
        <v>167</v>
      </c>
      <c r="C229" s="149" t="s">
        <v>168</v>
      </c>
      <c r="D229" s="101">
        <v>17249</v>
      </c>
      <c r="E229" s="102" t="s">
        <v>743</v>
      </c>
      <c r="F229" s="102" t="s">
        <v>801</v>
      </c>
      <c r="G229" s="151" t="s">
        <v>193</v>
      </c>
      <c r="H229" s="41">
        <v>53790</v>
      </c>
      <c r="I229" s="350" t="s">
        <v>194</v>
      </c>
    </row>
    <row r="230" spans="1:9" ht="18.75">
      <c r="A230" s="102"/>
      <c r="B230" s="149"/>
      <c r="C230" s="313" t="s">
        <v>195</v>
      </c>
      <c r="D230" s="101"/>
      <c r="E230" s="102"/>
      <c r="F230" s="102"/>
      <c r="G230" s="151" t="s">
        <v>196</v>
      </c>
      <c r="H230" s="41"/>
      <c r="I230" s="350" t="s">
        <v>197</v>
      </c>
    </row>
    <row r="231" spans="1:9" ht="18.75">
      <c r="A231" s="102"/>
      <c r="B231" s="149"/>
      <c r="C231" s="149" t="s">
        <v>198</v>
      </c>
      <c r="D231" s="101"/>
      <c r="E231" s="102"/>
      <c r="F231" s="102"/>
      <c r="G231" s="151" t="s">
        <v>199</v>
      </c>
      <c r="H231" s="41"/>
      <c r="I231" s="350" t="s">
        <v>200</v>
      </c>
    </row>
    <row r="232" spans="1:9" ht="18.75">
      <c r="A232" s="102"/>
      <c r="B232" s="149"/>
      <c r="C232" s="149" t="s">
        <v>201</v>
      </c>
      <c r="D232" s="101"/>
      <c r="E232" s="102"/>
      <c r="F232" s="102"/>
      <c r="G232" s="102"/>
      <c r="H232" s="41"/>
      <c r="I232" s="102" t="s">
        <v>202</v>
      </c>
    </row>
    <row r="233" spans="1:9" ht="18.75">
      <c r="A233" s="102" t="s">
        <v>203</v>
      </c>
      <c r="B233" s="149" t="s">
        <v>167</v>
      </c>
      <c r="C233" s="149" t="s">
        <v>204</v>
      </c>
      <c r="D233" s="101">
        <v>17627</v>
      </c>
      <c r="E233" s="102" t="s">
        <v>743</v>
      </c>
      <c r="F233" s="102" t="s">
        <v>758</v>
      </c>
      <c r="G233" s="102" t="s">
        <v>745</v>
      </c>
      <c r="H233" s="41">
        <v>32200</v>
      </c>
      <c r="I233" s="102" t="s">
        <v>750</v>
      </c>
    </row>
    <row r="234" spans="1:9" ht="18.75">
      <c r="A234" s="102"/>
      <c r="B234" s="149"/>
      <c r="C234" s="149" t="s">
        <v>205</v>
      </c>
      <c r="D234" s="101"/>
      <c r="E234" s="102"/>
      <c r="F234" s="102"/>
      <c r="G234" s="102"/>
      <c r="H234" s="41"/>
      <c r="I234" s="102"/>
    </row>
    <row r="235" spans="1:9" ht="18.75">
      <c r="A235" s="102"/>
      <c r="B235" s="149"/>
      <c r="C235" s="149" t="s">
        <v>206</v>
      </c>
      <c r="D235" s="101"/>
      <c r="E235" s="102"/>
      <c r="F235" s="102"/>
      <c r="G235" s="102"/>
      <c r="H235" s="41">
        <v>2800</v>
      </c>
      <c r="I235" s="102" t="s">
        <v>750</v>
      </c>
    </row>
    <row r="236" spans="1:9" ht="18.75">
      <c r="A236" s="102" t="s">
        <v>207</v>
      </c>
      <c r="B236" s="149" t="s">
        <v>167</v>
      </c>
      <c r="C236" s="149" t="s">
        <v>204</v>
      </c>
      <c r="D236" s="101">
        <v>17627</v>
      </c>
      <c r="E236" s="102" t="s">
        <v>743</v>
      </c>
      <c r="F236" s="102" t="s">
        <v>758</v>
      </c>
      <c r="G236" s="102" t="s">
        <v>745</v>
      </c>
      <c r="H236" s="41">
        <v>32200</v>
      </c>
      <c r="I236" s="102" t="s">
        <v>754</v>
      </c>
    </row>
    <row r="237" spans="1:9" ht="18.75">
      <c r="A237" s="102"/>
      <c r="B237" s="149"/>
      <c r="C237" s="149" t="s">
        <v>205</v>
      </c>
      <c r="D237" s="101"/>
      <c r="E237" s="102"/>
      <c r="F237" s="102"/>
      <c r="G237" s="102"/>
      <c r="H237" s="41"/>
      <c r="I237" s="102"/>
    </row>
    <row r="238" spans="1:9" ht="18.75">
      <c r="A238" s="102"/>
      <c r="B238" s="149"/>
      <c r="C238" s="149" t="s">
        <v>206</v>
      </c>
      <c r="D238" s="101"/>
      <c r="E238" s="102"/>
      <c r="F238" s="102"/>
      <c r="G238" s="102"/>
      <c r="H238" s="41">
        <v>2800</v>
      </c>
      <c r="I238" s="102" t="s">
        <v>754</v>
      </c>
    </row>
    <row r="239" spans="1:9" ht="18.75">
      <c r="A239" s="102" t="s">
        <v>208</v>
      </c>
      <c r="B239" s="149" t="s">
        <v>167</v>
      </c>
      <c r="C239" s="149" t="s">
        <v>209</v>
      </c>
      <c r="D239" s="101">
        <v>17958</v>
      </c>
      <c r="E239" s="102" t="s">
        <v>743</v>
      </c>
      <c r="F239" s="102" t="s">
        <v>758</v>
      </c>
      <c r="G239" s="102" t="s">
        <v>745</v>
      </c>
      <c r="H239" s="41">
        <v>34900</v>
      </c>
      <c r="I239" s="102" t="s">
        <v>916</v>
      </c>
    </row>
    <row r="240" spans="1:9" ht="18.75">
      <c r="A240" s="102"/>
      <c r="B240" s="149"/>
      <c r="C240" s="149" t="s">
        <v>212</v>
      </c>
      <c r="D240" s="101"/>
      <c r="E240" s="102"/>
      <c r="F240" s="102"/>
      <c r="G240" s="102"/>
      <c r="H240" s="41"/>
      <c r="I240" s="102"/>
    </row>
    <row r="241" spans="1:9" ht="18.75">
      <c r="A241" s="102"/>
      <c r="B241" s="149"/>
      <c r="C241" s="149" t="s">
        <v>213</v>
      </c>
      <c r="D241" s="101"/>
      <c r="E241" s="102"/>
      <c r="F241" s="102"/>
      <c r="G241" s="102"/>
      <c r="H241" s="41"/>
      <c r="I241" s="102"/>
    </row>
    <row r="242" spans="1:9" ht="18.75">
      <c r="A242" s="102" t="s">
        <v>214</v>
      </c>
      <c r="B242" s="149" t="s">
        <v>167</v>
      </c>
      <c r="C242" s="149" t="s">
        <v>215</v>
      </c>
      <c r="D242" s="101">
        <v>18328</v>
      </c>
      <c r="E242" s="102" t="s">
        <v>743</v>
      </c>
      <c r="F242" s="102" t="s">
        <v>758</v>
      </c>
      <c r="G242" s="102" t="s">
        <v>745</v>
      </c>
      <c r="H242" s="41">
        <v>36500</v>
      </c>
      <c r="I242" s="102" t="s">
        <v>750</v>
      </c>
    </row>
    <row r="243" spans="1:9" ht="18.75">
      <c r="A243" s="102"/>
      <c r="B243" s="149"/>
      <c r="C243" s="149"/>
      <c r="D243" s="101"/>
      <c r="E243" s="102"/>
      <c r="F243" s="102"/>
      <c r="G243" s="102"/>
      <c r="H243" s="41"/>
      <c r="I243" s="102"/>
    </row>
    <row r="244" spans="1:9" ht="18.75">
      <c r="A244" s="62"/>
      <c r="B244" s="61"/>
      <c r="C244" s="61"/>
      <c r="D244" s="150"/>
      <c r="E244" s="62"/>
      <c r="F244" s="62"/>
      <c r="G244" s="62"/>
      <c r="H244" s="36"/>
      <c r="I244" s="62"/>
    </row>
    <row r="245" spans="1:9" ht="18.75">
      <c r="A245" s="607" t="s">
        <v>671</v>
      </c>
      <c r="B245" s="607"/>
      <c r="C245" s="607"/>
      <c r="D245" s="607"/>
      <c r="E245" s="607"/>
      <c r="F245" s="607"/>
      <c r="G245" s="607"/>
      <c r="H245" s="64">
        <f>SUM(H226:H244)</f>
        <v>229190</v>
      </c>
      <c r="I245" s="70"/>
    </row>
    <row r="246" spans="1:9" ht="18.75">
      <c r="A246" s="56" t="s">
        <v>729</v>
      </c>
      <c r="B246" s="56" t="s">
        <v>730</v>
      </c>
      <c r="C246" s="56" t="s">
        <v>722</v>
      </c>
      <c r="D246" s="56" t="s">
        <v>731</v>
      </c>
      <c r="E246" s="56" t="s">
        <v>732</v>
      </c>
      <c r="F246" s="56" t="s">
        <v>733</v>
      </c>
      <c r="G246" s="56" t="s">
        <v>734</v>
      </c>
      <c r="H246" s="138" t="s">
        <v>735</v>
      </c>
      <c r="I246" s="56" t="s">
        <v>509</v>
      </c>
    </row>
    <row r="247" spans="1:9" ht="18.75">
      <c r="A247" s="55"/>
      <c r="B247" s="55"/>
      <c r="C247" s="55"/>
      <c r="D247" s="55" t="s">
        <v>736</v>
      </c>
      <c r="E247" s="55" t="s">
        <v>737</v>
      </c>
      <c r="F247" s="55" t="s">
        <v>738</v>
      </c>
      <c r="G247" s="55" t="s">
        <v>739</v>
      </c>
      <c r="H247" s="139" t="s">
        <v>740</v>
      </c>
      <c r="I247" s="55"/>
    </row>
    <row r="248" spans="1:9" ht="18.75">
      <c r="A248" s="604" t="s">
        <v>663</v>
      </c>
      <c r="B248" s="605"/>
      <c r="C248" s="605"/>
      <c r="D248" s="605"/>
      <c r="E248" s="605"/>
      <c r="F248" s="605"/>
      <c r="G248" s="606"/>
      <c r="H248" s="64">
        <v>229190</v>
      </c>
      <c r="I248" s="70"/>
    </row>
    <row r="249" spans="1:9" ht="18.75">
      <c r="A249" s="62" t="s">
        <v>216</v>
      </c>
      <c r="B249" s="61" t="s">
        <v>167</v>
      </c>
      <c r="C249" s="61" t="s">
        <v>217</v>
      </c>
      <c r="D249" s="150">
        <v>18328</v>
      </c>
      <c r="E249" s="62" t="s">
        <v>743</v>
      </c>
      <c r="F249" s="62" t="s">
        <v>758</v>
      </c>
      <c r="G249" s="62" t="s">
        <v>745</v>
      </c>
      <c r="H249" s="36">
        <v>36500</v>
      </c>
      <c r="I249" s="62" t="s">
        <v>750</v>
      </c>
    </row>
    <row r="250" spans="1:9" ht="18.75">
      <c r="A250" s="102" t="s">
        <v>218</v>
      </c>
      <c r="B250" s="149" t="s">
        <v>167</v>
      </c>
      <c r="C250" s="149" t="s">
        <v>169</v>
      </c>
      <c r="D250" s="101">
        <v>18422</v>
      </c>
      <c r="E250" s="102" t="s">
        <v>743</v>
      </c>
      <c r="F250" s="102" t="s">
        <v>758</v>
      </c>
      <c r="G250" s="102" t="s">
        <v>745</v>
      </c>
      <c r="H250" s="41">
        <v>35800</v>
      </c>
      <c r="I250" s="102" t="s">
        <v>746</v>
      </c>
    </row>
    <row r="251" spans="1:9" ht="18.75">
      <c r="A251" s="102" t="s">
        <v>219</v>
      </c>
      <c r="B251" s="149" t="s">
        <v>167</v>
      </c>
      <c r="C251" s="149" t="s">
        <v>169</v>
      </c>
      <c r="D251" s="101">
        <v>18422</v>
      </c>
      <c r="E251" s="102" t="s">
        <v>743</v>
      </c>
      <c r="F251" s="102" t="s">
        <v>758</v>
      </c>
      <c r="G251" s="102" t="s">
        <v>745</v>
      </c>
      <c r="H251" s="41">
        <v>38000</v>
      </c>
      <c r="I251" s="102" t="s">
        <v>784</v>
      </c>
    </row>
    <row r="252" spans="1:9" ht="18.75">
      <c r="A252" s="102" t="s">
        <v>220</v>
      </c>
      <c r="B252" s="149" t="s">
        <v>167</v>
      </c>
      <c r="C252" s="330" t="s">
        <v>221</v>
      </c>
      <c r="D252" s="101">
        <v>18499</v>
      </c>
      <c r="E252" s="102" t="s">
        <v>743</v>
      </c>
      <c r="F252" s="102" t="s">
        <v>758</v>
      </c>
      <c r="G252" s="102" t="s">
        <v>745</v>
      </c>
      <c r="H252" s="41">
        <v>57000</v>
      </c>
      <c r="I252" s="102" t="s">
        <v>750</v>
      </c>
    </row>
    <row r="253" spans="1:9" ht="18.75">
      <c r="A253" s="102" t="s">
        <v>222</v>
      </c>
      <c r="B253" s="149" t="s">
        <v>167</v>
      </c>
      <c r="C253" s="330" t="s">
        <v>221</v>
      </c>
      <c r="D253" s="101">
        <v>18499</v>
      </c>
      <c r="E253" s="102" t="s">
        <v>743</v>
      </c>
      <c r="F253" s="102" t="s">
        <v>758</v>
      </c>
      <c r="G253" s="102" t="s">
        <v>745</v>
      </c>
      <c r="H253" s="41">
        <v>57000</v>
      </c>
      <c r="I253" s="102" t="s">
        <v>784</v>
      </c>
    </row>
    <row r="254" spans="1:9" ht="18.75">
      <c r="A254" s="102" t="s">
        <v>223</v>
      </c>
      <c r="B254" s="149" t="s">
        <v>167</v>
      </c>
      <c r="C254" s="149" t="s">
        <v>224</v>
      </c>
      <c r="D254" s="101">
        <v>18499</v>
      </c>
      <c r="E254" s="102" t="s">
        <v>743</v>
      </c>
      <c r="F254" s="102" t="s">
        <v>758</v>
      </c>
      <c r="G254" s="102" t="s">
        <v>745</v>
      </c>
      <c r="H254" s="41">
        <v>36500</v>
      </c>
      <c r="I254" s="102" t="s">
        <v>754</v>
      </c>
    </row>
    <row r="255" spans="1:9" ht="18.75">
      <c r="A255" s="102" t="s">
        <v>225</v>
      </c>
      <c r="B255" s="149" t="s">
        <v>167</v>
      </c>
      <c r="C255" s="149" t="s">
        <v>226</v>
      </c>
      <c r="D255" s="101">
        <v>18499</v>
      </c>
      <c r="E255" s="102" t="s">
        <v>743</v>
      </c>
      <c r="F255" s="102" t="s">
        <v>758</v>
      </c>
      <c r="G255" s="102" t="s">
        <v>745</v>
      </c>
      <c r="H255" s="41">
        <v>7000</v>
      </c>
      <c r="I255" s="102" t="s">
        <v>754</v>
      </c>
    </row>
    <row r="256" spans="1:9" ht="18.75">
      <c r="A256" s="102" t="s">
        <v>1136</v>
      </c>
      <c r="B256" s="149" t="s">
        <v>167</v>
      </c>
      <c r="C256" s="149" t="s">
        <v>227</v>
      </c>
      <c r="D256" s="101">
        <v>18660</v>
      </c>
      <c r="E256" s="102" t="s">
        <v>743</v>
      </c>
      <c r="F256" s="102" t="s">
        <v>758</v>
      </c>
      <c r="G256" s="102" t="s">
        <v>745</v>
      </c>
      <c r="H256" s="41">
        <v>36000</v>
      </c>
      <c r="I256" s="102" t="s">
        <v>809</v>
      </c>
    </row>
    <row r="257" spans="1:9" ht="18.75">
      <c r="A257" s="102" t="s">
        <v>228</v>
      </c>
      <c r="B257" s="149" t="s">
        <v>167</v>
      </c>
      <c r="C257" s="149" t="s">
        <v>229</v>
      </c>
      <c r="D257" s="101">
        <v>19034</v>
      </c>
      <c r="E257" s="102" t="s">
        <v>743</v>
      </c>
      <c r="F257" s="102" t="s">
        <v>758</v>
      </c>
      <c r="G257" s="102" t="s">
        <v>745</v>
      </c>
      <c r="H257" s="41">
        <v>45800</v>
      </c>
      <c r="I257" s="102" t="s">
        <v>754</v>
      </c>
    </row>
    <row r="258" spans="1:9" ht="18.75">
      <c r="A258" s="102" t="s">
        <v>230</v>
      </c>
      <c r="B258" s="149" t="s">
        <v>167</v>
      </c>
      <c r="C258" s="149" t="s">
        <v>231</v>
      </c>
      <c r="D258" s="101">
        <v>19030</v>
      </c>
      <c r="E258" s="102" t="s">
        <v>743</v>
      </c>
      <c r="F258" s="102" t="s">
        <v>758</v>
      </c>
      <c r="G258" s="102" t="s">
        <v>745</v>
      </c>
      <c r="H258" s="41">
        <v>29300</v>
      </c>
      <c r="I258" s="102" t="s">
        <v>750</v>
      </c>
    </row>
    <row r="259" spans="1:9" ht="18.75">
      <c r="A259" s="102" t="s">
        <v>232</v>
      </c>
      <c r="B259" s="149" t="s">
        <v>167</v>
      </c>
      <c r="C259" s="149" t="s">
        <v>233</v>
      </c>
      <c r="D259" s="101">
        <v>19111</v>
      </c>
      <c r="E259" s="102" t="s">
        <v>743</v>
      </c>
      <c r="F259" s="102" t="s">
        <v>758</v>
      </c>
      <c r="G259" s="102" t="s">
        <v>745</v>
      </c>
      <c r="H259" s="41">
        <v>53900</v>
      </c>
      <c r="I259" s="102" t="s">
        <v>838</v>
      </c>
    </row>
    <row r="260" spans="1:9" ht="18.75">
      <c r="A260" s="102" t="s">
        <v>234</v>
      </c>
      <c r="B260" s="149" t="s">
        <v>167</v>
      </c>
      <c r="C260" s="149" t="s">
        <v>233</v>
      </c>
      <c r="D260" s="101">
        <v>19170</v>
      </c>
      <c r="E260" s="102" t="s">
        <v>743</v>
      </c>
      <c r="F260" s="102" t="s">
        <v>758</v>
      </c>
      <c r="G260" s="102" t="s">
        <v>745</v>
      </c>
      <c r="H260" s="41">
        <v>48000</v>
      </c>
      <c r="I260" s="102" t="s">
        <v>754</v>
      </c>
    </row>
    <row r="261" spans="1:9" ht="18.75">
      <c r="A261" s="102" t="s">
        <v>235</v>
      </c>
      <c r="B261" s="149" t="s">
        <v>167</v>
      </c>
      <c r="C261" s="330" t="s">
        <v>236</v>
      </c>
      <c r="D261" s="101">
        <v>19266</v>
      </c>
      <c r="E261" s="102" t="s">
        <v>743</v>
      </c>
      <c r="F261" s="102" t="s">
        <v>758</v>
      </c>
      <c r="G261" s="102" t="s">
        <v>745</v>
      </c>
      <c r="H261" s="41">
        <v>26300</v>
      </c>
      <c r="I261" s="102" t="s">
        <v>237</v>
      </c>
    </row>
    <row r="262" spans="1:9" ht="18.75">
      <c r="A262" s="102" t="s">
        <v>238</v>
      </c>
      <c r="B262" s="149" t="s">
        <v>167</v>
      </c>
      <c r="C262" s="149" t="s">
        <v>231</v>
      </c>
      <c r="D262" s="101">
        <v>19266</v>
      </c>
      <c r="E262" s="102" t="s">
        <v>743</v>
      </c>
      <c r="F262" s="102" t="s">
        <v>758</v>
      </c>
      <c r="G262" s="102" t="s">
        <v>745</v>
      </c>
      <c r="H262" s="41">
        <v>26350</v>
      </c>
      <c r="I262" s="102" t="s">
        <v>838</v>
      </c>
    </row>
    <row r="263" spans="1:9" ht="18.75">
      <c r="A263" s="102" t="s">
        <v>239</v>
      </c>
      <c r="B263" s="149" t="s">
        <v>167</v>
      </c>
      <c r="C263" s="149" t="s">
        <v>231</v>
      </c>
      <c r="D263" s="101">
        <v>19266</v>
      </c>
      <c r="E263" s="102" t="s">
        <v>743</v>
      </c>
      <c r="F263" s="102" t="s">
        <v>758</v>
      </c>
      <c r="G263" s="102" t="s">
        <v>745</v>
      </c>
      <c r="H263" s="41">
        <v>26350</v>
      </c>
      <c r="I263" s="102" t="s">
        <v>838</v>
      </c>
    </row>
    <row r="264" spans="1:9" ht="18.75">
      <c r="A264" s="102" t="s">
        <v>240</v>
      </c>
      <c r="B264" s="149" t="s">
        <v>167</v>
      </c>
      <c r="C264" s="149" t="s">
        <v>231</v>
      </c>
      <c r="D264" s="101">
        <v>19266</v>
      </c>
      <c r="E264" s="102" t="s">
        <v>743</v>
      </c>
      <c r="F264" s="102" t="s">
        <v>758</v>
      </c>
      <c r="G264" s="102" t="s">
        <v>745</v>
      </c>
      <c r="H264" s="41">
        <v>26350</v>
      </c>
      <c r="I264" s="102" t="s">
        <v>746</v>
      </c>
    </row>
    <row r="265" spans="1:9" ht="18.75">
      <c r="A265" s="102" t="s">
        <v>377</v>
      </c>
      <c r="B265" s="149" t="s">
        <v>167</v>
      </c>
      <c r="C265" s="149" t="s">
        <v>378</v>
      </c>
      <c r="D265" s="101">
        <v>18328</v>
      </c>
      <c r="E265" s="102" t="s">
        <v>743</v>
      </c>
      <c r="F265" s="102" t="s">
        <v>758</v>
      </c>
      <c r="G265" s="102" t="s">
        <v>745</v>
      </c>
      <c r="H265" s="41">
        <v>2000</v>
      </c>
      <c r="I265" s="102" t="s">
        <v>750</v>
      </c>
    </row>
    <row r="266" spans="1:9" ht="18.75">
      <c r="A266" s="102" t="s">
        <v>379</v>
      </c>
      <c r="B266" s="149" t="s">
        <v>167</v>
      </c>
      <c r="C266" s="149" t="s">
        <v>378</v>
      </c>
      <c r="D266" s="101">
        <v>18328</v>
      </c>
      <c r="E266" s="102" t="s">
        <v>743</v>
      </c>
      <c r="F266" s="102" t="s">
        <v>758</v>
      </c>
      <c r="G266" s="102" t="s">
        <v>745</v>
      </c>
      <c r="H266" s="41">
        <v>2000</v>
      </c>
      <c r="I266" s="102" t="s">
        <v>750</v>
      </c>
    </row>
    <row r="267" spans="1:9" ht="18.75">
      <c r="A267" s="102" t="s">
        <v>380</v>
      </c>
      <c r="B267" s="149" t="s">
        <v>167</v>
      </c>
      <c r="C267" s="149" t="s">
        <v>378</v>
      </c>
      <c r="D267" s="101">
        <v>18422</v>
      </c>
      <c r="E267" s="102" t="s">
        <v>743</v>
      </c>
      <c r="F267" s="102" t="s">
        <v>758</v>
      </c>
      <c r="G267" s="102" t="s">
        <v>745</v>
      </c>
      <c r="H267" s="41">
        <v>1950</v>
      </c>
      <c r="I267" s="102" t="s">
        <v>746</v>
      </c>
    </row>
    <row r="268" spans="1:9" ht="18.75">
      <c r="A268" s="102" t="s">
        <v>381</v>
      </c>
      <c r="B268" s="149" t="s">
        <v>167</v>
      </c>
      <c r="C268" s="149" t="s">
        <v>382</v>
      </c>
      <c r="D268" s="101">
        <v>18499</v>
      </c>
      <c r="E268" s="102" t="s">
        <v>743</v>
      </c>
      <c r="F268" s="102" t="s">
        <v>758</v>
      </c>
      <c r="G268" s="102" t="s">
        <v>745</v>
      </c>
      <c r="H268" s="41">
        <v>2000</v>
      </c>
      <c r="I268" s="102" t="s">
        <v>754</v>
      </c>
    </row>
    <row r="269" spans="1:9" ht="18.75">
      <c r="A269" s="102" t="s">
        <v>383</v>
      </c>
      <c r="B269" s="149" t="s">
        <v>167</v>
      </c>
      <c r="C269" s="149" t="s">
        <v>384</v>
      </c>
      <c r="D269" s="101">
        <v>18660</v>
      </c>
      <c r="E269" s="102" t="s">
        <v>743</v>
      </c>
      <c r="F269" s="102" t="s">
        <v>801</v>
      </c>
      <c r="G269" s="102" t="s">
        <v>745</v>
      </c>
      <c r="H269" s="41">
        <v>2000</v>
      </c>
      <c r="I269" s="102" t="s">
        <v>809</v>
      </c>
    </row>
    <row r="270" spans="1:9" ht="18.75">
      <c r="A270" s="102" t="s">
        <v>385</v>
      </c>
      <c r="B270" s="149" t="s">
        <v>167</v>
      </c>
      <c r="C270" s="149" t="s">
        <v>386</v>
      </c>
      <c r="D270" s="101">
        <v>19266</v>
      </c>
      <c r="E270" s="102" t="s">
        <v>743</v>
      </c>
      <c r="F270" s="102" t="s">
        <v>801</v>
      </c>
      <c r="G270" s="102" t="s">
        <v>745</v>
      </c>
      <c r="H270" s="41">
        <v>2500</v>
      </c>
      <c r="I270" s="102" t="s">
        <v>750</v>
      </c>
    </row>
    <row r="271" spans="1:9" ht="18.75">
      <c r="A271" s="102" t="s">
        <v>387</v>
      </c>
      <c r="B271" s="149" t="s">
        <v>167</v>
      </c>
      <c r="C271" s="149" t="s">
        <v>386</v>
      </c>
      <c r="D271" s="101">
        <v>19266</v>
      </c>
      <c r="E271" s="102" t="s">
        <v>743</v>
      </c>
      <c r="F271" s="102" t="s">
        <v>801</v>
      </c>
      <c r="G271" s="102" t="s">
        <v>745</v>
      </c>
      <c r="H271" s="41">
        <v>2500</v>
      </c>
      <c r="I271" s="102" t="s">
        <v>847</v>
      </c>
    </row>
    <row r="272" spans="1:9" ht="18.75">
      <c r="A272" s="102" t="s">
        <v>388</v>
      </c>
      <c r="B272" s="149" t="s">
        <v>167</v>
      </c>
      <c r="C272" s="149" t="s">
        <v>386</v>
      </c>
      <c r="D272" s="101">
        <v>19266</v>
      </c>
      <c r="E272" s="102" t="s">
        <v>743</v>
      </c>
      <c r="F272" s="102" t="s">
        <v>801</v>
      </c>
      <c r="G272" s="102" t="s">
        <v>745</v>
      </c>
      <c r="H272" s="41">
        <v>2500</v>
      </c>
      <c r="I272" s="102" t="s">
        <v>847</v>
      </c>
    </row>
    <row r="273" spans="1:9" ht="18.75">
      <c r="A273" s="102"/>
      <c r="B273" s="149"/>
      <c r="C273" s="149"/>
      <c r="D273" s="101"/>
      <c r="E273" s="102"/>
      <c r="F273" s="102"/>
      <c r="G273" s="102"/>
      <c r="H273" s="41"/>
      <c r="I273" s="102"/>
    </row>
    <row r="274" spans="1:9" ht="18.75">
      <c r="A274" s="141"/>
      <c r="B274" s="142"/>
      <c r="C274" s="142"/>
      <c r="D274" s="143"/>
      <c r="E274" s="141"/>
      <c r="F274" s="141"/>
      <c r="G274" s="141"/>
      <c r="H274" s="36"/>
      <c r="I274" s="62"/>
    </row>
    <row r="275" spans="1:9" ht="18.75">
      <c r="A275" s="607" t="s">
        <v>671</v>
      </c>
      <c r="B275" s="607"/>
      <c r="C275" s="607"/>
      <c r="D275" s="607"/>
      <c r="E275" s="607"/>
      <c r="F275" s="607"/>
      <c r="G275" s="607"/>
      <c r="H275" s="64">
        <f>SUM(H248:H272)</f>
        <v>832790</v>
      </c>
      <c r="I275" s="70"/>
    </row>
    <row r="276" spans="1:9" ht="18.75">
      <c r="A276" s="56" t="s">
        <v>729</v>
      </c>
      <c r="B276" s="56" t="s">
        <v>730</v>
      </c>
      <c r="C276" s="56" t="s">
        <v>722</v>
      </c>
      <c r="D276" s="56" t="s">
        <v>731</v>
      </c>
      <c r="E276" s="56" t="s">
        <v>732</v>
      </c>
      <c r="F276" s="56" t="s">
        <v>733</v>
      </c>
      <c r="G276" s="56" t="s">
        <v>734</v>
      </c>
      <c r="H276" s="138" t="s">
        <v>735</v>
      </c>
      <c r="I276" s="56" t="s">
        <v>509</v>
      </c>
    </row>
    <row r="277" spans="1:9" ht="18.75">
      <c r="A277" s="55"/>
      <c r="B277" s="55"/>
      <c r="C277" s="55"/>
      <c r="D277" s="55" t="s">
        <v>736</v>
      </c>
      <c r="E277" s="55" t="s">
        <v>737</v>
      </c>
      <c r="F277" s="55" t="s">
        <v>738</v>
      </c>
      <c r="G277" s="55" t="s">
        <v>739</v>
      </c>
      <c r="H277" s="139" t="s">
        <v>740</v>
      </c>
      <c r="I277" s="55"/>
    </row>
    <row r="278" spans="1:9" ht="18.75">
      <c r="A278" s="604" t="s">
        <v>663</v>
      </c>
      <c r="B278" s="605"/>
      <c r="C278" s="605"/>
      <c r="D278" s="605"/>
      <c r="E278" s="605"/>
      <c r="F278" s="605"/>
      <c r="G278" s="606"/>
      <c r="H278" s="64">
        <v>832790</v>
      </c>
      <c r="I278" s="70"/>
    </row>
    <row r="279" spans="1:9" ht="18.75">
      <c r="A279" s="123" t="s">
        <v>389</v>
      </c>
      <c r="B279" s="153" t="s">
        <v>167</v>
      </c>
      <c r="C279" s="153" t="s">
        <v>386</v>
      </c>
      <c r="D279" s="113">
        <v>19266</v>
      </c>
      <c r="E279" s="123" t="s">
        <v>743</v>
      </c>
      <c r="F279" s="123" t="s">
        <v>801</v>
      </c>
      <c r="G279" s="123" t="s">
        <v>745</v>
      </c>
      <c r="H279" s="114">
        <v>2500</v>
      </c>
      <c r="I279" s="123" t="s">
        <v>916</v>
      </c>
    </row>
    <row r="280" spans="1:9" ht="18.75">
      <c r="A280" s="356"/>
      <c r="B280" s="357"/>
      <c r="C280" s="357"/>
      <c r="D280" s="358"/>
      <c r="E280" s="356"/>
      <c r="F280" s="356"/>
      <c r="G280" s="356"/>
      <c r="H280" s="359"/>
      <c r="I280" s="102"/>
    </row>
    <row r="281" spans="1:9" ht="18.75">
      <c r="A281" s="102" t="s">
        <v>420</v>
      </c>
      <c r="B281" s="149" t="s">
        <v>167</v>
      </c>
      <c r="C281" s="330" t="s">
        <v>421</v>
      </c>
      <c r="D281" s="101">
        <v>17627</v>
      </c>
      <c r="E281" s="102" t="s">
        <v>743</v>
      </c>
      <c r="F281" s="102" t="s">
        <v>758</v>
      </c>
      <c r="G281" s="102" t="s">
        <v>745</v>
      </c>
      <c r="H281" s="41">
        <v>8400</v>
      </c>
      <c r="I281" s="102" t="s">
        <v>422</v>
      </c>
    </row>
    <row r="282" spans="1:9" ht="18.75">
      <c r="A282" s="102" t="s">
        <v>423</v>
      </c>
      <c r="B282" s="149" t="s">
        <v>167</v>
      </c>
      <c r="C282" s="330" t="s">
        <v>421</v>
      </c>
      <c r="D282" s="101">
        <v>17627</v>
      </c>
      <c r="E282" s="102" t="s">
        <v>743</v>
      </c>
      <c r="F282" s="102" t="s">
        <v>758</v>
      </c>
      <c r="G282" s="102" t="s">
        <v>745</v>
      </c>
      <c r="H282" s="41">
        <v>8400</v>
      </c>
      <c r="I282" s="102" t="s">
        <v>754</v>
      </c>
    </row>
    <row r="283" spans="1:9" ht="18.75">
      <c r="A283" s="102" t="s">
        <v>424</v>
      </c>
      <c r="B283" s="149" t="s">
        <v>167</v>
      </c>
      <c r="C283" s="149" t="s">
        <v>425</v>
      </c>
      <c r="D283" s="101">
        <v>17956</v>
      </c>
      <c r="E283" s="102" t="s">
        <v>743</v>
      </c>
      <c r="F283" s="102" t="s">
        <v>758</v>
      </c>
      <c r="G283" s="102" t="s">
        <v>745</v>
      </c>
      <c r="H283" s="41">
        <v>12160</v>
      </c>
      <c r="I283" s="102" t="s">
        <v>426</v>
      </c>
    </row>
    <row r="284" spans="1:9" ht="18.75">
      <c r="A284" s="102" t="s">
        <v>427</v>
      </c>
      <c r="B284" s="149" t="s">
        <v>167</v>
      </c>
      <c r="C284" s="149" t="s">
        <v>428</v>
      </c>
      <c r="D284" s="101">
        <v>18328</v>
      </c>
      <c r="E284" s="102" t="s">
        <v>743</v>
      </c>
      <c r="F284" s="102" t="s">
        <v>758</v>
      </c>
      <c r="G284" s="102" t="s">
        <v>745</v>
      </c>
      <c r="H284" s="41">
        <v>8500</v>
      </c>
      <c r="I284" s="102" t="s">
        <v>750</v>
      </c>
    </row>
    <row r="285" spans="1:9" ht="18.75">
      <c r="A285" s="102" t="s">
        <v>429</v>
      </c>
      <c r="B285" s="149" t="s">
        <v>167</v>
      </c>
      <c r="C285" s="149" t="s">
        <v>428</v>
      </c>
      <c r="D285" s="101">
        <v>18422</v>
      </c>
      <c r="E285" s="102" t="s">
        <v>743</v>
      </c>
      <c r="F285" s="102" t="s">
        <v>758</v>
      </c>
      <c r="G285" s="102" t="s">
        <v>745</v>
      </c>
      <c r="H285" s="41">
        <v>7550</v>
      </c>
      <c r="I285" s="102" t="s">
        <v>746</v>
      </c>
    </row>
    <row r="286" spans="1:9" ht="18.75">
      <c r="A286" s="356"/>
      <c r="B286" s="357"/>
      <c r="C286" s="357"/>
      <c r="D286" s="358"/>
      <c r="E286" s="356"/>
      <c r="F286" s="356"/>
      <c r="G286" s="356"/>
      <c r="H286" s="359"/>
      <c r="I286" s="102"/>
    </row>
    <row r="287" spans="1:9" ht="18.75">
      <c r="A287" s="356"/>
      <c r="B287" s="357"/>
      <c r="C287" s="357"/>
      <c r="D287" s="358"/>
      <c r="E287" s="356"/>
      <c r="F287" s="356"/>
      <c r="G287" s="356"/>
      <c r="H287" s="359"/>
      <c r="I287" s="102"/>
    </row>
    <row r="288" spans="1:9" ht="18.75">
      <c r="A288" s="102" t="s">
        <v>430</v>
      </c>
      <c r="B288" s="149" t="s">
        <v>167</v>
      </c>
      <c r="C288" s="149" t="s">
        <v>431</v>
      </c>
      <c r="D288" s="101">
        <v>18499</v>
      </c>
      <c r="E288" s="102" t="s">
        <v>743</v>
      </c>
      <c r="F288" s="102" t="s">
        <v>758</v>
      </c>
      <c r="G288" s="102" t="s">
        <v>745</v>
      </c>
      <c r="H288" s="41">
        <v>8500</v>
      </c>
      <c r="I288" s="102" t="s">
        <v>754</v>
      </c>
    </row>
    <row r="289" spans="1:9" ht="18.75">
      <c r="A289" s="102" t="s">
        <v>432</v>
      </c>
      <c r="B289" s="149" t="s">
        <v>167</v>
      </c>
      <c r="C289" s="149" t="s">
        <v>433</v>
      </c>
      <c r="D289" s="101">
        <v>18660</v>
      </c>
      <c r="E289" s="102" t="s">
        <v>743</v>
      </c>
      <c r="F289" s="102" t="s">
        <v>758</v>
      </c>
      <c r="G289" s="102" t="s">
        <v>745</v>
      </c>
      <c r="H289" s="41">
        <v>4000</v>
      </c>
      <c r="I289" s="102" t="s">
        <v>809</v>
      </c>
    </row>
    <row r="290" spans="1:9" ht="18.75">
      <c r="A290" s="102" t="s">
        <v>434</v>
      </c>
      <c r="B290" s="149" t="s">
        <v>167</v>
      </c>
      <c r="C290" s="149" t="s">
        <v>435</v>
      </c>
      <c r="D290" s="101">
        <v>19034</v>
      </c>
      <c r="E290" s="102" t="s">
        <v>743</v>
      </c>
      <c r="F290" s="102" t="s">
        <v>758</v>
      </c>
      <c r="G290" s="102" t="s">
        <v>745</v>
      </c>
      <c r="H290" s="41">
        <v>8500</v>
      </c>
      <c r="I290" s="102" t="s">
        <v>754</v>
      </c>
    </row>
    <row r="291" spans="1:9" ht="18.75">
      <c r="A291" s="102" t="s">
        <v>436</v>
      </c>
      <c r="B291" s="149" t="s">
        <v>167</v>
      </c>
      <c r="C291" s="149" t="s">
        <v>437</v>
      </c>
      <c r="D291" s="101">
        <v>19034</v>
      </c>
      <c r="E291" s="102" t="s">
        <v>756</v>
      </c>
      <c r="F291" s="102" t="s">
        <v>758</v>
      </c>
      <c r="G291" s="102" t="s">
        <v>745</v>
      </c>
      <c r="H291" s="40" t="s">
        <v>758</v>
      </c>
      <c r="I291" s="102" t="s">
        <v>754</v>
      </c>
    </row>
    <row r="292" spans="1:9" ht="18.75">
      <c r="A292" s="102" t="s">
        <v>438</v>
      </c>
      <c r="B292" s="149" t="s">
        <v>167</v>
      </c>
      <c r="C292" s="149" t="s">
        <v>439</v>
      </c>
      <c r="D292" s="101">
        <v>19030</v>
      </c>
      <c r="E292" s="102" t="s">
        <v>743</v>
      </c>
      <c r="F292" s="102" t="s">
        <v>758</v>
      </c>
      <c r="G292" s="102" t="s">
        <v>745</v>
      </c>
      <c r="H292" s="41">
        <v>11900</v>
      </c>
      <c r="I292" s="102" t="s">
        <v>750</v>
      </c>
    </row>
    <row r="293" spans="1:9" ht="18.75">
      <c r="A293" s="102" t="s">
        <v>440</v>
      </c>
      <c r="B293" s="149" t="s">
        <v>167</v>
      </c>
      <c r="C293" s="149" t="s">
        <v>441</v>
      </c>
      <c r="D293" s="101">
        <v>19266</v>
      </c>
      <c r="E293" s="102" t="s">
        <v>743</v>
      </c>
      <c r="F293" s="102" t="s">
        <v>758</v>
      </c>
      <c r="G293" s="102" t="s">
        <v>745</v>
      </c>
      <c r="H293" s="41">
        <v>5962</v>
      </c>
      <c r="I293" s="102" t="s">
        <v>750</v>
      </c>
    </row>
    <row r="294" spans="1:9" ht="18.75">
      <c r="A294" s="102" t="s">
        <v>442</v>
      </c>
      <c r="B294" s="149" t="s">
        <v>167</v>
      </c>
      <c r="C294" s="149" t="s">
        <v>441</v>
      </c>
      <c r="D294" s="101">
        <v>19266</v>
      </c>
      <c r="E294" s="102" t="s">
        <v>743</v>
      </c>
      <c r="F294" s="102" t="s">
        <v>758</v>
      </c>
      <c r="G294" s="102" t="s">
        <v>745</v>
      </c>
      <c r="H294" s="41">
        <v>5962</v>
      </c>
      <c r="I294" s="102" t="s">
        <v>754</v>
      </c>
    </row>
    <row r="295" spans="1:9" ht="18.75">
      <c r="A295" s="102" t="s">
        <v>443</v>
      </c>
      <c r="B295" s="149" t="s">
        <v>167</v>
      </c>
      <c r="C295" s="149" t="s">
        <v>441</v>
      </c>
      <c r="D295" s="101">
        <v>19266</v>
      </c>
      <c r="E295" s="102" t="s">
        <v>743</v>
      </c>
      <c r="F295" s="102" t="s">
        <v>758</v>
      </c>
      <c r="G295" s="102" t="s">
        <v>745</v>
      </c>
      <c r="H295" s="41">
        <v>5962</v>
      </c>
      <c r="I295" s="102" t="s">
        <v>784</v>
      </c>
    </row>
    <row r="296" spans="1:9" ht="18.75">
      <c r="A296" s="102" t="s">
        <v>444</v>
      </c>
      <c r="B296" s="149" t="s">
        <v>167</v>
      </c>
      <c r="C296" s="149" t="s">
        <v>441</v>
      </c>
      <c r="D296" s="101">
        <v>19266</v>
      </c>
      <c r="E296" s="102" t="s">
        <v>743</v>
      </c>
      <c r="F296" s="102" t="s">
        <v>758</v>
      </c>
      <c r="G296" s="102" t="s">
        <v>745</v>
      </c>
      <c r="H296" s="41">
        <v>5962</v>
      </c>
      <c r="I296" s="102" t="s">
        <v>746</v>
      </c>
    </row>
    <row r="297" spans="1:9" ht="18.75">
      <c r="A297" s="102" t="s">
        <v>445</v>
      </c>
      <c r="B297" s="149" t="s">
        <v>167</v>
      </c>
      <c r="C297" s="149" t="s">
        <v>446</v>
      </c>
      <c r="D297" s="101">
        <v>19266</v>
      </c>
      <c r="E297" s="102" t="s">
        <v>743</v>
      </c>
      <c r="F297" s="102" t="s">
        <v>758</v>
      </c>
      <c r="G297" s="102" t="s">
        <v>745</v>
      </c>
      <c r="H297" s="41">
        <v>11850</v>
      </c>
      <c r="I297" s="102" t="s">
        <v>838</v>
      </c>
    </row>
    <row r="298" spans="1:9" ht="18.75">
      <c r="A298" s="102" t="s">
        <v>451</v>
      </c>
      <c r="B298" s="149" t="s">
        <v>167</v>
      </c>
      <c r="C298" s="149" t="s">
        <v>452</v>
      </c>
      <c r="D298" s="101">
        <v>18133</v>
      </c>
      <c r="E298" s="102" t="s">
        <v>743</v>
      </c>
      <c r="F298" s="102" t="s">
        <v>758</v>
      </c>
      <c r="G298" s="102" t="s">
        <v>745</v>
      </c>
      <c r="H298" s="41">
        <v>46500</v>
      </c>
      <c r="I298" s="102"/>
    </row>
    <row r="299" spans="1:9" ht="18.75">
      <c r="A299" s="102"/>
      <c r="B299" s="342"/>
      <c r="C299" s="342" t="s">
        <v>453</v>
      </c>
      <c r="D299" s="101"/>
      <c r="E299" s="102"/>
      <c r="F299" s="102"/>
      <c r="G299" s="102"/>
      <c r="H299" s="40"/>
      <c r="I299" s="102"/>
    </row>
    <row r="300" spans="1:9" ht="18.75">
      <c r="A300" s="102" t="s">
        <v>580</v>
      </c>
      <c r="B300" s="149" t="s">
        <v>167</v>
      </c>
      <c r="C300" s="149" t="s">
        <v>579</v>
      </c>
      <c r="D300" s="101">
        <v>238709</v>
      </c>
      <c r="E300" s="102" t="s">
        <v>743</v>
      </c>
      <c r="F300" s="102" t="s">
        <v>758</v>
      </c>
      <c r="G300" s="102" t="s">
        <v>745</v>
      </c>
      <c r="H300" s="40">
        <v>4600</v>
      </c>
      <c r="I300" s="102" t="s">
        <v>750</v>
      </c>
    </row>
    <row r="301" spans="1:9" ht="18.75">
      <c r="A301" s="102"/>
      <c r="B301" s="342"/>
      <c r="C301" s="342"/>
      <c r="D301" s="101"/>
      <c r="E301" s="102"/>
      <c r="F301" s="102"/>
      <c r="G301" s="102"/>
      <c r="H301" s="40"/>
      <c r="I301" s="102"/>
    </row>
    <row r="302" spans="1:9" ht="18.75">
      <c r="A302" s="102"/>
      <c r="B302" s="342"/>
      <c r="C302" s="342"/>
      <c r="D302" s="101"/>
      <c r="E302" s="102"/>
      <c r="F302" s="102"/>
      <c r="G302" s="102"/>
      <c r="H302" s="40"/>
      <c r="I302" s="102"/>
    </row>
    <row r="303" spans="1:9" ht="18.75">
      <c r="A303" s="102"/>
      <c r="B303" s="342"/>
      <c r="C303" s="342"/>
      <c r="D303" s="101"/>
      <c r="E303" s="102"/>
      <c r="F303" s="102"/>
      <c r="G303" s="102"/>
      <c r="H303" s="40"/>
      <c r="I303" s="102"/>
    </row>
    <row r="304" spans="1:9" ht="18.75">
      <c r="A304" s="111"/>
      <c r="B304" s="152"/>
      <c r="C304" s="152"/>
      <c r="D304" s="140"/>
      <c r="E304" s="111"/>
      <c r="F304" s="111"/>
      <c r="G304" s="111"/>
      <c r="H304" s="124"/>
      <c r="I304" s="111"/>
    </row>
    <row r="305" spans="1:9" ht="18.75">
      <c r="A305" s="607" t="s">
        <v>671</v>
      </c>
      <c r="B305" s="607"/>
      <c r="C305" s="607"/>
      <c r="D305" s="607"/>
      <c r="E305" s="607"/>
      <c r="F305" s="607"/>
      <c r="G305" s="607"/>
      <c r="H305" s="64">
        <f>SUM(H278:H304)</f>
        <v>999998</v>
      </c>
      <c r="I305" s="70"/>
    </row>
    <row r="306" spans="1:9" ht="18.75">
      <c r="A306" s="56" t="s">
        <v>729</v>
      </c>
      <c r="B306" s="56" t="s">
        <v>730</v>
      </c>
      <c r="C306" s="56" t="s">
        <v>722</v>
      </c>
      <c r="D306" s="56" t="s">
        <v>731</v>
      </c>
      <c r="E306" s="56" t="s">
        <v>732</v>
      </c>
      <c r="F306" s="56" t="s">
        <v>733</v>
      </c>
      <c r="G306" s="56" t="s">
        <v>734</v>
      </c>
      <c r="H306" s="138" t="s">
        <v>735</v>
      </c>
      <c r="I306" s="56" t="s">
        <v>509</v>
      </c>
    </row>
    <row r="307" spans="1:9" ht="18.75">
      <c r="A307" s="55"/>
      <c r="B307" s="55"/>
      <c r="C307" s="55"/>
      <c r="D307" s="55" t="s">
        <v>736</v>
      </c>
      <c r="E307" s="55" t="s">
        <v>737</v>
      </c>
      <c r="F307" s="55" t="s">
        <v>738</v>
      </c>
      <c r="G307" s="55" t="s">
        <v>739</v>
      </c>
      <c r="H307" s="139" t="s">
        <v>740</v>
      </c>
      <c r="I307" s="55"/>
    </row>
    <row r="308" spans="1:9" ht="18.75">
      <c r="A308" s="604" t="s">
        <v>663</v>
      </c>
      <c r="B308" s="605"/>
      <c r="C308" s="605"/>
      <c r="D308" s="605"/>
      <c r="E308" s="605"/>
      <c r="F308" s="605"/>
      <c r="G308" s="606"/>
      <c r="H308" s="64">
        <v>999998</v>
      </c>
      <c r="I308" s="70"/>
    </row>
    <row r="309" spans="1:9" s="14" customFormat="1" ht="18.75">
      <c r="A309" s="145" t="s">
        <v>985</v>
      </c>
      <c r="B309" s="146" t="s">
        <v>991</v>
      </c>
      <c r="C309" s="146" t="s">
        <v>986</v>
      </c>
      <c r="D309" s="147">
        <v>19673</v>
      </c>
      <c r="E309" s="145" t="s">
        <v>743</v>
      </c>
      <c r="F309" s="145" t="s">
        <v>801</v>
      </c>
      <c r="G309" s="145" t="s">
        <v>745</v>
      </c>
      <c r="H309" s="148">
        <v>4600</v>
      </c>
      <c r="I309" s="145" t="s">
        <v>1122</v>
      </c>
    </row>
    <row r="310" spans="1:9" s="14" customFormat="1" ht="18.75">
      <c r="A310" s="102" t="s">
        <v>987</v>
      </c>
      <c r="B310" s="149" t="s">
        <v>991</v>
      </c>
      <c r="C310" s="149" t="s">
        <v>986</v>
      </c>
      <c r="D310" s="101">
        <v>19742</v>
      </c>
      <c r="E310" s="102" t="s">
        <v>743</v>
      </c>
      <c r="F310" s="102" t="s">
        <v>801</v>
      </c>
      <c r="G310" s="102" t="s">
        <v>745</v>
      </c>
      <c r="H310" s="41">
        <v>4600</v>
      </c>
      <c r="I310" s="102" t="s">
        <v>750</v>
      </c>
    </row>
    <row r="311" spans="1:9" s="14" customFormat="1" ht="18.75">
      <c r="A311" s="102" t="s">
        <v>988</v>
      </c>
      <c r="B311" s="149" t="s">
        <v>991</v>
      </c>
      <c r="C311" s="149" t="s">
        <v>986</v>
      </c>
      <c r="D311" s="101">
        <v>19819</v>
      </c>
      <c r="E311" s="102" t="s">
        <v>743</v>
      </c>
      <c r="F311" s="102" t="s">
        <v>801</v>
      </c>
      <c r="G311" s="102" t="s">
        <v>745</v>
      </c>
      <c r="H311" s="41">
        <v>4600</v>
      </c>
      <c r="I311" s="102" t="s">
        <v>1092</v>
      </c>
    </row>
    <row r="312" spans="1:9" s="14" customFormat="1" ht="18.75">
      <c r="A312" s="102" t="s">
        <v>989</v>
      </c>
      <c r="B312" s="149" t="s">
        <v>167</v>
      </c>
      <c r="C312" s="149" t="s">
        <v>990</v>
      </c>
      <c r="D312" s="101">
        <v>19888</v>
      </c>
      <c r="E312" s="102" t="s">
        <v>743</v>
      </c>
      <c r="F312" s="102" t="s">
        <v>801</v>
      </c>
      <c r="G312" s="102" t="s">
        <v>745</v>
      </c>
      <c r="H312" s="41">
        <v>23000</v>
      </c>
      <c r="I312" s="102" t="s">
        <v>1091</v>
      </c>
    </row>
    <row r="313" spans="1:9" s="14" customFormat="1" ht="18.75">
      <c r="A313" s="102" t="s">
        <v>992</v>
      </c>
      <c r="B313" s="149" t="s">
        <v>167</v>
      </c>
      <c r="C313" s="149" t="s">
        <v>993</v>
      </c>
      <c r="D313" s="101">
        <v>19926</v>
      </c>
      <c r="E313" s="102" t="s">
        <v>743</v>
      </c>
      <c r="F313" s="102" t="s">
        <v>758</v>
      </c>
      <c r="G313" s="102" t="s">
        <v>745</v>
      </c>
      <c r="H313" s="40">
        <v>8990</v>
      </c>
      <c r="I313" s="102" t="s">
        <v>1092</v>
      </c>
    </row>
    <row r="314" spans="1:9" s="14" customFormat="1" ht="18.75">
      <c r="A314" s="102" t="s">
        <v>994</v>
      </c>
      <c r="B314" s="149" t="s">
        <v>167</v>
      </c>
      <c r="C314" s="149" t="s">
        <v>995</v>
      </c>
      <c r="D314" s="101">
        <v>19930</v>
      </c>
      <c r="E314" s="102" t="s">
        <v>743</v>
      </c>
      <c r="F314" s="102" t="s">
        <v>758</v>
      </c>
      <c r="G314" s="102" t="s">
        <v>745</v>
      </c>
      <c r="H314" s="360">
        <v>4590</v>
      </c>
      <c r="I314" s="350" t="s">
        <v>1096</v>
      </c>
    </row>
    <row r="315" spans="1:9" s="122" customFormat="1" ht="18.75">
      <c r="A315" s="102" t="s">
        <v>1125</v>
      </c>
      <c r="B315" s="149" t="s">
        <v>167</v>
      </c>
      <c r="C315" s="149" t="s">
        <v>1126</v>
      </c>
      <c r="D315" s="101">
        <v>239502</v>
      </c>
      <c r="E315" s="102" t="s">
        <v>756</v>
      </c>
      <c r="F315" s="102"/>
      <c r="G315" s="102" t="s">
        <v>745</v>
      </c>
      <c r="H315" s="41">
        <v>0</v>
      </c>
      <c r="I315" s="149" t="s">
        <v>1091</v>
      </c>
    </row>
    <row r="316" spans="1:9" s="122" customFormat="1" ht="18.75">
      <c r="A316" s="102" t="s">
        <v>1300</v>
      </c>
      <c r="B316" s="149" t="s">
        <v>167</v>
      </c>
      <c r="C316" s="342" t="s">
        <v>1302</v>
      </c>
      <c r="D316" s="101">
        <v>20645</v>
      </c>
      <c r="E316" s="102" t="s">
        <v>743</v>
      </c>
      <c r="F316" s="102" t="s">
        <v>758</v>
      </c>
      <c r="G316" s="102" t="s">
        <v>745</v>
      </c>
      <c r="H316" s="41">
        <v>31900</v>
      </c>
      <c r="I316" s="149" t="s">
        <v>1303</v>
      </c>
    </row>
    <row r="317" spans="1:9" s="122" customFormat="1" ht="18.75">
      <c r="A317" s="102" t="s">
        <v>1301</v>
      </c>
      <c r="B317" s="149" t="s">
        <v>167</v>
      </c>
      <c r="C317" s="342" t="s">
        <v>1302</v>
      </c>
      <c r="D317" s="101">
        <v>20714</v>
      </c>
      <c r="E317" s="102" t="s">
        <v>743</v>
      </c>
      <c r="F317" s="102" t="s">
        <v>758</v>
      </c>
      <c r="G317" s="102" t="s">
        <v>745</v>
      </c>
      <c r="H317" s="41">
        <v>31900</v>
      </c>
      <c r="I317" s="149" t="s">
        <v>1304</v>
      </c>
    </row>
    <row r="318" spans="1:9" s="122" customFormat="1" ht="18.75">
      <c r="A318" s="102" t="s">
        <v>1305</v>
      </c>
      <c r="B318" s="149" t="s">
        <v>167</v>
      </c>
      <c r="C318" s="342" t="s">
        <v>1313</v>
      </c>
      <c r="D318" s="102" t="s">
        <v>1314</v>
      </c>
      <c r="E318" s="102" t="s">
        <v>743</v>
      </c>
      <c r="F318" s="102" t="s">
        <v>758</v>
      </c>
      <c r="G318" s="102" t="s">
        <v>745</v>
      </c>
      <c r="H318" s="41">
        <v>4200</v>
      </c>
      <c r="I318" s="149" t="s">
        <v>1303</v>
      </c>
    </row>
    <row r="319" spans="1:9" s="122" customFormat="1" ht="18.75">
      <c r="A319" s="102" t="s">
        <v>1306</v>
      </c>
      <c r="B319" s="149" t="s">
        <v>167</v>
      </c>
      <c r="C319" s="342" t="s">
        <v>1313</v>
      </c>
      <c r="D319" s="101">
        <v>20714</v>
      </c>
      <c r="E319" s="102" t="s">
        <v>743</v>
      </c>
      <c r="F319" s="102" t="s">
        <v>758</v>
      </c>
      <c r="G319" s="102" t="s">
        <v>745</v>
      </c>
      <c r="H319" s="41">
        <v>4200</v>
      </c>
      <c r="I319" s="149" t="s">
        <v>1304</v>
      </c>
    </row>
    <row r="320" spans="1:9" s="122" customFormat="1" ht="18.75">
      <c r="A320" s="102" t="s">
        <v>1307</v>
      </c>
      <c r="B320" s="149" t="s">
        <v>167</v>
      </c>
      <c r="C320" s="342" t="s">
        <v>1313</v>
      </c>
      <c r="D320" s="101">
        <v>20723</v>
      </c>
      <c r="E320" s="102" t="s">
        <v>743</v>
      </c>
      <c r="F320" s="102" t="s">
        <v>758</v>
      </c>
      <c r="G320" s="102" t="s">
        <v>745</v>
      </c>
      <c r="H320" s="41">
        <v>4200</v>
      </c>
      <c r="I320" s="149" t="s">
        <v>1029</v>
      </c>
    </row>
    <row r="321" spans="1:9" s="122" customFormat="1" ht="18.75">
      <c r="A321" s="102" t="s">
        <v>1308</v>
      </c>
      <c r="B321" s="149" t="s">
        <v>167</v>
      </c>
      <c r="C321" s="342" t="s">
        <v>1313</v>
      </c>
      <c r="D321" s="101">
        <v>20723</v>
      </c>
      <c r="E321" s="102" t="s">
        <v>743</v>
      </c>
      <c r="F321" s="102" t="s">
        <v>758</v>
      </c>
      <c r="G321" s="102" t="s">
        <v>745</v>
      </c>
      <c r="H321" s="41">
        <v>4200</v>
      </c>
      <c r="I321" s="149" t="s">
        <v>1033</v>
      </c>
    </row>
    <row r="322" spans="1:9" s="122" customFormat="1" ht="18.75">
      <c r="A322" s="102" t="s">
        <v>1309</v>
      </c>
      <c r="B322" s="149" t="s">
        <v>167</v>
      </c>
      <c r="C322" s="342" t="s">
        <v>1313</v>
      </c>
      <c r="D322" s="101">
        <v>20723</v>
      </c>
      <c r="E322" s="102" t="s">
        <v>743</v>
      </c>
      <c r="F322" s="102" t="s">
        <v>758</v>
      </c>
      <c r="G322" s="102" t="s">
        <v>745</v>
      </c>
      <c r="H322" s="41">
        <v>4200</v>
      </c>
      <c r="I322" s="149" t="s">
        <v>1035</v>
      </c>
    </row>
    <row r="323" spans="1:9" s="122" customFormat="1" ht="18.75">
      <c r="A323" s="102" t="s">
        <v>1310</v>
      </c>
      <c r="B323" s="149" t="s">
        <v>167</v>
      </c>
      <c r="C323" s="342" t="s">
        <v>1313</v>
      </c>
      <c r="D323" s="101">
        <v>20723</v>
      </c>
      <c r="E323" s="102" t="s">
        <v>743</v>
      </c>
      <c r="F323" s="102" t="s">
        <v>758</v>
      </c>
      <c r="G323" s="102" t="s">
        <v>745</v>
      </c>
      <c r="H323" s="41">
        <v>4200</v>
      </c>
      <c r="I323" s="149" t="s">
        <v>1315</v>
      </c>
    </row>
    <row r="324" spans="1:9" s="122" customFormat="1" ht="18.75">
      <c r="A324" s="102" t="s">
        <v>1311</v>
      </c>
      <c r="B324" s="149" t="s">
        <v>167</v>
      </c>
      <c r="C324" s="342" t="s">
        <v>1313</v>
      </c>
      <c r="D324" s="101">
        <v>20723</v>
      </c>
      <c r="E324" s="102" t="s">
        <v>743</v>
      </c>
      <c r="F324" s="102" t="s">
        <v>758</v>
      </c>
      <c r="G324" s="102" t="s">
        <v>745</v>
      </c>
      <c r="H324" s="41">
        <v>4200</v>
      </c>
      <c r="I324" s="149" t="s">
        <v>1037</v>
      </c>
    </row>
    <row r="325" spans="1:9" s="122" customFormat="1" ht="18.75">
      <c r="A325" s="102" t="s">
        <v>1312</v>
      </c>
      <c r="B325" s="149" t="s">
        <v>167</v>
      </c>
      <c r="C325" s="342" t="s">
        <v>1313</v>
      </c>
      <c r="D325" s="101">
        <v>20723</v>
      </c>
      <c r="E325" s="102" t="s">
        <v>743</v>
      </c>
      <c r="F325" s="102" t="s">
        <v>758</v>
      </c>
      <c r="G325" s="102" t="s">
        <v>745</v>
      </c>
      <c r="H325" s="41">
        <v>4200</v>
      </c>
      <c r="I325" s="149" t="s">
        <v>1031</v>
      </c>
    </row>
    <row r="326" spans="1:9" s="122" customFormat="1" ht="18.75">
      <c r="A326" s="102" t="s">
        <v>2098</v>
      </c>
      <c r="B326" s="149" t="s">
        <v>167</v>
      </c>
      <c r="C326" s="342" t="s">
        <v>1494</v>
      </c>
      <c r="D326" s="101">
        <v>20681</v>
      </c>
      <c r="E326" s="102" t="s">
        <v>1495</v>
      </c>
      <c r="F326" s="102"/>
      <c r="G326" s="102" t="s">
        <v>590</v>
      </c>
      <c r="H326" s="41">
        <v>105600</v>
      </c>
      <c r="I326" s="149" t="s">
        <v>1351</v>
      </c>
    </row>
    <row r="327" spans="1:9" s="513" customFormat="1" ht="18.75">
      <c r="A327" s="551" t="s">
        <v>1985</v>
      </c>
      <c r="B327" s="552" t="s">
        <v>167</v>
      </c>
      <c r="C327" s="556" t="s">
        <v>1302</v>
      </c>
      <c r="D327" s="553">
        <v>239899</v>
      </c>
      <c r="E327" s="551" t="s">
        <v>743</v>
      </c>
      <c r="F327" s="551" t="s">
        <v>758</v>
      </c>
      <c r="G327" s="551" t="s">
        <v>745</v>
      </c>
      <c r="H327" s="554">
        <v>31900</v>
      </c>
      <c r="I327" s="552" t="s">
        <v>1093</v>
      </c>
    </row>
    <row r="328" spans="1:9" s="513" customFormat="1" ht="18.75">
      <c r="A328" s="551" t="s">
        <v>2007</v>
      </c>
      <c r="B328" s="552" t="s">
        <v>167</v>
      </c>
      <c r="C328" s="556" t="s">
        <v>2056</v>
      </c>
      <c r="D328" s="553">
        <v>239899</v>
      </c>
      <c r="E328" s="551" t="s">
        <v>743</v>
      </c>
      <c r="F328" s="551" t="s">
        <v>758</v>
      </c>
      <c r="G328" s="551" t="s">
        <v>745</v>
      </c>
      <c r="H328" s="554">
        <v>4200</v>
      </c>
      <c r="I328" s="552" t="s">
        <v>1093</v>
      </c>
    </row>
    <row r="329" spans="1:9" s="513" customFormat="1" ht="18.75">
      <c r="A329" s="551" t="s">
        <v>2099</v>
      </c>
      <c r="B329" s="552" t="s">
        <v>167</v>
      </c>
      <c r="C329" s="556" t="s">
        <v>2043</v>
      </c>
      <c r="D329" s="553">
        <v>239899</v>
      </c>
      <c r="E329" s="551" t="s">
        <v>743</v>
      </c>
      <c r="F329" s="551" t="s">
        <v>758</v>
      </c>
      <c r="G329" s="551" t="s">
        <v>745</v>
      </c>
      <c r="H329" s="554">
        <v>1700</v>
      </c>
      <c r="I329" s="552" t="s">
        <v>1093</v>
      </c>
    </row>
    <row r="330" spans="1:9" s="513" customFormat="1" ht="18.75">
      <c r="A330" s="551" t="s">
        <v>1987</v>
      </c>
      <c r="B330" s="552" t="s">
        <v>167</v>
      </c>
      <c r="C330" s="556" t="s">
        <v>2057</v>
      </c>
      <c r="D330" s="553">
        <v>239930</v>
      </c>
      <c r="E330" s="551" t="s">
        <v>743</v>
      </c>
      <c r="F330" s="551" t="s">
        <v>758</v>
      </c>
      <c r="G330" s="551" t="s">
        <v>745</v>
      </c>
      <c r="H330" s="554">
        <v>26490</v>
      </c>
      <c r="I330" s="552" t="s">
        <v>1122</v>
      </c>
    </row>
    <row r="331" spans="1:9" s="513" customFormat="1" ht="18.75">
      <c r="A331" s="551" t="s">
        <v>1988</v>
      </c>
      <c r="B331" s="552" t="s">
        <v>167</v>
      </c>
      <c r="C331" s="556" t="s">
        <v>2058</v>
      </c>
      <c r="D331" s="553">
        <v>20865</v>
      </c>
      <c r="E331" s="551" t="s">
        <v>743</v>
      </c>
      <c r="F331" s="551" t="s">
        <v>758</v>
      </c>
      <c r="G331" s="551" t="s">
        <v>745</v>
      </c>
      <c r="H331" s="554">
        <v>25000</v>
      </c>
      <c r="I331" s="552" t="s">
        <v>1094</v>
      </c>
    </row>
    <row r="332" spans="1:9" s="513" customFormat="1" ht="18.75">
      <c r="A332" s="551" t="s">
        <v>2008</v>
      </c>
      <c r="B332" s="552" t="s">
        <v>167</v>
      </c>
      <c r="C332" s="556" t="s">
        <v>2060</v>
      </c>
      <c r="D332" s="553">
        <v>20865</v>
      </c>
      <c r="E332" s="551" t="s">
        <v>743</v>
      </c>
      <c r="F332" s="551" t="s">
        <v>758</v>
      </c>
      <c r="G332" s="551" t="s">
        <v>745</v>
      </c>
      <c r="H332" s="554">
        <v>4200</v>
      </c>
      <c r="I332" s="552" t="s">
        <v>1094</v>
      </c>
    </row>
    <row r="333" spans="1:9" s="513" customFormat="1" ht="18.75">
      <c r="A333" s="551" t="s">
        <v>2100</v>
      </c>
      <c r="B333" s="552" t="s">
        <v>167</v>
      </c>
      <c r="C333" s="556" t="s">
        <v>2059</v>
      </c>
      <c r="D333" s="553">
        <v>20865</v>
      </c>
      <c r="E333" s="551" t="s">
        <v>743</v>
      </c>
      <c r="F333" s="551" t="s">
        <v>758</v>
      </c>
      <c r="G333" s="551" t="s">
        <v>745</v>
      </c>
      <c r="H333" s="554">
        <v>1700</v>
      </c>
      <c r="I333" s="552" t="s">
        <v>1094</v>
      </c>
    </row>
    <row r="334" spans="1:9" s="513" customFormat="1" ht="18.75">
      <c r="A334" s="564"/>
      <c r="B334" s="564"/>
      <c r="C334" s="563"/>
      <c r="D334" s="564"/>
      <c r="E334" s="564"/>
      <c r="F334" s="564"/>
      <c r="G334" s="564"/>
      <c r="H334" s="565"/>
      <c r="I334" s="566"/>
    </row>
    <row r="335" spans="1:9" ht="18.75">
      <c r="A335" s="604" t="s">
        <v>671</v>
      </c>
      <c r="B335" s="605"/>
      <c r="C335" s="605"/>
      <c r="D335" s="605"/>
      <c r="E335" s="605"/>
      <c r="F335" s="605"/>
      <c r="G335" s="606"/>
      <c r="H335" s="154">
        <f>SUM(H308:H334)</f>
        <v>1348568</v>
      </c>
      <c r="I335" s="125"/>
    </row>
    <row r="336" spans="1:9" ht="18.75">
      <c r="A336" s="56" t="s">
        <v>729</v>
      </c>
      <c r="B336" s="56" t="s">
        <v>730</v>
      </c>
      <c r="C336" s="56" t="s">
        <v>722</v>
      </c>
      <c r="D336" s="56" t="s">
        <v>731</v>
      </c>
      <c r="E336" s="56" t="s">
        <v>732</v>
      </c>
      <c r="F336" s="56" t="s">
        <v>733</v>
      </c>
      <c r="G336" s="56" t="s">
        <v>734</v>
      </c>
      <c r="H336" s="138" t="s">
        <v>735</v>
      </c>
      <c r="I336" s="56" t="s">
        <v>509</v>
      </c>
    </row>
    <row r="337" spans="1:9" ht="18.75">
      <c r="A337" s="55"/>
      <c r="B337" s="55"/>
      <c r="C337" s="55"/>
      <c r="D337" s="55" t="s">
        <v>736</v>
      </c>
      <c r="E337" s="55" t="s">
        <v>737</v>
      </c>
      <c r="F337" s="55" t="s">
        <v>738</v>
      </c>
      <c r="G337" s="55" t="s">
        <v>739</v>
      </c>
      <c r="H337" s="139" t="s">
        <v>740</v>
      </c>
      <c r="I337" s="55"/>
    </row>
    <row r="338" spans="1:9" ht="18.75">
      <c r="A338" s="604" t="s">
        <v>663</v>
      </c>
      <c r="B338" s="605"/>
      <c r="C338" s="605"/>
      <c r="D338" s="605"/>
      <c r="E338" s="605"/>
      <c r="F338" s="605"/>
      <c r="G338" s="606"/>
      <c r="H338" s="64">
        <v>1348568</v>
      </c>
      <c r="I338" s="70"/>
    </row>
    <row r="339" spans="1:9" s="513" customFormat="1" ht="18.75">
      <c r="A339" s="551" t="s">
        <v>1989</v>
      </c>
      <c r="B339" s="552" t="s">
        <v>167</v>
      </c>
      <c r="C339" s="556" t="s">
        <v>2062</v>
      </c>
      <c r="D339" s="553">
        <v>20893</v>
      </c>
      <c r="E339" s="551" t="s">
        <v>743</v>
      </c>
      <c r="F339" s="551" t="s">
        <v>758</v>
      </c>
      <c r="G339" s="551" t="s">
        <v>745</v>
      </c>
      <c r="H339" s="554">
        <v>32000</v>
      </c>
      <c r="I339" s="567" t="s">
        <v>1091</v>
      </c>
    </row>
    <row r="340" spans="1:9" s="513" customFormat="1" ht="18.75">
      <c r="A340" s="551" t="s">
        <v>2101</v>
      </c>
      <c r="B340" s="552" t="s">
        <v>167</v>
      </c>
      <c r="C340" s="556" t="s">
        <v>2063</v>
      </c>
      <c r="D340" s="553">
        <v>20893</v>
      </c>
      <c r="E340" s="551" t="s">
        <v>743</v>
      </c>
      <c r="F340" s="551" t="s">
        <v>758</v>
      </c>
      <c r="G340" s="551" t="s">
        <v>745</v>
      </c>
      <c r="H340" s="554">
        <v>12000</v>
      </c>
      <c r="I340" s="551" t="s">
        <v>1091</v>
      </c>
    </row>
    <row r="341" spans="1:9" s="513" customFormat="1" ht="18.75">
      <c r="A341" s="551" t="s">
        <v>2102</v>
      </c>
      <c r="B341" s="552" t="s">
        <v>167</v>
      </c>
      <c r="C341" s="556" t="s">
        <v>2059</v>
      </c>
      <c r="D341" s="553">
        <v>20893</v>
      </c>
      <c r="E341" s="551" t="s">
        <v>743</v>
      </c>
      <c r="F341" s="551" t="s">
        <v>758</v>
      </c>
      <c r="G341" s="551" t="s">
        <v>745</v>
      </c>
      <c r="H341" s="554">
        <v>1700</v>
      </c>
      <c r="I341" s="551" t="s">
        <v>1091</v>
      </c>
    </row>
    <row r="342" spans="1:9" s="513" customFormat="1" ht="18.75">
      <c r="A342" s="551" t="s">
        <v>2103</v>
      </c>
      <c r="B342" s="552" t="s">
        <v>167</v>
      </c>
      <c r="C342" s="552" t="s">
        <v>2064</v>
      </c>
      <c r="D342" s="553">
        <v>240116</v>
      </c>
      <c r="E342" s="551" t="s">
        <v>756</v>
      </c>
      <c r="F342" s="551"/>
      <c r="G342" s="551" t="s">
        <v>745</v>
      </c>
      <c r="H342" s="554">
        <v>18000</v>
      </c>
      <c r="I342" s="551" t="s">
        <v>1002</v>
      </c>
    </row>
    <row r="343" spans="1:9" s="513" customFormat="1" ht="18.75">
      <c r="A343" s="551" t="s">
        <v>2061</v>
      </c>
      <c r="B343" s="552" t="s">
        <v>167</v>
      </c>
      <c r="C343" s="569" t="s">
        <v>2067</v>
      </c>
      <c r="D343" s="553">
        <v>21011</v>
      </c>
      <c r="E343" s="551" t="s">
        <v>743</v>
      </c>
      <c r="F343" s="551" t="s">
        <v>758</v>
      </c>
      <c r="G343" s="551" t="s">
        <v>745</v>
      </c>
      <c r="H343" s="568">
        <v>25000</v>
      </c>
      <c r="I343" s="551" t="s">
        <v>1002</v>
      </c>
    </row>
    <row r="344" spans="1:9" ht="18.75">
      <c r="A344" s="551" t="s">
        <v>2065</v>
      </c>
      <c r="B344" s="552" t="s">
        <v>167</v>
      </c>
      <c r="C344" s="569" t="s">
        <v>2067</v>
      </c>
      <c r="D344" s="553">
        <v>21011</v>
      </c>
      <c r="E344" s="551" t="s">
        <v>743</v>
      </c>
      <c r="F344" s="551" t="s">
        <v>758</v>
      </c>
      <c r="G344" s="551" t="s">
        <v>745</v>
      </c>
      <c r="H344" s="568">
        <v>25000</v>
      </c>
      <c r="I344" s="551" t="s">
        <v>1002</v>
      </c>
    </row>
    <row r="345" spans="1:9" ht="18.75">
      <c r="A345" s="551" t="s">
        <v>2066</v>
      </c>
      <c r="B345" s="552" t="s">
        <v>167</v>
      </c>
      <c r="C345" s="569" t="s">
        <v>2067</v>
      </c>
      <c r="D345" s="553">
        <v>21011</v>
      </c>
      <c r="E345" s="551" t="s">
        <v>743</v>
      </c>
      <c r="F345" s="551" t="s">
        <v>758</v>
      </c>
      <c r="G345" s="551" t="s">
        <v>745</v>
      </c>
      <c r="H345" s="568">
        <v>25000</v>
      </c>
      <c r="I345" s="551" t="s">
        <v>1002</v>
      </c>
    </row>
    <row r="346" spans="1:9" ht="18.75">
      <c r="A346" s="551" t="s">
        <v>1992</v>
      </c>
      <c r="B346" s="552" t="s">
        <v>167</v>
      </c>
      <c r="C346" s="556" t="s">
        <v>2070</v>
      </c>
      <c r="D346" s="553">
        <v>240191</v>
      </c>
      <c r="E346" s="551" t="s">
        <v>743</v>
      </c>
      <c r="F346" s="551" t="s">
        <v>758</v>
      </c>
      <c r="G346" s="551" t="s">
        <v>745</v>
      </c>
      <c r="H346" s="554">
        <v>30000</v>
      </c>
      <c r="I346" s="548" t="s">
        <v>1096</v>
      </c>
    </row>
    <row r="347" spans="1:9" s="513" customFormat="1" ht="18.75">
      <c r="A347" s="551" t="s">
        <v>2104</v>
      </c>
      <c r="B347" s="552" t="s">
        <v>167</v>
      </c>
      <c r="C347" s="556" t="s">
        <v>2071</v>
      </c>
      <c r="D347" s="553">
        <v>240191</v>
      </c>
      <c r="E347" s="551" t="s">
        <v>743</v>
      </c>
      <c r="F347" s="551" t="s">
        <v>758</v>
      </c>
      <c r="G347" s="551" t="s">
        <v>745</v>
      </c>
      <c r="H347" s="554">
        <v>5500</v>
      </c>
      <c r="I347" s="548" t="s">
        <v>1096</v>
      </c>
    </row>
    <row r="348" spans="1:9" s="513" customFormat="1" ht="18.75">
      <c r="A348" s="551" t="s">
        <v>2107</v>
      </c>
      <c r="B348" s="552" t="s">
        <v>167</v>
      </c>
      <c r="C348" s="556" t="s">
        <v>2069</v>
      </c>
      <c r="D348" s="553">
        <v>240238</v>
      </c>
      <c r="E348" s="551" t="s">
        <v>743</v>
      </c>
      <c r="F348" s="551" t="s">
        <v>758</v>
      </c>
      <c r="G348" s="551" t="s">
        <v>745</v>
      </c>
      <c r="H348" s="554">
        <v>5500</v>
      </c>
      <c r="I348" s="551" t="s">
        <v>1002</v>
      </c>
    </row>
    <row r="349" spans="1:9" s="513" customFormat="1" ht="18.75">
      <c r="A349" s="551" t="s">
        <v>2068</v>
      </c>
      <c r="B349" s="552" t="s">
        <v>167</v>
      </c>
      <c r="C349" s="556" t="s">
        <v>2070</v>
      </c>
      <c r="D349" s="553">
        <v>240238</v>
      </c>
      <c r="E349" s="551" t="s">
        <v>743</v>
      </c>
      <c r="F349" s="551" t="s">
        <v>758</v>
      </c>
      <c r="G349" s="551" t="s">
        <v>745</v>
      </c>
      <c r="H349" s="554">
        <v>29500</v>
      </c>
      <c r="I349" s="551" t="s">
        <v>1093</v>
      </c>
    </row>
    <row r="350" spans="1:9" s="513" customFormat="1" ht="18.75">
      <c r="A350" s="551" t="s">
        <v>2106</v>
      </c>
      <c r="B350" s="552" t="s">
        <v>167</v>
      </c>
      <c r="C350" s="556" t="s">
        <v>2042</v>
      </c>
      <c r="D350" s="553">
        <v>240238</v>
      </c>
      <c r="E350" s="551" t="s">
        <v>743</v>
      </c>
      <c r="F350" s="551" t="s">
        <v>758</v>
      </c>
      <c r="G350" s="551" t="s">
        <v>745</v>
      </c>
      <c r="H350" s="554">
        <v>4200</v>
      </c>
      <c r="I350" s="551" t="s">
        <v>1093</v>
      </c>
    </row>
    <row r="351" spans="1:9" s="513" customFormat="1" ht="18.75">
      <c r="A351" s="551" t="s">
        <v>2108</v>
      </c>
      <c r="B351" s="552" t="s">
        <v>167</v>
      </c>
      <c r="C351" s="556" t="s">
        <v>2043</v>
      </c>
      <c r="D351" s="553">
        <v>240238</v>
      </c>
      <c r="E351" s="551" t="s">
        <v>743</v>
      </c>
      <c r="F351" s="551" t="s">
        <v>758</v>
      </c>
      <c r="G351" s="551" t="s">
        <v>745</v>
      </c>
      <c r="H351" s="554">
        <v>2350</v>
      </c>
      <c r="I351" s="551" t="s">
        <v>1093</v>
      </c>
    </row>
    <row r="352" spans="1:9" s="513" customFormat="1" ht="18.75">
      <c r="A352" s="551" t="s">
        <v>2105</v>
      </c>
      <c r="B352" s="552" t="s">
        <v>167</v>
      </c>
      <c r="C352" s="569" t="s">
        <v>2067</v>
      </c>
      <c r="D352" s="553">
        <v>240238</v>
      </c>
      <c r="E352" s="551" t="s">
        <v>743</v>
      </c>
      <c r="F352" s="551" t="s">
        <v>758</v>
      </c>
      <c r="G352" s="551" t="s">
        <v>745</v>
      </c>
      <c r="H352" s="568">
        <v>25000</v>
      </c>
      <c r="I352" s="551" t="s">
        <v>1002</v>
      </c>
    </row>
    <row r="353" spans="1:9" ht="18.75">
      <c r="A353" s="551"/>
      <c r="B353" s="552"/>
      <c r="C353" s="569"/>
      <c r="D353" s="553"/>
      <c r="E353" s="551"/>
      <c r="F353" s="551"/>
      <c r="G353" s="551"/>
      <c r="H353" s="568"/>
      <c r="I353" s="551"/>
    </row>
    <row r="354" spans="1:9" ht="18.75">
      <c r="A354" s="102"/>
      <c r="B354" s="149"/>
      <c r="C354" s="342"/>
      <c r="D354" s="101"/>
      <c r="E354" s="102"/>
      <c r="F354" s="102"/>
      <c r="G354" s="102"/>
      <c r="H354" s="41"/>
      <c r="I354" s="149"/>
    </row>
    <row r="355" spans="1:9" ht="18.75">
      <c r="A355" s="102"/>
      <c r="B355" s="149"/>
      <c r="C355" s="342"/>
      <c r="D355" s="101"/>
      <c r="E355" s="102"/>
      <c r="F355" s="102"/>
      <c r="G355" s="102"/>
      <c r="H355" s="41"/>
      <c r="I355" s="149"/>
    </row>
    <row r="356" spans="1:9" ht="18.75">
      <c r="A356" s="102"/>
      <c r="B356" s="149"/>
      <c r="C356" s="342"/>
      <c r="D356" s="101"/>
      <c r="E356" s="102"/>
      <c r="F356" s="102"/>
      <c r="G356" s="102"/>
      <c r="H356" s="41"/>
      <c r="I356" s="149"/>
    </row>
    <row r="357" spans="1:9" ht="18.75">
      <c r="A357" s="551"/>
      <c r="B357" s="552"/>
      <c r="C357" s="556"/>
      <c r="D357" s="553"/>
      <c r="E357" s="551"/>
      <c r="F357" s="551"/>
      <c r="G357" s="551"/>
      <c r="H357" s="554"/>
      <c r="I357" s="552"/>
    </row>
    <row r="358" spans="1:9" ht="18.75">
      <c r="A358" s="551"/>
      <c r="B358" s="551"/>
      <c r="C358" s="556"/>
      <c r="D358" s="553"/>
      <c r="E358" s="551"/>
      <c r="F358" s="551"/>
      <c r="G358" s="551"/>
      <c r="H358" s="554"/>
      <c r="I358" s="552"/>
    </row>
    <row r="359" spans="1:9" ht="18.75">
      <c r="A359" s="557"/>
      <c r="B359" s="557"/>
      <c r="C359" s="556"/>
      <c r="D359" s="553"/>
      <c r="E359" s="551"/>
      <c r="F359" s="551"/>
      <c r="G359" s="551"/>
      <c r="H359" s="558"/>
      <c r="I359" s="559"/>
    </row>
    <row r="360" spans="1:9" ht="18.75">
      <c r="A360" s="557"/>
      <c r="B360" s="557"/>
      <c r="C360" s="556"/>
      <c r="D360" s="557"/>
      <c r="E360" s="557"/>
      <c r="F360" s="557"/>
      <c r="G360" s="557"/>
      <c r="H360" s="558"/>
      <c r="I360" s="559"/>
    </row>
    <row r="361" spans="1:9" ht="18.75">
      <c r="A361" s="557"/>
      <c r="B361" s="557"/>
      <c r="C361" s="556"/>
      <c r="D361" s="557"/>
      <c r="E361" s="557"/>
      <c r="F361" s="557"/>
      <c r="G361" s="557"/>
      <c r="H361" s="558"/>
      <c r="I361" s="559"/>
    </row>
    <row r="362" spans="1:9" ht="18.75">
      <c r="A362" s="557"/>
      <c r="B362" s="557"/>
      <c r="C362" s="556"/>
      <c r="D362" s="557"/>
      <c r="E362" s="557"/>
      <c r="F362" s="557"/>
      <c r="G362" s="557"/>
      <c r="H362" s="558"/>
      <c r="I362" s="559"/>
    </row>
    <row r="363" spans="1:9" ht="18.75">
      <c r="A363" s="557"/>
      <c r="B363" s="557"/>
      <c r="C363" s="556"/>
      <c r="D363" s="557"/>
      <c r="E363" s="557"/>
      <c r="F363" s="557"/>
      <c r="G363" s="557"/>
      <c r="H363" s="558"/>
      <c r="I363" s="559"/>
    </row>
    <row r="364" spans="1:9" ht="18.75">
      <c r="A364" s="560"/>
      <c r="B364" s="560"/>
      <c r="C364" s="563"/>
      <c r="D364" s="560"/>
      <c r="E364" s="560"/>
      <c r="F364" s="560"/>
      <c r="G364" s="560"/>
      <c r="H364" s="561"/>
      <c r="I364" s="562"/>
    </row>
    <row r="365" spans="1:9" ht="18.75">
      <c r="A365" s="604" t="s">
        <v>621</v>
      </c>
      <c r="B365" s="605"/>
      <c r="C365" s="605"/>
      <c r="D365" s="605"/>
      <c r="E365" s="605"/>
      <c r="F365" s="605"/>
      <c r="G365" s="606"/>
      <c r="H365" s="154">
        <f>SUM(H338:H364)</f>
        <v>1589318</v>
      </c>
      <c r="I365" s="125"/>
    </row>
    <row r="366" spans="1:9" ht="18.75">
      <c r="A366" s="56" t="s">
        <v>729</v>
      </c>
      <c r="B366" s="56" t="s">
        <v>730</v>
      </c>
      <c r="C366" s="56" t="s">
        <v>722</v>
      </c>
      <c r="D366" s="56" t="s">
        <v>731</v>
      </c>
      <c r="E366" s="56" t="s">
        <v>732</v>
      </c>
      <c r="F366" s="56" t="s">
        <v>733</v>
      </c>
      <c r="G366" s="56" t="s">
        <v>734</v>
      </c>
      <c r="H366" s="138" t="s">
        <v>735</v>
      </c>
      <c r="I366" s="56" t="s">
        <v>509</v>
      </c>
    </row>
    <row r="367" spans="1:9" ht="18.75">
      <c r="A367" s="55"/>
      <c r="B367" s="55"/>
      <c r="C367" s="55"/>
      <c r="D367" s="55" t="s">
        <v>736</v>
      </c>
      <c r="E367" s="55" t="s">
        <v>737</v>
      </c>
      <c r="F367" s="55" t="s">
        <v>738</v>
      </c>
      <c r="G367" s="55" t="s">
        <v>739</v>
      </c>
      <c r="H367" s="139" t="s">
        <v>740</v>
      </c>
      <c r="I367" s="55"/>
    </row>
    <row r="368" spans="1:9" ht="18.75">
      <c r="A368" s="62" t="s">
        <v>852</v>
      </c>
      <c r="B368" s="61" t="s">
        <v>853</v>
      </c>
      <c r="C368" s="61" t="s">
        <v>854</v>
      </c>
      <c r="D368" s="150">
        <v>14139</v>
      </c>
      <c r="E368" s="62" t="s">
        <v>855</v>
      </c>
      <c r="F368" s="62" t="s">
        <v>758</v>
      </c>
      <c r="G368" s="62" t="s">
        <v>745</v>
      </c>
      <c r="H368" s="36">
        <v>12000</v>
      </c>
      <c r="I368" s="157" t="s">
        <v>856</v>
      </c>
    </row>
    <row r="369" spans="1:9" ht="18.75">
      <c r="A369" s="102"/>
      <c r="B369" s="149"/>
      <c r="C369" s="149" t="s">
        <v>857</v>
      </c>
      <c r="D369" s="101"/>
      <c r="E369" s="102"/>
      <c r="F369" s="102"/>
      <c r="G369" s="102"/>
      <c r="H369" s="41"/>
      <c r="I369" s="350" t="s">
        <v>858</v>
      </c>
    </row>
    <row r="370" spans="1:9" ht="18.75">
      <c r="A370" s="102" t="s">
        <v>859</v>
      </c>
      <c r="B370" s="149" t="s">
        <v>853</v>
      </c>
      <c r="C370" s="149" t="s">
        <v>860</v>
      </c>
      <c r="D370" s="101">
        <v>14139</v>
      </c>
      <c r="E370" s="102" t="s">
        <v>855</v>
      </c>
      <c r="F370" s="102" t="s">
        <v>801</v>
      </c>
      <c r="G370" s="102" t="s">
        <v>745</v>
      </c>
      <c r="H370" s="41">
        <v>14400</v>
      </c>
      <c r="I370" s="102" t="s">
        <v>861</v>
      </c>
    </row>
    <row r="371" spans="1:9" ht="18.75">
      <c r="A371" s="102"/>
      <c r="B371" s="149"/>
      <c r="C371" s="149" t="s">
        <v>862</v>
      </c>
      <c r="D371" s="102"/>
      <c r="E371" s="102"/>
      <c r="F371" s="102"/>
      <c r="G371" s="102"/>
      <c r="H371" s="40"/>
      <c r="I371" s="102" t="s">
        <v>858</v>
      </c>
    </row>
    <row r="372" spans="1:9" ht="18.75">
      <c r="A372" s="102"/>
      <c r="B372" s="102"/>
      <c r="C372" s="342" t="s">
        <v>863</v>
      </c>
      <c r="D372" s="102"/>
      <c r="E372" s="102"/>
      <c r="F372" s="102"/>
      <c r="G372" s="102"/>
      <c r="H372" s="40"/>
      <c r="I372" s="102" t="s">
        <v>864</v>
      </c>
    </row>
    <row r="373" spans="1:9" ht="18.75">
      <c r="A373" s="102" t="s">
        <v>865</v>
      </c>
      <c r="B373" s="149" t="s">
        <v>853</v>
      </c>
      <c r="C373" s="149" t="s">
        <v>866</v>
      </c>
      <c r="D373" s="101">
        <v>14139</v>
      </c>
      <c r="E373" s="102" t="s">
        <v>855</v>
      </c>
      <c r="F373" s="102" t="s">
        <v>758</v>
      </c>
      <c r="G373" s="102" t="s">
        <v>745</v>
      </c>
      <c r="H373" s="41">
        <v>1600</v>
      </c>
      <c r="I373" s="102"/>
    </row>
    <row r="374" spans="1:9" ht="18.75">
      <c r="A374" s="102"/>
      <c r="B374" s="149"/>
      <c r="C374" s="149" t="s">
        <v>867</v>
      </c>
      <c r="D374" s="101"/>
      <c r="E374" s="102"/>
      <c r="F374" s="102"/>
      <c r="G374" s="102"/>
      <c r="H374" s="41"/>
      <c r="I374" s="102"/>
    </row>
    <row r="375" spans="1:9" ht="18.75">
      <c r="A375" s="102" t="s">
        <v>868</v>
      </c>
      <c r="B375" s="149" t="s">
        <v>853</v>
      </c>
      <c r="C375" s="149" t="s">
        <v>869</v>
      </c>
      <c r="D375" s="101">
        <v>14513</v>
      </c>
      <c r="E375" s="102" t="s">
        <v>743</v>
      </c>
      <c r="F375" s="102" t="s">
        <v>758</v>
      </c>
      <c r="G375" s="102" t="s">
        <v>745</v>
      </c>
      <c r="H375" s="41">
        <v>1600</v>
      </c>
      <c r="I375" s="102" t="s">
        <v>861</v>
      </c>
    </row>
    <row r="376" spans="1:9" ht="18.75">
      <c r="A376" s="102"/>
      <c r="B376" s="149"/>
      <c r="C376" s="149" t="s">
        <v>867</v>
      </c>
      <c r="D376" s="101"/>
      <c r="E376" s="102"/>
      <c r="F376" s="102"/>
      <c r="G376" s="102"/>
      <c r="H376" s="41"/>
      <c r="I376" s="102" t="s">
        <v>858</v>
      </c>
    </row>
    <row r="377" spans="1:9" ht="18.75">
      <c r="A377" s="356"/>
      <c r="B377" s="357"/>
      <c r="C377" s="357"/>
      <c r="D377" s="358"/>
      <c r="E377" s="356"/>
      <c r="F377" s="356"/>
      <c r="G377" s="356"/>
      <c r="H377" s="359"/>
      <c r="I377" s="102"/>
    </row>
    <row r="378" spans="1:9" ht="18.75">
      <c r="A378" s="356"/>
      <c r="B378" s="357"/>
      <c r="C378" s="357"/>
      <c r="D378" s="358"/>
      <c r="E378" s="356"/>
      <c r="F378" s="356"/>
      <c r="G378" s="356"/>
      <c r="H378" s="359"/>
      <c r="I378" s="102"/>
    </row>
    <row r="379" spans="1:9" ht="18.75">
      <c r="A379" s="102" t="s">
        <v>870</v>
      </c>
      <c r="B379" s="149" t="s">
        <v>853</v>
      </c>
      <c r="C379" s="149" t="s">
        <v>871</v>
      </c>
      <c r="D379" s="101">
        <v>14605</v>
      </c>
      <c r="E379" s="102" t="s">
        <v>743</v>
      </c>
      <c r="F379" s="102" t="s">
        <v>801</v>
      </c>
      <c r="G379" s="102" t="s">
        <v>745</v>
      </c>
      <c r="H379" s="41">
        <v>4600</v>
      </c>
      <c r="I379" s="102" t="s">
        <v>872</v>
      </c>
    </row>
    <row r="380" spans="1:9" ht="18.75">
      <c r="A380" s="102"/>
      <c r="B380" s="149"/>
      <c r="C380" s="149" t="s">
        <v>873</v>
      </c>
      <c r="D380" s="101"/>
      <c r="E380" s="102"/>
      <c r="F380" s="102"/>
      <c r="G380" s="102"/>
      <c r="H380" s="41"/>
      <c r="I380" s="102" t="s">
        <v>858</v>
      </c>
    </row>
    <row r="381" spans="1:9" ht="18.75">
      <c r="A381" s="102" t="s">
        <v>874</v>
      </c>
      <c r="B381" s="149" t="s">
        <v>853</v>
      </c>
      <c r="C381" s="149" t="s">
        <v>875</v>
      </c>
      <c r="D381" s="101">
        <v>14618</v>
      </c>
      <c r="E381" s="102" t="s">
        <v>743</v>
      </c>
      <c r="F381" s="102" t="s">
        <v>801</v>
      </c>
      <c r="G381" s="102" t="s">
        <v>745</v>
      </c>
      <c r="H381" s="41">
        <v>1600</v>
      </c>
      <c r="I381" s="350" t="s">
        <v>876</v>
      </c>
    </row>
    <row r="382" spans="1:9" ht="18.75">
      <c r="A382" s="102"/>
      <c r="B382" s="149"/>
      <c r="C382" s="149"/>
      <c r="D382" s="101"/>
      <c r="E382" s="102"/>
      <c r="F382" s="102"/>
      <c r="G382" s="355" t="s">
        <v>877</v>
      </c>
      <c r="H382" s="41"/>
      <c r="I382" s="350" t="s">
        <v>858</v>
      </c>
    </row>
    <row r="383" spans="1:9" ht="18.75">
      <c r="A383" s="102" t="s">
        <v>878</v>
      </c>
      <c r="B383" s="149" t="s">
        <v>853</v>
      </c>
      <c r="C383" s="149" t="s">
        <v>879</v>
      </c>
      <c r="D383" s="101">
        <v>16106</v>
      </c>
      <c r="E383" s="102" t="s">
        <v>743</v>
      </c>
      <c r="F383" s="102" t="s">
        <v>801</v>
      </c>
      <c r="G383" s="102" t="s">
        <v>745</v>
      </c>
      <c r="H383" s="41">
        <v>4012</v>
      </c>
      <c r="I383" s="102" t="s">
        <v>750</v>
      </c>
    </row>
    <row r="384" spans="1:9" ht="18.75">
      <c r="A384" s="102"/>
      <c r="B384" s="149"/>
      <c r="C384" s="149" t="s">
        <v>880</v>
      </c>
      <c r="D384" s="101"/>
      <c r="E384" s="102"/>
      <c r="F384" s="102"/>
      <c r="G384" s="102"/>
      <c r="H384" s="41"/>
      <c r="I384" s="102"/>
    </row>
    <row r="385" spans="1:9" ht="18.75">
      <c r="A385" s="102"/>
      <c r="B385" s="149"/>
      <c r="C385" s="149" t="s">
        <v>881</v>
      </c>
      <c r="D385" s="101"/>
      <c r="E385" s="102"/>
      <c r="F385" s="102"/>
      <c r="G385" s="102"/>
      <c r="H385" s="41"/>
      <c r="I385" s="102"/>
    </row>
    <row r="386" spans="1:9" ht="18.75">
      <c r="A386" s="102" t="s">
        <v>882</v>
      </c>
      <c r="B386" s="149" t="s">
        <v>853</v>
      </c>
      <c r="C386" s="149" t="s">
        <v>883</v>
      </c>
      <c r="D386" s="101">
        <v>14829</v>
      </c>
      <c r="E386" s="102" t="s">
        <v>743</v>
      </c>
      <c r="F386" s="102" t="s">
        <v>758</v>
      </c>
      <c r="G386" s="102" t="s">
        <v>745</v>
      </c>
      <c r="H386" s="41">
        <v>2300</v>
      </c>
      <c r="I386" s="102" t="s">
        <v>784</v>
      </c>
    </row>
    <row r="387" spans="1:9" ht="18.75">
      <c r="A387" s="356"/>
      <c r="B387" s="357"/>
      <c r="C387" s="357"/>
      <c r="D387" s="358"/>
      <c r="E387" s="356"/>
      <c r="F387" s="356"/>
      <c r="G387" s="356"/>
      <c r="H387" s="359"/>
      <c r="I387" s="102"/>
    </row>
    <row r="388" spans="1:9" ht="18.75">
      <c r="A388" s="102" t="s">
        <v>884</v>
      </c>
      <c r="B388" s="149" t="s">
        <v>853</v>
      </c>
      <c r="C388" s="149" t="s">
        <v>885</v>
      </c>
      <c r="D388" s="101">
        <v>15359</v>
      </c>
      <c r="E388" s="102" t="s">
        <v>743</v>
      </c>
      <c r="F388" s="102" t="s">
        <v>758</v>
      </c>
      <c r="G388" s="102" t="s">
        <v>745</v>
      </c>
      <c r="H388" s="41">
        <v>5400</v>
      </c>
      <c r="I388" s="350" t="s">
        <v>886</v>
      </c>
    </row>
    <row r="389" spans="1:9" ht="18.75">
      <c r="A389" s="102"/>
      <c r="B389" s="149"/>
      <c r="C389" s="149" t="s">
        <v>887</v>
      </c>
      <c r="D389" s="101"/>
      <c r="E389" s="102"/>
      <c r="F389" s="102"/>
      <c r="G389" s="102"/>
      <c r="H389" s="41"/>
      <c r="I389" s="350" t="s">
        <v>858</v>
      </c>
    </row>
    <row r="390" spans="1:9" ht="18.75">
      <c r="A390" s="102" t="s">
        <v>888</v>
      </c>
      <c r="B390" s="149" t="s">
        <v>853</v>
      </c>
      <c r="C390" s="149" t="s">
        <v>885</v>
      </c>
      <c r="D390" s="101">
        <v>15586</v>
      </c>
      <c r="E390" s="102" t="s">
        <v>743</v>
      </c>
      <c r="F390" s="102" t="s">
        <v>758</v>
      </c>
      <c r="G390" s="102" t="s">
        <v>745</v>
      </c>
      <c r="H390" s="41">
        <v>7200</v>
      </c>
      <c r="I390" s="102" t="s">
        <v>889</v>
      </c>
    </row>
    <row r="391" spans="1:9" ht="18.75">
      <c r="A391" s="102"/>
      <c r="B391" s="149"/>
      <c r="C391" s="149" t="s">
        <v>890</v>
      </c>
      <c r="D391" s="101"/>
      <c r="E391" s="365"/>
      <c r="F391" s="102"/>
      <c r="G391" s="102"/>
      <c r="H391" s="41"/>
      <c r="I391" s="365" t="s">
        <v>891</v>
      </c>
    </row>
    <row r="392" spans="1:9" ht="18.75">
      <c r="A392" s="102"/>
      <c r="B392" s="149"/>
      <c r="C392" s="149"/>
      <c r="D392" s="101"/>
      <c r="E392" s="365"/>
      <c r="F392" s="102"/>
      <c r="G392" s="102"/>
      <c r="H392" s="41"/>
      <c r="I392" s="365"/>
    </row>
    <row r="393" spans="1:9" ht="18.75">
      <c r="A393" s="102"/>
      <c r="B393" s="149"/>
      <c r="C393" s="149"/>
      <c r="D393" s="101"/>
      <c r="E393" s="365"/>
      <c r="F393" s="102"/>
      <c r="G393" s="102"/>
      <c r="H393" s="41"/>
      <c r="I393" s="365"/>
    </row>
    <row r="394" spans="1:9" ht="18.75">
      <c r="A394" s="141"/>
      <c r="B394" s="142"/>
      <c r="C394" s="142"/>
      <c r="D394" s="143"/>
      <c r="E394" s="155"/>
      <c r="F394" s="141"/>
      <c r="G394" s="141"/>
      <c r="H394" s="144"/>
      <c r="I394" s="155"/>
    </row>
    <row r="395" spans="1:9" ht="18.75">
      <c r="A395" s="607" t="s">
        <v>671</v>
      </c>
      <c r="B395" s="607"/>
      <c r="C395" s="607"/>
      <c r="D395" s="607"/>
      <c r="E395" s="607"/>
      <c r="F395" s="607"/>
      <c r="G395" s="607"/>
      <c r="H395" s="64">
        <f>SUM(H368:H394)</f>
        <v>54712</v>
      </c>
      <c r="I395" s="70"/>
    </row>
    <row r="396" spans="1:9" ht="18.75">
      <c r="A396" s="56" t="s">
        <v>729</v>
      </c>
      <c r="B396" s="56" t="s">
        <v>730</v>
      </c>
      <c r="C396" s="56" t="s">
        <v>722</v>
      </c>
      <c r="D396" s="56" t="s">
        <v>731</v>
      </c>
      <c r="E396" s="56" t="s">
        <v>732</v>
      </c>
      <c r="F396" s="56" t="s">
        <v>733</v>
      </c>
      <c r="G396" s="56" t="s">
        <v>734</v>
      </c>
      <c r="H396" s="138" t="s">
        <v>735</v>
      </c>
      <c r="I396" s="56" t="s">
        <v>509</v>
      </c>
    </row>
    <row r="397" spans="1:9" ht="18.75">
      <c r="A397" s="55"/>
      <c r="B397" s="55"/>
      <c r="C397" s="55"/>
      <c r="D397" s="55" t="s">
        <v>736</v>
      </c>
      <c r="E397" s="55" t="s">
        <v>737</v>
      </c>
      <c r="F397" s="55" t="s">
        <v>738</v>
      </c>
      <c r="G397" s="55" t="s">
        <v>739</v>
      </c>
      <c r="H397" s="139" t="s">
        <v>740</v>
      </c>
      <c r="I397" s="55"/>
    </row>
    <row r="398" spans="1:9" ht="18.75">
      <c r="A398" s="604" t="s">
        <v>663</v>
      </c>
      <c r="B398" s="605"/>
      <c r="C398" s="605"/>
      <c r="D398" s="605"/>
      <c r="E398" s="605"/>
      <c r="F398" s="605"/>
      <c r="G398" s="606"/>
      <c r="H398" s="64">
        <v>54712</v>
      </c>
      <c r="I398" s="70"/>
    </row>
    <row r="399" spans="1:9" ht="18.75">
      <c r="A399" s="62" t="s">
        <v>892</v>
      </c>
      <c r="B399" s="61" t="s">
        <v>853</v>
      </c>
      <c r="C399" s="61" t="s">
        <v>893</v>
      </c>
      <c r="D399" s="150">
        <v>15817</v>
      </c>
      <c r="E399" s="62" t="s">
        <v>743</v>
      </c>
      <c r="F399" s="62" t="s">
        <v>801</v>
      </c>
      <c r="G399" s="62" t="s">
        <v>745</v>
      </c>
      <c r="H399" s="36">
        <v>3600</v>
      </c>
      <c r="I399" s="62" t="s">
        <v>894</v>
      </c>
    </row>
    <row r="400" spans="1:9" ht="18.75">
      <c r="A400" s="102"/>
      <c r="B400" s="149"/>
      <c r="C400" s="149" t="s">
        <v>895</v>
      </c>
      <c r="D400" s="101"/>
      <c r="E400" s="102"/>
      <c r="F400" s="102"/>
      <c r="G400" s="102"/>
      <c r="H400" s="41"/>
      <c r="I400" s="102" t="s">
        <v>858</v>
      </c>
    </row>
    <row r="401" spans="1:9" ht="18.75">
      <c r="A401" s="102" t="s">
        <v>896</v>
      </c>
      <c r="B401" s="149" t="s">
        <v>853</v>
      </c>
      <c r="C401" s="149" t="s">
        <v>897</v>
      </c>
      <c r="D401" s="101">
        <v>16475</v>
      </c>
      <c r="E401" s="102" t="s">
        <v>743</v>
      </c>
      <c r="F401" s="102" t="s">
        <v>758</v>
      </c>
      <c r="G401" s="102" t="s">
        <v>745</v>
      </c>
      <c r="H401" s="41">
        <v>2000</v>
      </c>
      <c r="I401" s="102" t="s">
        <v>754</v>
      </c>
    </row>
    <row r="402" spans="1:9" ht="18.75">
      <c r="A402" s="102" t="s">
        <v>898</v>
      </c>
      <c r="B402" s="149" t="s">
        <v>853</v>
      </c>
      <c r="C402" s="149" t="s">
        <v>899</v>
      </c>
      <c r="D402" s="101">
        <v>17062</v>
      </c>
      <c r="E402" s="102" t="s">
        <v>548</v>
      </c>
      <c r="F402" s="102" t="s">
        <v>758</v>
      </c>
      <c r="G402" s="102" t="s">
        <v>842</v>
      </c>
      <c r="H402" s="41">
        <v>5000</v>
      </c>
      <c r="I402" s="151" t="s">
        <v>843</v>
      </c>
    </row>
    <row r="403" spans="1:9" ht="18.75">
      <c r="A403" s="102" t="s">
        <v>900</v>
      </c>
      <c r="B403" s="149" t="s">
        <v>853</v>
      </c>
      <c r="C403" s="149" t="s">
        <v>899</v>
      </c>
      <c r="D403" s="101">
        <v>17062</v>
      </c>
      <c r="E403" s="102" t="s">
        <v>548</v>
      </c>
      <c r="F403" s="102" t="s">
        <v>758</v>
      </c>
      <c r="G403" s="102" t="s">
        <v>901</v>
      </c>
      <c r="H403" s="41">
        <v>5000</v>
      </c>
      <c r="I403" s="151" t="s">
        <v>902</v>
      </c>
    </row>
    <row r="404" spans="1:9" ht="18.75">
      <c r="A404" s="102" t="s">
        <v>906</v>
      </c>
      <c r="B404" s="149" t="s">
        <v>853</v>
      </c>
      <c r="C404" s="149" t="s">
        <v>907</v>
      </c>
      <c r="D404" s="101">
        <v>17378</v>
      </c>
      <c r="E404" s="102" t="s">
        <v>743</v>
      </c>
      <c r="F404" s="102" t="s">
        <v>758</v>
      </c>
      <c r="G404" s="102" t="s">
        <v>745</v>
      </c>
      <c r="H404" s="41">
        <v>58500</v>
      </c>
      <c r="I404" s="102" t="s">
        <v>908</v>
      </c>
    </row>
    <row r="405" spans="1:9" ht="18.75">
      <c r="A405" s="102" t="s">
        <v>909</v>
      </c>
      <c r="B405" s="149" t="s">
        <v>853</v>
      </c>
      <c r="C405" s="149" t="s">
        <v>910</v>
      </c>
      <c r="D405" s="101">
        <v>17863</v>
      </c>
      <c r="E405" s="102" t="s">
        <v>743</v>
      </c>
      <c r="F405" s="102" t="s">
        <v>758</v>
      </c>
      <c r="G405" s="102" t="s">
        <v>745</v>
      </c>
      <c r="H405" s="41">
        <v>4450</v>
      </c>
      <c r="I405" s="102" t="s">
        <v>908</v>
      </c>
    </row>
    <row r="406" spans="1:9" ht="18.75">
      <c r="A406" s="102" t="s">
        <v>911</v>
      </c>
      <c r="B406" s="149" t="s">
        <v>853</v>
      </c>
      <c r="C406" s="149" t="s">
        <v>912</v>
      </c>
      <c r="D406" s="101">
        <v>17642</v>
      </c>
      <c r="E406" s="102" t="s">
        <v>743</v>
      </c>
      <c r="F406" s="102" t="s">
        <v>758</v>
      </c>
      <c r="G406" s="151" t="s">
        <v>913</v>
      </c>
      <c r="H406" s="41">
        <v>4860</v>
      </c>
      <c r="I406" s="102" t="s">
        <v>861</v>
      </c>
    </row>
    <row r="407" spans="1:9" ht="18.75">
      <c r="A407" s="102"/>
      <c r="B407" s="149"/>
      <c r="C407" s="149" t="s">
        <v>914</v>
      </c>
      <c r="D407" s="101"/>
      <c r="E407" s="102"/>
      <c r="F407" s="102"/>
      <c r="G407" s="102"/>
      <c r="H407" s="41"/>
      <c r="I407" s="102" t="s">
        <v>858</v>
      </c>
    </row>
    <row r="408" spans="1:9" ht="18.75">
      <c r="A408" s="102" t="s">
        <v>915</v>
      </c>
      <c r="B408" s="149" t="s">
        <v>853</v>
      </c>
      <c r="C408" s="149" t="s">
        <v>912</v>
      </c>
      <c r="D408" s="101">
        <v>17642</v>
      </c>
      <c r="E408" s="102" t="s">
        <v>743</v>
      </c>
      <c r="F408" s="102" t="s">
        <v>758</v>
      </c>
      <c r="G408" s="102" t="s">
        <v>745</v>
      </c>
      <c r="H408" s="41">
        <v>4860</v>
      </c>
      <c r="I408" s="102" t="s">
        <v>916</v>
      </c>
    </row>
    <row r="409" spans="1:9" ht="18.75">
      <c r="A409" s="102"/>
      <c r="B409" s="149"/>
      <c r="C409" s="149" t="s">
        <v>914</v>
      </c>
      <c r="D409" s="101"/>
      <c r="E409" s="102"/>
      <c r="F409" s="102"/>
      <c r="G409" s="102"/>
      <c r="H409" s="41"/>
      <c r="I409" s="102"/>
    </row>
    <row r="410" spans="1:9" ht="18.75">
      <c r="A410" s="102" t="s">
        <v>917</v>
      </c>
      <c r="B410" s="149" t="s">
        <v>853</v>
      </c>
      <c r="C410" s="149" t="s">
        <v>918</v>
      </c>
      <c r="D410" s="101">
        <v>17642</v>
      </c>
      <c r="E410" s="102" t="s">
        <v>743</v>
      </c>
      <c r="F410" s="102" t="s">
        <v>758</v>
      </c>
      <c r="G410" s="102" t="s">
        <v>745</v>
      </c>
      <c r="H410" s="41">
        <v>4092</v>
      </c>
      <c r="I410" s="102" t="s">
        <v>754</v>
      </c>
    </row>
    <row r="411" spans="1:9" ht="18.75">
      <c r="A411" s="102"/>
      <c r="B411" s="149"/>
      <c r="C411" s="149" t="s">
        <v>919</v>
      </c>
      <c r="D411" s="101"/>
      <c r="E411" s="102"/>
      <c r="F411" s="102"/>
      <c r="G411" s="102"/>
      <c r="H411" s="41"/>
      <c r="I411" s="102"/>
    </row>
    <row r="412" spans="1:9" ht="18.75">
      <c r="A412" s="102" t="s">
        <v>920</v>
      </c>
      <c r="B412" s="149" t="s">
        <v>853</v>
      </c>
      <c r="C412" s="149" t="s">
        <v>921</v>
      </c>
      <c r="D412" s="101">
        <v>17642</v>
      </c>
      <c r="E412" s="102" t="s">
        <v>743</v>
      </c>
      <c r="F412" s="102" t="s">
        <v>758</v>
      </c>
      <c r="G412" s="102" t="s">
        <v>745</v>
      </c>
      <c r="H412" s="41">
        <v>2046</v>
      </c>
      <c r="I412" s="102" t="s">
        <v>750</v>
      </c>
    </row>
    <row r="413" spans="1:9" ht="18.75">
      <c r="A413" s="102" t="s">
        <v>922</v>
      </c>
      <c r="B413" s="149" t="s">
        <v>853</v>
      </c>
      <c r="C413" s="149" t="s">
        <v>923</v>
      </c>
      <c r="D413" s="101">
        <v>17642</v>
      </c>
      <c r="E413" s="102" t="s">
        <v>743</v>
      </c>
      <c r="F413" s="102" t="s">
        <v>758</v>
      </c>
      <c r="G413" s="102" t="s">
        <v>745</v>
      </c>
      <c r="H413" s="41">
        <v>20797</v>
      </c>
      <c r="I413" s="365" t="s">
        <v>924</v>
      </c>
    </row>
    <row r="414" spans="1:9" ht="18.75">
      <c r="A414" s="102"/>
      <c r="B414" s="149"/>
      <c r="C414" s="149" t="s">
        <v>925</v>
      </c>
      <c r="D414" s="102"/>
      <c r="E414" s="102"/>
      <c r="F414" s="102"/>
      <c r="G414" s="102"/>
      <c r="H414" s="41"/>
      <c r="I414" s="355" t="s">
        <v>809</v>
      </c>
    </row>
    <row r="415" spans="1:9" ht="18.75">
      <c r="A415" s="102" t="s">
        <v>926</v>
      </c>
      <c r="B415" s="149" t="s">
        <v>853</v>
      </c>
      <c r="C415" s="149" t="s">
        <v>927</v>
      </c>
      <c r="D415" s="101">
        <v>18041</v>
      </c>
      <c r="E415" s="102" t="s">
        <v>743</v>
      </c>
      <c r="F415" s="102" t="s">
        <v>758</v>
      </c>
      <c r="G415" s="102" t="s">
        <v>745</v>
      </c>
      <c r="H415" s="41">
        <v>81000</v>
      </c>
      <c r="I415" s="102" t="s">
        <v>928</v>
      </c>
    </row>
    <row r="416" spans="1:9" ht="18.75">
      <c r="A416" s="102"/>
      <c r="B416" s="149"/>
      <c r="C416" s="149" t="s">
        <v>929</v>
      </c>
      <c r="D416" s="101"/>
      <c r="E416" s="102"/>
      <c r="F416" s="102"/>
      <c r="G416" s="102"/>
      <c r="H416" s="41"/>
      <c r="I416" s="102"/>
    </row>
    <row r="417" spans="1:9" ht="18.75">
      <c r="A417" s="102" t="s">
        <v>930</v>
      </c>
      <c r="B417" s="149" t="s">
        <v>853</v>
      </c>
      <c r="C417" s="149" t="s">
        <v>931</v>
      </c>
      <c r="D417" s="101">
        <v>18041</v>
      </c>
      <c r="E417" s="102" t="s">
        <v>743</v>
      </c>
      <c r="F417" s="102" t="s">
        <v>758</v>
      </c>
      <c r="G417" s="102" t="s">
        <v>745</v>
      </c>
      <c r="H417" s="41">
        <v>27000</v>
      </c>
      <c r="I417" s="102" t="s">
        <v>908</v>
      </c>
    </row>
    <row r="418" spans="1:9" ht="18.75">
      <c r="A418" s="102" t="s">
        <v>932</v>
      </c>
      <c r="B418" s="149" t="s">
        <v>853</v>
      </c>
      <c r="C418" s="149" t="s">
        <v>933</v>
      </c>
      <c r="D418" s="101">
        <v>18348</v>
      </c>
      <c r="E418" s="102" t="s">
        <v>743</v>
      </c>
      <c r="F418" s="102" t="s">
        <v>758</v>
      </c>
      <c r="G418" s="102" t="s">
        <v>745</v>
      </c>
      <c r="H418" s="41">
        <v>3200</v>
      </c>
      <c r="I418" s="102" t="s">
        <v>750</v>
      </c>
    </row>
    <row r="419" spans="1:9" ht="18.75">
      <c r="A419" s="102" t="s">
        <v>934</v>
      </c>
      <c r="B419" s="149" t="s">
        <v>853</v>
      </c>
      <c r="C419" s="149" t="s">
        <v>933</v>
      </c>
      <c r="D419" s="101">
        <v>18348</v>
      </c>
      <c r="E419" s="102" t="s">
        <v>743</v>
      </c>
      <c r="F419" s="102" t="s">
        <v>758</v>
      </c>
      <c r="G419" s="102" t="s">
        <v>745</v>
      </c>
      <c r="H419" s="41">
        <v>3200</v>
      </c>
      <c r="I419" s="102" t="s">
        <v>750</v>
      </c>
    </row>
    <row r="420" spans="1:9" ht="18.75">
      <c r="A420" s="102" t="s">
        <v>935</v>
      </c>
      <c r="B420" s="149" t="s">
        <v>853</v>
      </c>
      <c r="C420" s="313" t="s">
        <v>622</v>
      </c>
      <c r="D420" s="101">
        <v>18348</v>
      </c>
      <c r="E420" s="102" t="s">
        <v>743</v>
      </c>
      <c r="F420" s="102" t="s">
        <v>758</v>
      </c>
      <c r="G420" s="102" t="s">
        <v>745</v>
      </c>
      <c r="H420" s="41">
        <v>5200</v>
      </c>
      <c r="I420" s="102" t="s">
        <v>784</v>
      </c>
    </row>
    <row r="421" spans="1:9" ht="18.75">
      <c r="A421" s="102" t="s">
        <v>936</v>
      </c>
      <c r="B421" s="149" t="s">
        <v>853</v>
      </c>
      <c r="C421" s="313" t="s">
        <v>622</v>
      </c>
      <c r="D421" s="101">
        <v>18348</v>
      </c>
      <c r="E421" s="102" t="s">
        <v>743</v>
      </c>
      <c r="F421" s="102" t="s">
        <v>758</v>
      </c>
      <c r="G421" s="102" t="s">
        <v>745</v>
      </c>
      <c r="H421" s="41">
        <v>5200</v>
      </c>
      <c r="I421" s="102" t="s">
        <v>746</v>
      </c>
    </row>
    <row r="422" spans="1:9" ht="18.75">
      <c r="A422" s="102" t="s">
        <v>937</v>
      </c>
      <c r="B422" s="149" t="s">
        <v>853</v>
      </c>
      <c r="C422" s="149" t="s">
        <v>938</v>
      </c>
      <c r="D422" s="101">
        <v>18348</v>
      </c>
      <c r="E422" s="102" t="s">
        <v>743</v>
      </c>
      <c r="F422" s="102" t="s">
        <v>758</v>
      </c>
      <c r="G422" s="102" t="s">
        <v>745</v>
      </c>
      <c r="H422" s="41">
        <v>17100</v>
      </c>
      <c r="I422" s="102"/>
    </row>
    <row r="423" spans="1:9" ht="18.75">
      <c r="A423" s="102"/>
      <c r="B423" s="149"/>
      <c r="C423" s="149"/>
      <c r="D423" s="101"/>
      <c r="E423" s="102"/>
      <c r="F423" s="102"/>
      <c r="G423" s="102"/>
      <c r="H423" s="41"/>
      <c r="I423" s="102"/>
    </row>
    <row r="424" spans="1:9" ht="18.75">
      <c r="A424" s="62"/>
      <c r="B424" s="61"/>
      <c r="C424" s="61"/>
      <c r="D424" s="150"/>
      <c r="E424" s="62"/>
      <c r="F424" s="62"/>
      <c r="G424" s="62"/>
      <c r="H424" s="36"/>
      <c r="I424" s="62"/>
    </row>
    <row r="425" spans="1:9" ht="18.75">
      <c r="A425" s="607" t="s">
        <v>671</v>
      </c>
      <c r="B425" s="607"/>
      <c r="C425" s="607"/>
      <c r="D425" s="607"/>
      <c r="E425" s="607"/>
      <c r="F425" s="607"/>
      <c r="G425" s="607"/>
      <c r="H425" s="64">
        <f>SUM(H398:H422)</f>
        <v>311817</v>
      </c>
      <c r="I425" s="70"/>
    </row>
    <row r="426" spans="1:9" ht="18.75">
      <c r="A426" s="56" t="s">
        <v>729</v>
      </c>
      <c r="B426" s="56" t="s">
        <v>730</v>
      </c>
      <c r="C426" s="56" t="s">
        <v>722</v>
      </c>
      <c r="D426" s="56" t="s">
        <v>731</v>
      </c>
      <c r="E426" s="56" t="s">
        <v>732</v>
      </c>
      <c r="F426" s="56" t="s">
        <v>733</v>
      </c>
      <c r="G426" s="56" t="s">
        <v>734</v>
      </c>
      <c r="H426" s="138" t="s">
        <v>735</v>
      </c>
      <c r="I426" s="56" t="s">
        <v>509</v>
      </c>
    </row>
    <row r="427" spans="1:9" ht="18.75">
      <c r="A427" s="55"/>
      <c r="B427" s="55"/>
      <c r="C427" s="55"/>
      <c r="D427" s="55" t="s">
        <v>736</v>
      </c>
      <c r="E427" s="55" t="s">
        <v>737</v>
      </c>
      <c r="F427" s="55" t="s">
        <v>738</v>
      </c>
      <c r="G427" s="55" t="s">
        <v>739</v>
      </c>
      <c r="H427" s="139" t="s">
        <v>740</v>
      </c>
      <c r="I427" s="55"/>
    </row>
    <row r="428" spans="1:9" ht="18.75">
      <c r="A428" s="604" t="s">
        <v>663</v>
      </c>
      <c r="B428" s="605"/>
      <c r="C428" s="605"/>
      <c r="D428" s="605"/>
      <c r="E428" s="605"/>
      <c r="F428" s="605"/>
      <c r="G428" s="606"/>
      <c r="H428" s="64">
        <v>311817</v>
      </c>
      <c r="I428" s="70"/>
    </row>
    <row r="429" spans="1:9" ht="18.75">
      <c r="A429" s="145" t="s">
        <v>939</v>
      </c>
      <c r="B429" s="146" t="s">
        <v>853</v>
      </c>
      <c r="C429" s="146" t="s">
        <v>940</v>
      </c>
      <c r="D429" s="147">
        <v>18348</v>
      </c>
      <c r="E429" s="145" t="s">
        <v>743</v>
      </c>
      <c r="F429" s="145" t="s">
        <v>758</v>
      </c>
      <c r="G429" s="145" t="s">
        <v>745</v>
      </c>
      <c r="H429" s="148">
        <v>2190</v>
      </c>
      <c r="I429" s="145" t="s">
        <v>916</v>
      </c>
    </row>
    <row r="430" spans="1:9" ht="18.75">
      <c r="A430" s="102" t="s">
        <v>941</v>
      </c>
      <c r="B430" s="149" t="s">
        <v>853</v>
      </c>
      <c r="C430" s="149" t="s">
        <v>942</v>
      </c>
      <c r="D430" s="101">
        <v>18489</v>
      </c>
      <c r="E430" s="102" t="s">
        <v>743</v>
      </c>
      <c r="F430" s="102" t="s">
        <v>758</v>
      </c>
      <c r="G430" s="102" t="s">
        <v>745</v>
      </c>
      <c r="H430" s="41">
        <v>58000</v>
      </c>
      <c r="I430" s="102"/>
    </row>
    <row r="431" spans="1:9" ht="18.75">
      <c r="A431" s="102" t="s">
        <v>943</v>
      </c>
      <c r="B431" s="149" t="s">
        <v>853</v>
      </c>
      <c r="C431" s="149" t="s">
        <v>944</v>
      </c>
      <c r="D431" s="101">
        <v>18489</v>
      </c>
      <c r="E431" s="102" t="s">
        <v>743</v>
      </c>
      <c r="F431" s="102" t="s">
        <v>758</v>
      </c>
      <c r="G431" s="102" t="s">
        <v>745</v>
      </c>
      <c r="H431" s="41">
        <v>3200</v>
      </c>
      <c r="I431" s="102" t="s">
        <v>754</v>
      </c>
    </row>
    <row r="432" spans="1:9" ht="18.75">
      <c r="A432" s="102" t="s">
        <v>945</v>
      </c>
      <c r="B432" s="149" t="s">
        <v>853</v>
      </c>
      <c r="C432" s="149" t="s">
        <v>946</v>
      </c>
      <c r="D432" s="101">
        <v>18489</v>
      </c>
      <c r="E432" s="102" t="s">
        <v>743</v>
      </c>
      <c r="F432" s="102" t="s">
        <v>758</v>
      </c>
      <c r="G432" s="102" t="s">
        <v>745</v>
      </c>
      <c r="H432" s="41">
        <v>5200</v>
      </c>
      <c r="I432" s="102" t="s">
        <v>916</v>
      </c>
    </row>
    <row r="433" spans="1:9" ht="18.75">
      <c r="A433" s="102" t="s">
        <v>947</v>
      </c>
      <c r="B433" s="149" t="s">
        <v>853</v>
      </c>
      <c r="C433" s="149" t="s">
        <v>946</v>
      </c>
      <c r="D433" s="101">
        <v>18890</v>
      </c>
      <c r="E433" s="102" t="s">
        <v>743</v>
      </c>
      <c r="F433" s="102" t="s">
        <v>758</v>
      </c>
      <c r="G433" s="102" t="s">
        <v>745</v>
      </c>
      <c r="H433" s="41">
        <v>5200</v>
      </c>
      <c r="I433" s="102" t="s">
        <v>809</v>
      </c>
    </row>
    <row r="434" spans="1:9" ht="18.75">
      <c r="A434" s="102" t="s">
        <v>948</v>
      </c>
      <c r="B434" s="149" t="s">
        <v>853</v>
      </c>
      <c r="C434" s="149" t="s">
        <v>946</v>
      </c>
      <c r="D434" s="101">
        <v>19063</v>
      </c>
      <c r="E434" s="102" t="s">
        <v>743</v>
      </c>
      <c r="F434" s="102" t="s">
        <v>758</v>
      </c>
      <c r="G434" s="102" t="s">
        <v>745</v>
      </c>
      <c r="H434" s="41">
        <v>4500</v>
      </c>
      <c r="I434" s="102" t="s">
        <v>750</v>
      </c>
    </row>
    <row r="435" spans="1:9" ht="18.75">
      <c r="A435" s="102" t="s">
        <v>949</v>
      </c>
      <c r="B435" s="149" t="s">
        <v>853</v>
      </c>
      <c r="C435" s="149" t="s">
        <v>950</v>
      </c>
      <c r="D435" s="101">
        <v>19198</v>
      </c>
      <c r="E435" s="102" t="s">
        <v>743</v>
      </c>
      <c r="F435" s="102" t="s">
        <v>758</v>
      </c>
      <c r="G435" s="102" t="s">
        <v>745</v>
      </c>
      <c r="H435" s="41">
        <v>7450</v>
      </c>
      <c r="I435" s="102" t="s">
        <v>838</v>
      </c>
    </row>
    <row r="436" spans="1:9" ht="18.75">
      <c r="A436" s="102" t="s">
        <v>951</v>
      </c>
      <c r="B436" s="149" t="s">
        <v>853</v>
      </c>
      <c r="C436" s="149" t="s">
        <v>950</v>
      </c>
      <c r="D436" s="101">
        <v>19198</v>
      </c>
      <c r="E436" s="102" t="s">
        <v>743</v>
      </c>
      <c r="F436" s="102" t="s">
        <v>758</v>
      </c>
      <c r="G436" s="102" t="s">
        <v>745</v>
      </c>
      <c r="H436" s="41">
        <v>7450</v>
      </c>
      <c r="I436" s="102" t="s">
        <v>838</v>
      </c>
    </row>
    <row r="437" spans="1:9" ht="18.75">
      <c r="A437" s="102" t="s">
        <v>952</v>
      </c>
      <c r="B437" s="149" t="s">
        <v>853</v>
      </c>
      <c r="C437" s="149" t="s">
        <v>950</v>
      </c>
      <c r="D437" s="101">
        <v>19198</v>
      </c>
      <c r="E437" s="102" t="s">
        <v>743</v>
      </c>
      <c r="F437" s="102" t="s">
        <v>758</v>
      </c>
      <c r="G437" s="102" t="s">
        <v>745</v>
      </c>
      <c r="H437" s="41">
        <v>7450</v>
      </c>
      <c r="I437" s="102" t="s">
        <v>838</v>
      </c>
    </row>
    <row r="438" spans="1:9" ht="18.75">
      <c r="A438" s="102" t="s">
        <v>953</v>
      </c>
      <c r="B438" s="149" t="s">
        <v>853</v>
      </c>
      <c r="C438" s="149" t="s">
        <v>954</v>
      </c>
      <c r="D438" s="101">
        <v>19266</v>
      </c>
      <c r="E438" s="102" t="s">
        <v>743</v>
      </c>
      <c r="F438" s="102" t="s">
        <v>758</v>
      </c>
      <c r="G438" s="102" t="s">
        <v>745</v>
      </c>
      <c r="H438" s="41">
        <v>7450</v>
      </c>
      <c r="I438" s="102" t="s">
        <v>750</v>
      </c>
    </row>
    <row r="439" spans="1:9" ht="18.75">
      <c r="A439" s="102" t="s">
        <v>955</v>
      </c>
      <c r="B439" s="149" t="s">
        <v>853</v>
      </c>
      <c r="C439" s="149" t="s">
        <v>954</v>
      </c>
      <c r="D439" s="101">
        <v>19266</v>
      </c>
      <c r="E439" s="102" t="s">
        <v>743</v>
      </c>
      <c r="F439" s="102" t="s">
        <v>758</v>
      </c>
      <c r="G439" s="102" t="s">
        <v>745</v>
      </c>
      <c r="H439" s="41">
        <v>7450</v>
      </c>
      <c r="I439" s="102" t="s">
        <v>750</v>
      </c>
    </row>
    <row r="440" spans="1:9" ht="18.75">
      <c r="A440" s="102" t="s">
        <v>956</v>
      </c>
      <c r="B440" s="149" t="s">
        <v>853</v>
      </c>
      <c r="C440" s="149" t="s">
        <v>957</v>
      </c>
      <c r="D440" s="101">
        <v>19266</v>
      </c>
      <c r="E440" s="102" t="s">
        <v>743</v>
      </c>
      <c r="F440" s="102" t="s">
        <v>758</v>
      </c>
      <c r="G440" s="102" t="s">
        <v>745</v>
      </c>
      <c r="H440" s="41">
        <v>14900</v>
      </c>
      <c r="I440" s="102" t="s">
        <v>750</v>
      </c>
    </row>
    <row r="441" spans="1:9" ht="18.75">
      <c r="A441" s="102" t="s">
        <v>958</v>
      </c>
      <c r="B441" s="149" t="s">
        <v>853</v>
      </c>
      <c r="C441" s="149" t="s">
        <v>959</v>
      </c>
      <c r="D441" s="101">
        <v>19266</v>
      </c>
      <c r="E441" s="102" t="s">
        <v>743</v>
      </c>
      <c r="F441" s="102" t="s">
        <v>758</v>
      </c>
      <c r="G441" s="102" t="s">
        <v>745</v>
      </c>
      <c r="H441" s="41">
        <v>8500</v>
      </c>
      <c r="I441" s="102" t="s">
        <v>754</v>
      </c>
    </row>
    <row r="442" spans="1:9" ht="18.75">
      <c r="A442" s="102" t="s">
        <v>960</v>
      </c>
      <c r="B442" s="149" t="s">
        <v>853</v>
      </c>
      <c r="C442" s="149" t="s">
        <v>961</v>
      </c>
      <c r="D442" s="101">
        <v>14139</v>
      </c>
      <c r="E442" s="102" t="s">
        <v>855</v>
      </c>
      <c r="F442" s="102" t="s">
        <v>758</v>
      </c>
      <c r="G442" s="102" t="s">
        <v>745</v>
      </c>
      <c r="H442" s="41">
        <v>11400</v>
      </c>
      <c r="I442" s="102" t="s">
        <v>962</v>
      </c>
    </row>
    <row r="443" spans="1:9" ht="18.75">
      <c r="A443" s="102" t="s">
        <v>963</v>
      </c>
      <c r="B443" s="149" t="s">
        <v>853</v>
      </c>
      <c r="C443" s="149" t="s">
        <v>964</v>
      </c>
      <c r="D443" s="101">
        <v>14451</v>
      </c>
      <c r="E443" s="102" t="s">
        <v>743</v>
      </c>
      <c r="F443" s="102" t="s">
        <v>801</v>
      </c>
      <c r="G443" s="102" t="s">
        <v>745</v>
      </c>
      <c r="H443" s="41">
        <v>1200</v>
      </c>
      <c r="I443" s="102" t="s">
        <v>784</v>
      </c>
    </row>
    <row r="444" spans="1:9" ht="18.75">
      <c r="A444" s="102" t="s">
        <v>965</v>
      </c>
      <c r="B444" s="149" t="s">
        <v>853</v>
      </c>
      <c r="C444" s="149" t="s">
        <v>961</v>
      </c>
      <c r="D444" s="101">
        <v>14451</v>
      </c>
      <c r="E444" s="102" t="s">
        <v>743</v>
      </c>
      <c r="F444" s="102" t="s">
        <v>758</v>
      </c>
      <c r="G444" s="102" t="s">
        <v>745</v>
      </c>
      <c r="H444" s="41">
        <v>4200</v>
      </c>
      <c r="I444" s="102" t="s">
        <v>966</v>
      </c>
    </row>
    <row r="445" spans="1:9" ht="18.75">
      <c r="A445" s="102"/>
      <c r="B445" s="149"/>
      <c r="C445" s="149"/>
      <c r="D445" s="101"/>
      <c r="E445" s="102"/>
      <c r="F445" s="102"/>
      <c r="G445" s="102"/>
      <c r="H445" s="41"/>
      <c r="I445" s="102" t="s">
        <v>967</v>
      </c>
    </row>
    <row r="446" spans="1:9" ht="18.75">
      <c r="A446" s="102" t="s">
        <v>968</v>
      </c>
      <c r="B446" s="149" t="s">
        <v>853</v>
      </c>
      <c r="C446" s="149" t="s">
        <v>961</v>
      </c>
      <c r="D446" s="101">
        <v>14451</v>
      </c>
      <c r="E446" s="102" t="s">
        <v>743</v>
      </c>
      <c r="F446" s="102" t="s">
        <v>758</v>
      </c>
      <c r="G446" s="102" t="s">
        <v>745</v>
      </c>
      <c r="H446" s="41">
        <v>5599</v>
      </c>
      <c r="I446" s="151" t="s">
        <v>969</v>
      </c>
    </row>
    <row r="447" spans="1:9" ht="18.75">
      <c r="A447" s="102" t="s">
        <v>970</v>
      </c>
      <c r="B447" s="149" t="s">
        <v>853</v>
      </c>
      <c r="C447" s="149" t="s">
        <v>961</v>
      </c>
      <c r="D447" s="101">
        <v>14451</v>
      </c>
      <c r="E447" s="102" t="s">
        <v>743</v>
      </c>
      <c r="F447" s="102" t="s">
        <v>758</v>
      </c>
      <c r="G447" s="102" t="s">
        <v>745</v>
      </c>
      <c r="H447" s="41">
        <v>4800</v>
      </c>
      <c r="I447" s="102" t="s">
        <v>0</v>
      </c>
    </row>
    <row r="448" spans="1:9" ht="18.75">
      <c r="A448" s="102"/>
      <c r="B448" s="149"/>
      <c r="C448" s="149"/>
      <c r="D448" s="102"/>
      <c r="E448" s="102"/>
      <c r="F448" s="102"/>
      <c r="G448" s="102"/>
      <c r="H448" s="41"/>
      <c r="I448" s="102" t="s">
        <v>1</v>
      </c>
    </row>
    <row r="449" spans="1:9" ht="18.75">
      <c r="A449" s="102" t="s">
        <v>2</v>
      </c>
      <c r="B449" s="149" t="s">
        <v>853</v>
      </c>
      <c r="C449" s="149" t="s">
        <v>961</v>
      </c>
      <c r="D449" s="101">
        <v>14451</v>
      </c>
      <c r="E449" s="102" t="s">
        <v>743</v>
      </c>
      <c r="F449" s="102" t="s">
        <v>758</v>
      </c>
      <c r="G449" s="102" t="s">
        <v>745</v>
      </c>
      <c r="H449" s="41">
        <v>7468</v>
      </c>
      <c r="I449" s="102" t="s">
        <v>3</v>
      </c>
    </row>
    <row r="450" spans="1:9" ht="18.75">
      <c r="A450" s="102"/>
      <c r="B450" s="149"/>
      <c r="C450" s="149"/>
      <c r="D450" s="101"/>
      <c r="E450" s="102"/>
      <c r="F450" s="102"/>
      <c r="G450" s="102"/>
      <c r="H450" s="41"/>
      <c r="I450" s="102" t="s">
        <v>1</v>
      </c>
    </row>
    <row r="451" spans="1:9" ht="18.75">
      <c r="A451" s="102" t="s">
        <v>4</v>
      </c>
      <c r="B451" s="149" t="s">
        <v>853</v>
      </c>
      <c r="C451" s="149" t="s">
        <v>5</v>
      </c>
      <c r="D451" s="101">
        <v>14645</v>
      </c>
      <c r="E451" s="102" t="s">
        <v>743</v>
      </c>
      <c r="F451" s="102" t="s">
        <v>758</v>
      </c>
      <c r="G451" s="102" t="s">
        <v>745</v>
      </c>
      <c r="H451" s="41">
        <v>1200</v>
      </c>
      <c r="I451" s="102" t="s">
        <v>750</v>
      </c>
    </row>
    <row r="452" spans="1:9" ht="18.75">
      <c r="A452" s="102" t="s">
        <v>6</v>
      </c>
      <c r="B452" s="149" t="s">
        <v>853</v>
      </c>
      <c r="C452" s="149" t="s">
        <v>7</v>
      </c>
      <c r="D452" s="101">
        <v>14829</v>
      </c>
      <c r="E452" s="102" t="s">
        <v>743</v>
      </c>
      <c r="F452" s="102" t="s">
        <v>758</v>
      </c>
      <c r="G452" s="102" t="s">
        <v>745</v>
      </c>
      <c r="H452" s="41">
        <v>1200</v>
      </c>
      <c r="I452" s="102"/>
    </row>
    <row r="453" spans="1:9" ht="18.75">
      <c r="A453" s="102" t="s">
        <v>1525</v>
      </c>
      <c r="B453" s="149" t="s">
        <v>853</v>
      </c>
      <c r="C453" s="149" t="s">
        <v>1526</v>
      </c>
      <c r="D453" s="101">
        <v>234732</v>
      </c>
      <c r="E453" s="102" t="s">
        <v>743</v>
      </c>
      <c r="F453" s="102" t="s">
        <v>758</v>
      </c>
      <c r="G453" s="102" t="s">
        <v>745</v>
      </c>
      <c r="H453" s="41">
        <v>2340</v>
      </c>
      <c r="I453" s="102"/>
    </row>
    <row r="454" spans="1:9" ht="18.75">
      <c r="A454" s="62"/>
      <c r="B454" s="61"/>
      <c r="C454" s="61" t="s">
        <v>1527</v>
      </c>
      <c r="D454" s="150"/>
      <c r="E454" s="62"/>
      <c r="F454" s="62"/>
      <c r="G454" s="62"/>
      <c r="H454" s="36"/>
      <c r="I454" s="62"/>
    </row>
    <row r="455" spans="1:9" ht="18.75">
      <c r="A455" s="607" t="s">
        <v>671</v>
      </c>
      <c r="B455" s="607"/>
      <c r="C455" s="607"/>
      <c r="D455" s="607"/>
      <c r="E455" s="607"/>
      <c r="F455" s="607"/>
      <c r="G455" s="607"/>
      <c r="H455" s="64">
        <f>SUM(H428:H453)</f>
        <v>490164</v>
      </c>
      <c r="I455" s="70"/>
    </row>
    <row r="456" spans="1:9" ht="18.75">
      <c r="A456" s="56" t="s">
        <v>729</v>
      </c>
      <c r="B456" s="56" t="s">
        <v>730</v>
      </c>
      <c r="C456" s="56" t="s">
        <v>722</v>
      </c>
      <c r="D456" s="56" t="s">
        <v>731</v>
      </c>
      <c r="E456" s="56" t="s">
        <v>732</v>
      </c>
      <c r="F456" s="56" t="s">
        <v>733</v>
      </c>
      <c r="G456" s="56" t="s">
        <v>734</v>
      </c>
      <c r="H456" s="138" t="s">
        <v>735</v>
      </c>
      <c r="I456" s="56" t="s">
        <v>509</v>
      </c>
    </row>
    <row r="457" spans="1:9" ht="18.75">
      <c r="A457" s="55"/>
      <c r="B457" s="55"/>
      <c r="C457" s="55"/>
      <c r="D457" s="55" t="s">
        <v>736</v>
      </c>
      <c r="E457" s="55" t="s">
        <v>737</v>
      </c>
      <c r="F457" s="55" t="s">
        <v>738</v>
      </c>
      <c r="G457" s="55" t="s">
        <v>739</v>
      </c>
      <c r="H457" s="139" t="s">
        <v>740</v>
      </c>
      <c r="I457" s="55"/>
    </row>
    <row r="458" spans="1:9" ht="18.75">
      <c r="A458" s="604" t="s">
        <v>663</v>
      </c>
      <c r="B458" s="605"/>
      <c r="C458" s="605"/>
      <c r="D458" s="605"/>
      <c r="E458" s="605"/>
      <c r="F458" s="605"/>
      <c r="G458" s="606"/>
      <c r="H458" s="64">
        <v>490164</v>
      </c>
      <c r="I458" s="70"/>
    </row>
    <row r="459" spans="1:9" ht="18.75">
      <c r="A459" s="145" t="s">
        <v>8</v>
      </c>
      <c r="B459" s="146" t="s">
        <v>853</v>
      </c>
      <c r="C459" s="146" t="s">
        <v>9</v>
      </c>
      <c r="D459" s="147">
        <v>15600</v>
      </c>
      <c r="E459" s="145" t="s">
        <v>743</v>
      </c>
      <c r="F459" s="145" t="s">
        <v>758</v>
      </c>
      <c r="G459" s="145" t="s">
        <v>745</v>
      </c>
      <c r="H459" s="148">
        <v>3900</v>
      </c>
      <c r="I459" s="145"/>
    </row>
    <row r="460" spans="1:9" ht="18.75">
      <c r="A460" s="102" t="s">
        <v>10</v>
      </c>
      <c r="B460" s="149" t="s">
        <v>853</v>
      </c>
      <c r="C460" s="149" t="s">
        <v>11</v>
      </c>
      <c r="D460" s="101">
        <v>15359</v>
      </c>
      <c r="E460" s="102" t="s">
        <v>743</v>
      </c>
      <c r="F460" s="102" t="s">
        <v>758</v>
      </c>
      <c r="G460" s="102" t="s">
        <v>813</v>
      </c>
      <c r="H460" s="40" t="s">
        <v>12</v>
      </c>
      <c r="I460" s="102"/>
    </row>
    <row r="461" spans="1:9" ht="18.75">
      <c r="A461" s="102" t="s">
        <v>13</v>
      </c>
      <c r="B461" s="149" t="s">
        <v>853</v>
      </c>
      <c r="C461" s="149" t="s">
        <v>11</v>
      </c>
      <c r="D461" s="101">
        <v>15586</v>
      </c>
      <c r="E461" s="102" t="s">
        <v>743</v>
      </c>
      <c r="F461" s="102" t="s">
        <v>758</v>
      </c>
      <c r="G461" s="102" t="s">
        <v>745</v>
      </c>
      <c r="H461" s="40" t="s">
        <v>12</v>
      </c>
      <c r="I461" s="102"/>
    </row>
    <row r="462" spans="1:9" ht="18.75">
      <c r="A462" s="102" t="s">
        <v>14</v>
      </c>
      <c r="B462" s="149" t="s">
        <v>853</v>
      </c>
      <c r="C462" s="149" t="s">
        <v>15</v>
      </c>
      <c r="D462" s="101">
        <v>15817</v>
      </c>
      <c r="E462" s="102" t="s">
        <v>743</v>
      </c>
      <c r="F462" s="102" t="s">
        <v>801</v>
      </c>
      <c r="G462" s="102" t="s">
        <v>745</v>
      </c>
      <c r="H462" s="40" t="s">
        <v>12</v>
      </c>
      <c r="I462" s="102"/>
    </row>
    <row r="463" spans="1:9" ht="18.75">
      <c r="A463" s="102" t="s">
        <v>16</v>
      </c>
      <c r="B463" s="149" t="s">
        <v>853</v>
      </c>
      <c r="C463" s="149" t="s">
        <v>17</v>
      </c>
      <c r="D463" s="101">
        <v>16510</v>
      </c>
      <c r="E463" s="102" t="s">
        <v>756</v>
      </c>
      <c r="F463" s="102" t="s">
        <v>758</v>
      </c>
      <c r="G463" s="102" t="s">
        <v>745</v>
      </c>
      <c r="H463" s="40" t="s">
        <v>758</v>
      </c>
      <c r="I463" s="102"/>
    </row>
    <row r="464" spans="1:9" ht="18.75">
      <c r="A464" s="102" t="s">
        <v>18</v>
      </c>
      <c r="B464" s="149" t="s">
        <v>853</v>
      </c>
      <c r="C464" s="149" t="s">
        <v>19</v>
      </c>
      <c r="D464" s="101">
        <v>16475</v>
      </c>
      <c r="E464" s="102" t="s">
        <v>743</v>
      </c>
      <c r="F464" s="102" t="s">
        <v>758</v>
      </c>
      <c r="G464" s="102" t="s">
        <v>745</v>
      </c>
      <c r="H464" s="41">
        <v>1200</v>
      </c>
      <c r="I464" s="102" t="s">
        <v>750</v>
      </c>
    </row>
    <row r="465" spans="1:9" ht="18.75">
      <c r="A465" s="350" t="s">
        <v>20</v>
      </c>
      <c r="B465" s="149" t="s">
        <v>853</v>
      </c>
      <c r="C465" s="149" t="s">
        <v>21</v>
      </c>
      <c r="D465" s="101">
        <v>17378</v>
      </c>
      <c r="E465" s="102" t="s">
        <v>743</v>
      </c>
      <c r="F465" s="102" t="s">
        <v>758</v>
      </c>
      <c r="G465" s="102" t="s">
        <v>745</v>
      </c>
      <c r="H465" s="41">
        <v>17787</v>
      </c>
      <c r="I465" s="350" t="s">
        <v>22</v>
      </c>
    </row>
    <row r="466" spans="1:9" ht="18.75">
      <c r="A466" s="102"/>
      <c r="B466" s="149"/>
      <c r="C466" s="149"/>
      <c r="D466" s="102"/>
      <c r="E466" s="102"/>
      <c r="F466" s="102"/>
      <c r="G466" s="102"/>
      <c r="H466" s="41"/>
      <c r="I466" s="355" t="s">
        <v>891</v>
      </c>
    </row>
    <row r="467" spans="1:9" ht="18.75">
      <c r="A467" s="350" t="s">
        <v>23</v>
      </c>
      <c r="B467" s="149" t="s">
        <v>853</v>
      </c>
      <c r="C467" s="149" t="s">
        <v>24</v>
      </c>
      <c r="D467" s="101">
        <v>17497</v>
      </c>
      <c r="E467" s="102" t="s">
        <v>743</v>
      </c>
      <c r="F467" s="102" t="s">
        <v>758</v>
      </c>
      <c r="G467" s="102" t="s">
        <v>745</v>
      </c>
      <c r="H467" s="41">
        <v>7800</v>
      </c>
      <c r="I467" s="102"/>
    </row>
    <row r="468" spans="1:9" ht="18.75">
      <c r="A468" s="350" t="s">
        <v>25</v>
      </c>
      <c r="B468" s="149" t="s">
        <v>853</v>
      </c>
      <c r="C468" s="149" t="s">
        <v>26</v>
      </c>
      <c r="D468" s="101">
        <v>18348</v>
      </c>
      <c r="E468" s="102" t="s">
        <v>743</v>
      </c>
      <c r="F468" s="102" t="s">
        <v>758</v>
      </c>
      <c r="G468" s="102" t="s">
        <v>745</v>
      </c>
      <c r="H468" s="41">
        <v>8250</v>
      </c>
      <c r="I468" s="102"/>
    </row>
    <row r="469" spans="1:9" ht="18.75">
      <c r="A469" s="102" t="s">
        <v>27</v>
      </c>
      <c r="B469" s="149" t="s">
        <v>853</v>
      </c>
      <c r="C469" s="149" t="s">
        <v>28</v>
      </c>
      <c r="D469" s="101">
        <v>18348</v>
      </c>
      <c r="E469" s="102" t="s">
        <v>743</v>
      </c>
      <c r="F469" s="102" t="s">
        <v>758</v>
      </c>
      <c r="G469" s="102" t="s">
        <v>745</v>
      </c>
      <c r="H469" s="41">
        <v>1900</v>
      </c>
      <c r="I469" s="102"/>
    </row>
    <row r="470" spans="1:9" ht="18.75">
      <c r="A470" s="353"/>
      <c r="B470" s="357"/>
      <c r="C470" s="357"/>
      <c r="D470" s="358"/>
      <c r="E470" s="356"/>
      <c r="F470" s="356"/>
      <c r="G470" s="356"/>
      <c r="H470" s="359"/>
      <c r="I470" s="102"/>
    </row>
    <row r="471" spans="1:9" ht="18.75">
      <c r="A471" s="350" t="s">
        <v>29</v>
      </c>
      <c r="B471" s="149" t="s">
        <v>853</v>
      </c>
      <c r="C471" s="149" t="s">
        <v>30</v>
      </c>
      <c r="D471" s="101">
        <v>18890</v>
      </c>
      <c r="E471" s="102" t="s">
        <v>743</v>
      </c>
      <c r="F471" s="102" t="s">
        <v>758</v>
      </c>
      <c r="G471" s="102" t="s">
        <v>31</v>
      </c>
      <c r="H471" s="41">
        <v>3800</v>
      </c>
      <c r="I471" s="350" t="s">
        <v>32</v>
      </c>
    </row>
    <row r="472" spans="1:9" ht="18.75">
      <c r="A472" s="102" t="s">
        <v>33</v>
      </c>
      <c r="B472" s="149" t="s">
        <v>853</v>
      </c>
      <c r="C472" s="149" t="s">
        <v>34</v>
      </c>
      <c r="D472" s="101">
        <v>19198</v>
      </c>
      <c r="E472" s="102" t="s">
        <v>743</v>
      </c>
      <c r="F472" s="102" t="s">
        <v>758</v>
      </c>
      <c r="G472" s="102" t="s">
        <v>745</v>
      </c>
      <c r="H472" s="41">
        <v>990</v>
      </c>
      <c r="I472" s="350" t="s">
        <v>838</v>
      </c>
    </row>
    <row r="473" spans="1:9" ht="18.75">
      <c r="A473" s="102" t="s">
        <v>35</v>
      </c>
      <c r="B473" s="149" t="s">
        <v>853</v>
      </c>
      <c r="C473" s="149" t="s">
        <v>34</v>
      </c>
      <c r="D473" s="101">
        <v>19198</v>
      </c>
      <c r="E473" s="102" t="s">
        <v>743</v>
      </c>
      <c r="F473" s="102" t="s">
        <v>758</v>
      </c>
      <c r="G473" s="102" t="s">
        <v>745</v>
      </c>
      <c r="H473" s="41">
        <v>990</v>
      </c>
      <c r="I473" s="350" t="s">
        <v>838</v>
      </c>
    </row>
    <row r="474" spans="1:9" ht="18.75">
      <c r="A474" s="102" t="s">
        <v>36</v>
      </c>
      <c r="B474" s="149" t="s">
        <v>853</v>
      </c>
      <c r="C474" s="149" t="s">
        <v>34</v>
      </c>
      <c r="D474" s="101">
        <v>19198</v>
      </c>
      <c r="E474" s="102" t="s">
        <v>743</v>
      </c>
      <c r="F474" s="102" t="s">
        <v>758</v>
      </c>
      <c r="G474" s="102" t="s">
        <v>745</v>
      </c>
      <c r="H474" s="41">
        <v>990</v>
      </c>
      <c r="I474" s="350" t="s">
        <v>838</v>
      </c>
    </row>
    <row r="475" spans="1:9" ht="18.75">
      <c r="A475" s="102" t="s">
        <v>37</v>
      </c>
      <c r="B475" s="149" t="s">
        <v>853</v>
      </c>
      <c r="C475" s="149" t="s">
        <v>38</v>
      </c>
      <c r="D475" s="101">
        <v>19266</v>
      </c>
      <c r="E475" s="102" t="s">
        <v>743</v>
      </c>
      <c r="F475" s="102" t="s">
        <v>758</v>
      </c>
      <c r="G475" s="102" t="s">
        <v>745</v>
      </c>
      <c r="H475" s="41">
        <v>1500</v>
      </c>
      <c r="I475" s="350" t="s">
        <v>754</v>
      </c>
    </row>
    <row r="476" spans="1:9" ht="18.75">
      <c r="A476" s="102" t="s">
        <v>39</v>
      </c>
      <c r="B476" s="149" t="s">
        <v>853</v>
      </c>
      <c r="C476" s="342" t="s">
        <v>38</v>
      </c>
      <c r="D476" s="101">
        <v>19266</v>
      </c>
      <c r="E476" s="102" t="s">
        <v>743</v>
      </c>
      <c r="F476" s="102" t="s">
        <v>758</v>
      </c>
      <c r="G476" s="102" t="s">
        <v>745</v>
      </c>
      <c r="H476" s="360">
        <v>1500</v>
      </c>
      <c r="I476" s="102" t="s">
        <v>754</v>
      </c>
    </row>
    <row r="477" spans="1:9" ht="18.75">
      <c r="A477" s="102" t="s">
        <v>40</v>
      </c>
      <c r="B477" s="342" t="s">
        <v>853</v>
      </c>
      <c r="C477" s="342" t="s">
        <v>38</v>
      </c>
      <c r="D477" s="101">
        <v>19266</v>
      </c>
      <c r="E477" s="102" t="s">
        <v>743</v>
      </c>
      <c r="F477" s="102" t="s">
        <v>758</v>
      </c>
      <c r="G477" s="102" t="s">
        <v>745</v>
      </c>
      <c r="H477" s="360">
        <v>1500</v>
      </c>
      <c r="I477" s="102" t="s">
        <v>754</v>
      </c>
    </row>
    <row r="478" spans="1:9" ht="18.75">
      <c r="A478" s="102" t="s">
        <v>41</v>
      </c>
      <c r="B478" s="149" t="s">
        <v>853</v>
      </c>
      <c r="C478" s="342" t="s">
        <v>38</v>
      </c>
      <c r="D478" s="101">
        <v>19266</v>
      </c>
      <c r="E478" s="102" t="s">
        <v>743</v>
      </c>
      <c r="F478" s="102" t="s">
        <v>758</v>
      </c>
      <c r="G478" s="102" t="s">
        <v>745</v>
      </c>
      <c r="H478" s="360">
        <v>1500</v>
      </c>
      <c r="I478" s="102" t="s">
        <v>754</v>
      </c>
    </row>
    <row r="479" spans="1:9" ht="18.75">
      <c r="A479" s="102" t="s">
        <v>42</v>
      </c>
      <c r="B479" s="149" t="s">
        <v>853</v>
      </c>
      <c r="C479" s="342" t="s">
        <v>38</v>
      </c>
      <c r="D479" s="101">
        <v>19266</v>
      </c>
      <c r="E479" s="102" t="s">
        <v>743</v>
      </c>
      <c r="F479" s="102" t="s">
        <v>758</v>
      </c>
      <c r="G479" s="102" t="s">
        <v>745</v>
      </c>
      <c r="H479" s="360">
        <v>1500</v>
      </c>
      <c r="I479" s="102" t="s">
        <v>754</v>
      </c>
    </row>
    <row r="480" spans="1:9" ht="18.75">
      <c r="A480" s="102" t="s">
        <v>43</v>
      </c>
      <c r="B480" s="149" t="s">
        <v>853</v>
      </c>
      <c r="C480" s="342" t="s">
        <v>38</v>
      </c>
      <c r="D480" s="101">
        <v>19266</v>
      </c>
      <c r="E480" s="102" t="s">
        <v>743</v>
      </c>
      <c r="F480" s="102" t="s">
        <v>758</v>
      </c>
      <c r="G480" s="102" t="s">
        <v>745</v>
      </c>
      <c r="H480" s="360">
        <v>1500</v>
      </c>
      <c r="I480" s="102" t="s">
        <v>916</v>
      </c>
    </row>
    <row r="481" spans="1:9" ht="18.75">
      <c r="A481" s="102" t="s">
        <v>44</v>
      </c>
      <c r="B481" s="149" t="s">
        <v>853</v>
      </c>
      <c r="C481" s="342" t="s">
        <v>38</v>
      </c>
      <c r="D481" s="101">
        <v>19266</v>
      </c>
      <c r="E481" s="102" t="s">
        <v>743</v>
      </c>
      <c r="F481" s="102" t="s">
        <v>758</v>
      </c>
      <c r="G481" s="102" t="s">
        <v>745</v>
      </c>
      <c r="H481" s="360">
        <v>1500</v>
      </c>
      <c r="I481" s="102" t="s">
        <v>916</v>
      </c>
    </row>
    <row r="482" spans="1:9" ht="18.75">
      <c r="A482" s="102" t="s">
        <v>45</v>
      </c>
      <c r="B482" s="149" t="s">
        <v>853</v>
      </c>
      <c r="C482" s="149" t="s">
        <v>46</v>
      </c>
      <c r="D482" s="101">
        <v>18348</v>
      </c>
      <c r="E482" s="102" t="s">
        <v>743</v>
      </c>
      <c r="F482" s="102" t="s">
        <v>758</v>
      </c>
      <c r="G482" s="102" t="s">
        <v>745</v>
      </c>
      <c r="H482" s="41">
        <v>32000</v>
      </c>
      <c r="I482" s="102"/>
    </row>
    <row r="483" spans="1:9" ht="18.75">
      <c r="A483" s="102"/>
      <c r="B483" s="149"/>
      <c r="C483" s="149"/>
      <c r="D483" s="101"/>
      <c r="E483" s="102"/>
      <c r="F483" s="102"/>
      <c r="G483" s="102"/>
      <c r="H483" s="41"/>
      <c r="I483" s="102"/>
    </row>
    <row r="484" spans="1:9" ht="18.75">
      <c r="A484" s="62"/>
      <c r="B484" s="61"/>
      <c r="C484" s="61"/>
      <c r="D484" s="150"/>
      <c r="E484" s="62"/>
      <c r="F484" s="62"/>
      <c r="G484" s="62"/>
      <c r="H484" s="36"/>
      <c r="I484" s="62"/>
    </row>
    <row r="485" spans="1:9" ht="18.75">
      <c r="A485" s="607" t="s">
        <v>671</v>
      </c>
      <c r="B485" s="607"/>
      <c r="C485" s="607"/>
      <c r="D485" s="607"/>
      <c r="E485" s="607"/>
      <c r="F485" s="607"/>
      <c r="G485" s="607"/>
      <c r="H485" s="64">
        <f>SUM(H458:H482)</f>
        <v>580271</v>
      </c>
      <c r="I485" s="70"/>
    </row>
    <row r="486" spans="1:9" ht="18.75">
      <c r="A486" s="56" t="s">
        <v>729</v>
      </c>
      <c r="B486" s="56" t="s">
        <v>730</v>
      </c>
      <c r="C486" s="56" t="s">
        <v>722</v>
      </c>
      <c r="D486" s="56" t="s">
        <v>731</v>
      </c>
      <c r="E486" s="56" t="s">
        <v>732</v>
      </c>
      <c r="F486" s="56" t="s">
        <v>733</v>
      </c>
      <c r="G486" s="56" t="s">
        <v>734</v>
      </c>
      <c r="H486" s="138" t="s">
        <v>735</v>
      </c>
      <c r="I486" s="56" t="s">
        <v>509</v>
      </c>
    </row>
    <row r="487" spans="1:9" ht="18.75">
      <c r="A487" s="55"/>
      <c r="B487" s="55"/>
      <c r="C487" s="55"/>
      <c r="D487" s="55" t="s">
        <v>736</v>
      </c>
      <c r="E487" s="55" t="s">
        <v>737</v>
      </c>
      <c r="F487" s="55" t="s">
        <v>738</v>
      </c>
      <c r="G487" s="55" t="s">
        <v>739</v>
      </c>
      <c r="H487" s="139" t="s">
        <v>740</v>
      </c>
      <c r="I487" s="55"/>
    </row>
    <row r="488" spans="1:9" ht="18.75">
      <c r="A488" s="604" t="s">
        <v>663</v>
      </c>
      <c r="B488" s="605"/>
      <c r="C488" s="605"/>
      <c r="D488" s="605"/>
      <c r="E488" s="605"/>
      <c r="F488" s="605"/>
      <c r="G488" s="606"/>
      <c r="H488" s="154">
        <v>580271</v>
      </c>
      <c r="I488" s="70"/>
    </row>
    <row r="489" spans="1:9" ht="18.75">
      <c r="A489" s="366" t="s">
        <v>47</v>
      </c>
      <c r="B489" s="61" t="s">
        <v>853</v>
      </c>
      <c r="C489" s="61" t="s">
        <v>48</v>
      </c>
      <c r="D489" s="150">
        <v>18489</v>
      </c>
      <c r="E489" s="62" t="s">
        <v>743</v>
      </c>
      <c r="F489" s="62" t="s">
        <v>758</v>
      </c>
      <c r="G489" s="62" t="s">
        <v>745</v>
      </c>
      <c r="H489" s="114">
        <v>5000</v>
      </c>
      <c r="I489" s="367" t="s">
        <v>916</v>
      </c>
    </row>
    <row r="490" spans="1:9" ht="18.75">
      <c r="A490" s="356"/>
      <c r="B490" s="357"/>
      <c r="C490" s="354"/>
      <c r="D490" s="358"/>
      <c r="E490" s="356"/>
      <c r="F490" s="356"/>
      <c r="G490" s="356"/>
      <c r="H490" s="359"/>
      <c r="I490" s="102"/>
    </row>
    <row r="491" spans="1:9" ht="18.75">
      <c r="A491" s="102" t="s">
        <v>49</v>
      </c>
      <c r="B491" s="149" t="s">
        <v>853</v>
      </c>
      <c r="C491" s="149" t="s">
        <v>50</v>
      </c>
      <c r="D491" s="101">
        <v>18447</v>
      </c>
      <c r="E491" s="102" t="s">
        <v>743</v>
      </c>
      <c r="F491" s="102" t="s">
        <v>758</v>
      </c>
      <c r="G491" s="102" t="s">
        <v>745</v>
      </c>
      <c r="H491" s="41">
        <v>14040</v>
      </c>
      <c r="I491" s="102" t="s">
        <v>51</v>
      </c>
    </row>
    <row r="492" spans="1:9" ht="18.75">
      <c r="A492" s="102" t="s">
        <v>52</v>
      </c>
      <c r="B492" s="149" t="s">
        <v>853</v>
      </c>
      <c r="C492" s="149" t="s">
        <v>53</v>
      </c>
      <c r="D492" s="101">
        <v>19266</v>
      </c>
      <c r="E492" s="102" t="s">
        <v>743</v>
      </c>
      <c r="F492" s="102" t="s">
        <v>758</v>
      </c>
      <c r="G492" s="102" t="s">
        <v>745</v>
      </c>
      <c r="H492" s="41">
        <v>5000</v>
      </c>
      <c r="I492" s="102" t="s">
        <v>51</v>
      </c>
    </row>
    <row r="493" spans="1:9" ht="18.75">
      <c r="A493" s="102" t="s">
        <v>54</v>
      </c>
      <c r="B493" s="149" t="s">
        <v>853</v>
      </c>
      <c r="C493" s="149" t="s">
        <v>55</v>
      </c>
      <c r="D493" s="101">
        <v>14139</v>
      </c>
      <c r="E493" s="102" t="s">
        <v>855</v>
      </c>
      <c r="F493" s="102" t="s">
        <v>758</v>
      </c>
      <c r="G493" s="102" t="s">
        <v>745</v>
      </c>
      <c r="H493" s="41">
        <v>2300</v>
      </c>
      <c r="I493" s="102" t="s">
        <v>750</v>
      </c>
    </row>
    <row r="494" spans="1:9" ht="18.75">
      <c r="A494" s="102" t="s">
        <v>56</v>
      </c>
      <c r="B494" s="149" t="s">
        <v>853</v>
      </c>
      <c r="C494" s="149" t="s">
        <v>57</v>
      </c>
      <c r="D494" s="101">
        <v>14139</v>
      </c>
      <c r="E494" s="102" t="s">
        <v>855</v>
      </c>
      <c r="F494" s="102" t="s">
        <v>758</v>
      </c>
      <c r="G494" s="102" t="s">
        <v>745</v>
      </c>
      <c r="H494" s="41">
        <v>2300</v>
      </c>
      <c r="I494" s="102"/>
    </row>
    <row r="495" spans="1:9" ht="18.75">
      <c r="A495" s="102" t="s">
        <v>58</v>
      </c>
      <c r="B495" s="149" t="s">
        <v>853</v>
      </c>
      <c r="C495" s="149" t="s">
        <v>59</v>
      </c>
      <c r="D495" s="101">
        <v>14451</v>
      </c>
      <c r="E495" s="102" t="s">
        <v>743</v>
      </c>
      <c r="F495" s="102" t="s">
        <v>758</v>
      </c>
      <c r="G495" s="102" t="s">
        <v>745</v>
      </c>
      <c r="H495" s="41">
        <v>3300</v>
      </c>
      <c r="I495" s="102" t="s">
        <v>750</v>
      </c>
    </row>
    <row r="496" spans="1:9" ht="18.75">
      <c r="A496" s="102" t="s">
        <v>60</v>
      </c>
      <c r="B496" s="149" t="s">
        <v>853</v>
      </c>
      <c r="C496" s="149" t="s">
        <v>61</v>
      </c>
      <c r="D496" s="101">
        <v>14451</v>
      </c>
      <c r="E496" s="102" t="s">
        <v>743</v>
      </c>
      <c r="F496" s="102" t="s">
        <v>758</v>
      </c>
      <c r="G496" s="102" t="s">
        <v>745</v>
      </c>
      <c r="H496" s="41">
        <v>3300</v>
      </c>
      <c r="I496" s="102" t="s">
        <v>754</v>
      </c>
    </row>
    <row r="497" spans="1:9" ht="18.75">
      <c r="A497" s="356"/>
      <c r="B497" s="357"/>
      <c r="C497" s="354"/>
      <c r="D497" s="358"/>
      <c r="E497" s="356"/>
      <c r="F497" s="356"/>
      <c r="G497" s="356"/>
      <c r="H497" s="359"/>
      <c r="I497" s="102"/>
    </row>
    <row r="498" spans="1:9" ht="18.75">
      <c r="A498" s="102" t="s">
        <v>62</v>
      </c>
      <c r="B498" s="149" t="s">
        <v>853</v>
      </c>
      <c r="C498" s="149" t="s">
        <v>63</v>
      </c>
      <c r="D498" s="101">
        <v>14829</v>
      </c>
      <c r="E498" s="102" t="s">
        <v>743</v>
      </c>
      <c r="F498" s="102" t="s">
        <v>758</v>
      </c>
      <c r="G498" s="102" t="s">
        <v>745</v>
      </c>
      <c r="H498" s="41">
        <v>2300</v>
      </c>
      <c r="I498" s="102"/>
    </row>
    <row r="499" spans="1:9" ht="18.75">
      <c r="A499" s="102" t="s">
        <v>64</v>
      </c>
      <c r="B499" s="149" t="s">
        <v>853</v>
      </c>
      <c r="C499" s="149" t="s">
        <v>65</v>
      </c>
      <c r="D499" s="101">
        <v>14829</v>
      </c>
      <c r="E499" s="102" t="s">
        <v>743</v>
      </c>
      <c r="F499" s="102" t="s">
        <v>758</v>
      </c>
      <c r="G499" s="102" t="s">
        <v>745</v>
      </c>
      <c r="H499" s="41">
        <v>2300</v>
      </c>
      <c r="I499" s="102"/>
    </row>
    <row r="500" spans="1:9" ht="18.75">
      <c r="A500" s="102" t="s">
        <v>66</v>
      </c>
      <c r="B500" s="149" t="s">
        <v>853</v>
      </c>
      <c r="C500" s="149" t="s">
        <v>67</v>
      </c>
      <c r="D500" s="101">
        <v>14829</v>
      </c>
      <c r="E500" s="102" t="s">
        <v>743</v>
      </c>
      <c r="F500" s="102" t="s">
        <v>758</v>
      </c>
      <c r="G500" s="102" t="s">
        <v>745</v>
      </c>
      <c r="H500" s="41">
        <v>2300</v>
      </c>
      <c r="I500" s="102" t="s">
        <v>754</v>
      </c>
    </row>
    <row r="501" spans="1:9" ht="18.75">
      <c r="A501" s="102" t="s">
        <v>68</v>
      </c>
      <c r="B501" s="149" t="s">
        <v>853</v>
      </c>
      <c r="C501" s="149" t="s">
        <v>69</v>
      </c>
      <c r="D501" s="101">
        <v>15359</v>
      </c>
      <c r="E501" s="102" t="s">
        <v>743</v>
      </c>
      <c r="F501" s="102" t="s">
        <v>758</v>
      </c>
      <c r="G501" s="102" t="s">
        <v>745</v>
      </c>
      <c r="H501" s="41">
        <v>3600</v>
      </c>
      <c r="I501" s="102" t="s">
        <v>750</v>
      </c>
    </row>
    <row r="502" spans="1:9" ht="18.75">
      <c r="A502" s="102" t="s">
        <v>70</v>
      </c>
      <c r="B502" s="149" t="s">
        <v>853</v>
      </c>
      <c r="C502" s="149" t="s">
        <v>69</v>
      </c>
      <c r="D502" s="101">
        <v>15586</v>
      </c>
      <c r="E502" s="102" t="s">
        <v>743</v>
      </c>
      <c r="F502" s="102" t="s">
        <v>758</v>
      </c>
      <c r="G502" s="102" t="s">
        <v>745</v>
      </c>
      <c r="H502" s="41">
        <v>3200</v>
      </c>
      <c r="I502" s="102" t="s">
        <v>754</v>
      </c>
    </row>
    <row r="503" spans="1:9" ht="18.75">
      <c r="A503" s="102" t="s">
        <v>71</v>
      </c>
      <c r="B503" s="149" t="s">
        <v>853</v>
      </c>
      <c r="C503" s="149" t="s">
        <v>72</v>
      </c>
      <c r="D503" s="101">
        <v>15817</v>
      </c>
      <c r="E503" s="102" t="s">
        <v>743</v>
      </c>
      <c r="F503" s="102" t="s">
        <v>758</v>
      </c>
      <c r="G503" s="102" t="s">
        <v>745</v>
      </c>
      <c r="H503" s="41">
        <v>2000</v>
      </c>
      <c r="I503" s="102" t="s">
        <v>750</v>
      </c>
    </row>
    <row r="504" spans="1:9" ht="18.75">
      <c r="A504" s="102" t="s">
        <v>73</v>
      </c>
      <c r="B504" s="149" t="s">
        <v>853</v>
      </c>
      <c r="C504" s="149" t="s">
        <v>74</v>
      </c>
      <c r="D504" s="101">
        <v>16222</v>
      </c>
      <c r="E504" s="102" t="s">
        <v>743</v>
      </c>
      <c r="F504" s="102" t="s">
        <v>758</v>
      </c>
      <c r="G504" s="102" t="s">
        <v>745</v>
      </c>
      <c r="H504" s="41">
        <v>2200</v>
      </c>
      <c r="I504" s="102" t="s">
        <v>750</v>
      </c>
    </row>
    <row r="505" spans="1:9" ht="18.75">
      <c r="A505" s="102" t="s">
        <v>75</v>
      </c>
      <c r="B505" s="149" t="s">
        <v>853</v>
      </c>
      <c r="C505" s="149" t="s">
        <v>76</v>
      </c>
      <c r="D505" s="101">
        <v>16222</v>
      </c>
      <c r="E505" s="102" t="s">
        <v>743</v>
      </c>
      <c r="F505" s="102" t="s">
        <v>758</v>
      </c>
      <c r="G505" s="102" t="s">
        <v>745</v>
      </c>
      <c r="H505" s="41">
        <v>2300</v>
      </c>
      <c r="I505" s="102" t="s">
        <v>750</v>
      </c>
    </row>
    <row r="506" spans="1:9" ht="18.75">
      <c r="A506" s="102" t="s">
        <v>77</v>
      </c>
      <c r="B506" s="149" t="s">
        <v>853</v>
      </c>
      <c r="C506" s="149" t="s">
        <v>76</v>
      </c>
      <c r="D506" s="101">
        <v>16222</v>
      </c>
      <c r="E506" s="102" t="s">
        <v>743</v>
      </c>
      <c r="F506" s="102" t="s">
        <v>758</v>
      </c>
      <c r="G506" s="102" t="s">
        <v>745</v>
      </c>
      <c r="H506" s="41">
        <v>2300</v>
      </c>
      <c r="I506" s="102" t="s">
        <v>754</v>
      </c>
    </row>
    <row r="507" spans="1:9" ht="18.75">
      <c r="A507" s="102" t="s">
        <v>78</v>
      </c>
      <c r="B507" s="149" t="s">
        <v>853</v>
      </c>
      <c r="C507" s="149" t="s">
        <v>79</v>
      </c>
      <c r="D507" s="101">
        <v>16222</v>
      </c>
      <c r="E507" s="102" t="s">
        <v>743</v>
      </c>
      <c r="F507" s="102" t="s">
        <v>758</v>
      </c>
      <c r="G507" s="102" t="s">
        <v>745</v>
      </c>
      <c r="H507" s="41">
        <v>2300</v>
      </c>
      <c r="I507" s="102" t="s">
        <v>754</v>
      </c>
    </row>
    <row r="508" spans="1:9" ht="18.75">
      <c r="A508" s="102" t="s">
        <v>80</v>
      </c>
      <c r="B508" s="149" t="s">
        <v>853</v>
      </c>
      <c r="C508" s="149" t="s">
        <v>79</v>
      </c>
      <c r="D508" s="101">
        <v>16222</v>
      </c>
      <c r="E508" s="102" t="s">
        <v>743</v>
      </c>
      <c r="F508" s="102" t="s">
        <v>758</v>
      </c>
      <c r="G508" s="102" t="s">
        <v>745</v>
      </c>
      <c r="H508" s="41">
        <v>2300</v>
      </c>
      <c r="I508" s="102" t="s">
        <v>784</v>
      </c>
    </row>
    <row r="509" spans="1:9" ht="18.75">
      <c r="A509" s="102" t="s">
        <v>81</v>
      </c>
      <c r="B509" s="149" t="s">
        <v>853</v>
      </c>
      <c r="C509" s="149" t="s">
        <v>82</v>
      </c>
      <c r="D509" s="101">
        <v>16222</v>
      </c>
      <c r="E509" s="102" t="s">
        <v>743</v>
      </c>
      <c r="F509" s="102" t="s">
        <v>758</v>
      </c>
      <c r="G509" s="102" t="s">
        <v>745</v>
      </c>
      <c r="H509" s="41">
        <v>4500</v>
      </c>
      <c r="I509" s="102" t="s">
        <v>754</v>
      </c>
    </row>
    <row r="510" spans="1:9" ht="18.75">
      <c r="A510" s="102" t="s">
        <v>83</v>
      </c>
      <c r="B510" s="149" t="s">
        <v>853</v>
      </c>
      <c r="C510" s="149" t="s">
        <v>82</v>
      </c>
      <c r="D510" s="101">
        <v>16222</v>
      </c>
      <c r="E510" s="102" t="s">
        <v>743</v>
      </c>
      <c r="F510" s="102" t="s">
        <v>758</v>
      </c>
      <c r="G510" s="102" t="s">
        <v>745</v>
      </c>
      <c r="H510" s="41">
        <v>4500</v>
      </c>
      <c r="I510" s="102" t="s">
        <v>750</v>
      </c>
    </row>
    <row r="511" spans="1:9" ht="18.75">
      <c r="A511" s="102" t="s">
        <v>86</v>
      </c>
      <c r="B511" s="149" t="s">
        <v>853</v>
      </c>
      <c r="C511" s="149" t="s">
        <v>63</v>
      </c>
      <c r="D511" s="101">
        <v>17055</v>
      </c>
      <c r="E511" s="102" t="s">
        <v>743</v>
      </c>
      <c r="F511" s="102" t="s">
        <v>758</v>
      </c>
      <c r="G511" s="102" t="s">
        <v>745</v>
      </c>
      <c r="H511" s="41">
        <v>2300</v>
      </c>
      <c r="I511" s="102" t="s">
        <v>916</v>
      </c>
    </row>
    <row r="512" spans="1:9" ht="18.75">
      <c r="A512" s="102" t="s">
        <v>87</v>
      </c>
      <c r="B512" s="149" t="s">
        <v>853</v>
      </c>
      <c r="C512" s="330" t="s">
        <v>88</v>
      </c>
      <c r="D512" s="101">
        <v>17863</v>
      </c>
      <c r="E512" s="102" t="s">
        <v>743</v>
      </c>
      <c r="F512" s="102" t="s">
        <v>758</v>
      </c>
      <c r="G512" s="102" t="s">
        <v>745</v>
      </c>
      <c r="H512" s="41">
        <v>12000</v>
      </c>
      <c r="I512" s="102" t="s">
        <v>750</v>
      </c>
    </row>
    <row r="513" spans="1:9" ht="18.75">
      <c r="A513" s="102"/>
      <c r="B513" s="149"/>
      <c r="C513" s="330"/>
      <c r="D513" s="101"/>
      <c r="E513" s="102"/>
      <c r="F513" s="102"/>
      <c r="G513" s="102"/>
      <c r="H513" s="41"/>
      <c r="I513" s="102"/>
    </row>
    <row r="514" spans="1:9" ht="18.75">
      <c r="A514" s="62"/>
      <c r="B514" s="61"/>
      <c r="C514" s="159"/>
      <c r="D514" s="150"/>
      <c r="E514" s="62"/>
      <c r="F514" s="62"/>
      <c r="G514" s="62"/>
      <c r="H514" s="36"/>
      <c r="I514" s="62"/>
    </row>
    <row r="515" spans="1:9" ht="18.75">
      <c r="A515" s="607" t="s">
        <v>671</v>
      </c>
      <c r="B515" s="607"/>
      <c r="C515" s="607"/>
      <c r="D515" s="607"/>
      <c r="E515" s="607"/>
      <c r="F515" s="607"/>
      <c r="G515" s="607"/>
      <c r="H515" s="64">
        <f>SUM(H488:H512)</f>
        <v>665911</v>
      </c>
      <c r="I515" s="70"/>
    </row>
    <row r="516" spans="1:9" ht="18.75">
      <c r="A516" s="56" t="s">
        <v>729</v>
      </c>
      <c r="B516" s="56" t="s">
        <v>730</v>
      </c>
      <c r="C516" s="56" t="s">
        <v>722</v>
      </c>
      <c r="D516" s="56" t="s">
        <v>731</v>
      </c>
      <c r="E516" s="56" t="s">
        <v>732</v>
      </c>
      <c r="F516" s="56" t="s">
        <v>733</v>
      </c>
      <c r="G516" s="56" t="s">
        <v>734</v>
      </c>
      <c r="H516" s="138" t="s">
        <v>735</v>
      </c>
      <c r="I516" s="56" t="s">
        <v>509</v>
      </c>
    </row>
    <row r="517" spans="1:9" ht="18.75">
      <c r="A517" s="55"/>
      <c r="B517" s="55"/>
      <c r="C517" s="55"/>
      <c r="D517" s="55" t="s">
        <v>736</v>
      </c>
      <c r="E517" s="55" t="s">
        <v>737</v>
      </c>
      <c r="F517" s="55" t="s">
        <v>738</v>
      </c>
      <c r="G517" s="55" t="s">
        <v>739</v>
      </c>
      <c r="H517" s="139" t="s">
        <v>740</v>
      </c>
      <c r="I517" s="55"/>
    </row>
    <row r="518" spans="1:9" ht="18.75">
      <c r="A518" s="607" t="s">
        <v>663</v>
      </c>
      <c r="B518" s="607"/>
      <c r="C518" s="607"/>
      <c r="D518" s="607"/>
      <c r="E518" s="607"/>
      <c r="F518" s="607"/>
      <c r="G518" s="607"/>
      <c r="H518" s="64">
        <v>665911</v>
      </c>
      <c r="I518" s="70"/>
    </row>
    <row r="519" spans="1:9" ht="18.75">
      <c r="A519" s="62" t="s">
        <v>89</v>
      </c>
      <c r="B519" s="61" t="s">
        <v>853</v>
      </c>
      <c r="C519" s="61" t="s">
        <v>63</v>
      </c>
      <c r="D519" s="150">
        <v>17642</v>
      </c>
      <c r="E519" s="62" t="s">
        <v>743</v>
      </c>
      <c r="F519" s="62" t="s">
        <v>758</v>
      </c>
      <c r="G519" s="62" t="s">
        <v>745</v>
      </c>
      <c r="H519" s="36">
        <v>2300</v>
      </c>
      <c r="I519" s="62" t="s">
        <v>784</v>
      </c>
    </row>
    <row r="520" spans="1:9" ht="18.75">
      <c r="A520" s="102" t="s">
        <v>90</v>
      </c>
      <c r="B520" s="149" t="s">
        <v>853</v>
      </c>
      <c r="C520" s="149" t="s">
        <v>91</v>
      </c>
      <c r="D520" s="101">
        <v>18041</v>
      </c>
      <c r="E520" s="102" t="s">
        <v>743</v>
      </c>
      <c r="F520" s="102" t="s">
        <v>758</v>
      </c>
      <c r="G520" s="102" t="s">
        <v>745</v>
      </c>
      <c r="H520" s="41">
        <v>6300</v>
      </c>
      <c r="I520" s="102" t="s">
        <v>784</v>
      </c>
    </row>
    <row r="521" spans="1:9" ht="18.75">
      <c r="A521" s="102" t="s">
        <v>92</v>
      </c>
      <c r="B521" s="149" t="s">
        <v>853</v>
      </c>
      <c r="C521" s="330" t="s">
        <v>93</v>
      </c>
      <c r="D521" s="101">
        <v>18041</v>
      </c>
      <c r="E521" s="102" t="s">
        <v>743</v>
      </c>
      <c r="F521" s="102" t="s">
        <v>758</v>
      </c>
      <c r="G521" s="102" t="s">
        <v>813</v>
      </c>
      <c r="H521" s="41">
        <v>12000</v>
      </c>
      <c r="I521" s="102" t="s">
        <v>754</v>
      </c>
    </row>
    <row r="522" spans="1:9" ht="18.75">
      <c r="A522" s="102"/>
      <c r="B522" s="149"/>
      <c r="C522" s="330" t="s">
        <v>94</v>
      </c>
      <c r="D522" s="101"/>
      <c r="E522" s="102"/>
      <c r="F522" s="102"/>
      <c r="G522" s="102"/>
      <c r="H522" s="41"/>
      <c r="I522" s="102"/>
    </row>
    <row r="523" spans="1:9" ht="18.75">
      <c r="A523" s="102" t="s">
        <v>95</v>
      </c>
      <c r="B523" s="149" t="s">
        <v>853</v>
      </c>
      <c r="C523" s="149" t="s">
        <v>63</v>
      </c>
      <c r="D523" s="101">
        <v>18041</v>
      </c>
      <c r="E523" s="102" t="s">
        <v>743</v>
      </c>
      <c r="F523" s="102" t="s">
        <v>758</v>
      </c>
      <c r="G523" s="102" t="s">
        <v>745</v>
      </c>
      <c r="H523" s="41">
        <v>2300</v>
      </c>
      <c r="I523" s="102" t="s">
        <v>916</v>
      </c>
    </row>
    <row r="524" spans="1:9" ht="18.75">
      <c r="A524" s="102" t="s">
        <v>96</v>
      </c>
      <c r="B524" s="149" t="s">
        <v>853</v>
      </c>
      <c r="C524" s="149" t="s">
        <v>97</v>
      </c>
      <c r="D524" s="101">
        <v>18041</v>
      </c>
      <c r="E524" s="102" t="s">
        <v>743</v>
      </c>
      <c r="F524" s="102" t="s">
        <v>758</v>
      </c>
      <c r="G524" s="102" t="s">
        <v>745</v>
      </c>
      <c r="H524" s="41">
        <v>2300</v>
      </c>
      <c r="I524" s="102" t="s">
        <v>98</v>
      </c>
    </row>
    <row r="525" spans="1:9" ht="18.75">
      <c r="A525" s="102" t="s">
        <v>99</v>
      </c>
      <c r="B525" s="149" t="s">
        <v>853</v>
      </c>
      <c r="C525" s="149" t="s">
        <v>100</v>
      </c>
      <c r="D525" s="101">
        <v>18041</v>
      </c>
      <c r="E525" s="102" t="s">
        <v>743</v>
      </c>
      <c r="F525" s="102" t="s">
        <v>758</v>
      </c>
      <c r="G525" s="102" t="s">
        <v>745</v>
      </c>
      <c r="H525" s="41">
        <v>2200</v>
      </c>
      <c r="I525" s="102" t="s">
        <v>98</v>
      </c>
    </row>
    <row r="526" spans="1:9" ht="18.75">
      <c r="A526" s="102" t="s">
        <v>101</v>
      </c>
      <c r="B526" s="149" t="s">
        <v>853</v>
      </c>
      <c r="C526" s="149" t="s">
        <v>102</v>
      </c>
      <c r="D526" s="101">
        <v>18348</v>
      </c>
      <c r="E526" s="102" t="s">
        <v>743</v>
      </c>
      <c r="F526" s="102" t="s">
        <v>758</v>
      </c>
      <c r="G526" s="102" t="s">
        <v>745</v>
      </c>
      <c r="H526" s="41">
        <v>4600</v>
      </c>
      <c r="I526" s="102" t="s">
        <v>754</v>
      </c>
    </row>
    <row r="527" spans="1:9" ht="18.75">
      <c r="A527" s="102" t="s">
        <v>103</v>
      </c>
      <c r="B527" s="149" t="s">
        <v>853</v>
      </c>
      <c r="C527" s="149" t="s">
        <v>104</v>
      </c>
      <c r="D527" s="101">
        <v>18348</v>
      </c>
      <c r="E527" s="102" t="s">
        <v>743</v>
      </c>
      <c r="F527" s="102" t="s">
        <v>758</v>
      </c>
      <c r="G527" s="102" t="s">
        <v>745</v>
      </c>
      <c r="H527" s="41">
        <v>2300</v>
      </c>
      <c r="I527" s="102" t="s">
        <v>784</v>
      </c>
    </row>
    <row r="528" spans="1:9" ht="18.75">
      <c r="A528" s="102" t="s">
        <v>105</v>
      </c>
      <c r="B528" s="149" t="s">
        <v>853</v>
      </c>
      <c r="C528" s="149" t="s">
        <v>106</v>
      </c>
      <c r="D528" s="101">
        <v>18348</v>
      </c>
      <c r="E528" s="102" t="s">
        <v>743</v>
      </c>
      <c r="F528" s="102" t="s">
        <v>758</v>
      </c>
      <c r="G528" s="102" t="s">
        <v>745</v>
      </c>
      <c r="H528" s="41">
        <v>7000</v>
      </c>
      <c r="I528" s="102" t="s">
        <v>107</v>
      </c>
    </row>
    <row r="529" spans="1:9" ht="18.75">
      <c r="A529" s="102" t="s">
        <v>108</v>
      </c>
      <c r="B529" s="149" t="s">
        <v>853</v>
      </c>
      <c r="C529" s="149" t="s">
        <v>97</v>
      </c>
      <c r="D529" s="101">
        <v>18489</v>
      </c>
      <c r="E529" s="102" t="s">
        <v>743</v>
      </c>
      <c r="F529" s="102" t="s">
        <v>758</v>
      </c>
      <c r="G529" s="102" t="s">
        <v>745</v>
      </c>
      <c r="H529" s="41">
        <v>9200</v>
      </c>
      <c r="I529" s="102" t="s">
        <v>754</v>
      </c>
    </row>
    <row r="530" spans="1:9" ht="18.75">
      <c r="A530" s="102" t="s">
        <v>109</v>
      </c>
      <c r="B530" s="149" t="s">
        <v>853</v>
      </c>
      <c r="C530" s="149" t="s">
        <v>110</v>
      </c>
      <c r="D530" s="101">
        <v>18489</v>
      </c>
      <c r="E530" s="102" t="s">
        <v>743</v>
      </c>
      <c r="F530" s="102" t="s">
        <v>758</v>
      </c>
      <c r="G530" s="102" t="s">
        <v>745</v>
      </c>
      <c r="H530" s="41">
        <v>3200</v>
      </c>
      <c r="I530" s="102" t="s">
        <v>750</v>
      </c>
    </row>
    <row r="531" spans="1:9" ht="18.75">
      <c r="A531" s="102" t="s">
        <v>111</v>
      </c>
      <c r="B531" s="149" t="s">
        <v>853</v>
      </c>
      <c r="C531" s="149" t="s">
        <v>63</v>
      </c>
      <c r="D531" s="101">
        <v>18489</v>
      </c>
      <c r="E531" s="102" t="s">
        <v>743</v>
      </c>
      <c r="F531" s="102" t="s">
        <v>758</v>
      </c>
      <c r="G531" s="102" t="s">
        <v>745</v>
      </c>
      <c r="H531" s="41">
        <v>2300</v>
      </c>
      <c r="I531" s="102" t="s">
        <v>809</v>
      </c>
    </row>
    <row r="532" spans="1:9" ht="18.75">
      <c r="A532" s="102" t="s">
        <v>112</v>
      </c>
      <c r="B532" s="149" t="s">
        <v>853</v>
      </c>
      <c r="C532" s="149" t="s">
        <v>100</v>
      </c>
      <c r="D532" s="101">
        <v>18489</v>
      </c>
      <c r="E532" s="102" t="s">
        <v>743</v>
      </c>
      <c r="F532" s="102" t="s">
        <v>758</v>
      </c>
      <c r="G532" s="102" t="s">
        <v>745</v>
      </c>
      <c r="H532" s="41">
        <v>2200</v>
      </c>
      <c r="I532" s="102" t="s">
        <v>809</v>
      </c>
    </row>
    <row r="533" spans="1:9" ht="18.75">
      <c r="A533" s="102" t="s">
        <v>113</v>
      </c>
      <c r="B533" s="149" t="s">
        <v>853</v>
      </c>
      <c r="C533" s="149" t="s">
        <v>100</v>
      </c>
      <c r="D533" s="101">
        <v>18489</v>
      </c>
      <c r="E533" s="102" t="s">
        <v>743</v>
      </c>
      <c r="F533" s="102" t="s">
        <v>758</v>
      </c>
      <c r="G533" s="102" t="s">
        <v>745</v>
      </c>
      <c r="H533" s="41">
        <v>2200</v>
      </c>
      <c r="I533" s="102" t="s">
        <v>847</v>
      </c>
    </row>
    <row r="534" spans="1:9" ht="18.75">
      <c r="A534" s="102" t="s">
        <v>114</v>
      </c>
      <c r="B534" s="149" t="s">
        <v>853</v>
      </c>
      <c r="C534" s="149" t="s">
        <v>100</v>
      </c>
      <c r="D534" s="101">
        <v>18489</v>
      </c>
      <c r="E534" s="102" t="s">
        <v>743</v>
      </c>
      <c r="F534" s="102" t="s">
        <v>758</v>
      </c>
      <c r="G534" s="102" t="s">
        <v>745</v>
      </c>
      <c r="H534" s="41">
        <v>2200</v>
      </c>
      <c r="I534" s="102" t="s">
        <v>784</v>
      </c>
    </row>
    <row r="535" spans="1:9" ht="18.75">
      <c r="A535" s="102" t="s">
        <v>115</v>
      </c>
      <c r="B535" s="149" t="s">
        <v>853</v>
      </c>
      <c r="C535" s="149" t="s">
        <v>97</v>
      </c>
      <c r="D535" s="101">
        <v>18489</v>
      </c>
      <c r="E535" s="102" t="s">
        <v>743</v>
      </c>
      <c r="F535" s="102" t="s">
        <v>758</v>
      </c>
      <c r="G535" s="102" t="s">
        <v>745</v>
      </c>
      <c r="H535" s="41">
        <v>3200</v>
      </c>
      <c r="I535" s="102" t="s">
        <v>754</v>
      </c>
    </row>
    <row r="536" spans="1:9" ht="18.75">
      <c r="A536" s="102" t="s">
        <v>116</v>
      </c>
      <c r="B536" s="149" t="s">
        <v>853</v>
      </c>
      <c r="C536" s="149" t="s">
        <v>117</v>
      </c>
      <c r="D536" s="101">
        <v>18489</v>
      </c>
      <c r="E536" s="102" t="s">
        <v>743</v>
      </c>
      <c r="F536" s="102" t="s">
        <v>758</v>
      </c>
      <c r="G536" s="102" t="s">
        <v>745</v>
      </c>
      <c r="H536" s="41">
        <v>53200</v>
      </c>
      <c r="I536" s="355" t="s">
        <v>118</v>
      </c>
    </row>
    <row r="537" spans="1:9" ht="18.75">
      <c r="A537" s="102" t="s">
        <v>119</v>
      </c>
      <c r="B537" s="149" t="s">
        <v>853</v>
      </c>
      <c r="C537" s="149" t="s">
        <v>100</v>
      </c>
      <c r="D537" s="101">
        <v>18890</v>
      </c>
      <c r="E537" s="102" t="s">
        <v>743</v>
      </c>
      <c r="F537" s="102" t="s">
        <v>758</v>
      </c>
      <c r="G537" s="102" t="s">
        <v>745</v>
      </c>
      <c r="H537" s="41">
        <v>2200</v>
      </c>
      <c r="I537" s="102" t="s">
        <v>746</v>
      </c>
    </row>
    <row r="538" spans="1:9" ht="18.75">
      <c r="A538" s="102" t="s">
        <v>120</v>
      </c>
      <c r="B538" s="149" t="s">
        <v>853</v>
      </c>
      <c r="C538" s="149" t="s">
        <v>63</v>
      </c>
      <c r="D538" s="101">
        <v>18890</v>
      </c>
      <c r="E538" s="102" t="s">
        <v>743</v>
      </c>
      <c r="F538" s="102" t="s">
        <v>758</v>
      </c>
      <c r="G538" s="102" t="s">
        <v>745</v>
      </c>
      <c r="H538" s="41">
        <v>2300</v>
      </c>
      <c r="I538" s="102" t="s">
        <v>107</v>
      </c>
    </row>
    <row r="539" spans="1:9" ht="18.75">
      <c r="A539" s="102" t="s">
        <v>121</v>
      </c>
      <c r="B539" s="149" t="s">
        <v>853</v>
      </c>
      <c r="C539" s="149" t="s">
        <v>122</v>
      </c>
      <c r="D539" s="101">
        <v>19198</v>
      </c>
      <c r="E539" s="102" t="s">
        <v>743</v>
      </c>
      <c r="F539" s="102" t="s">
        <v>758</v>
      </c>
      <c r="G539" s="102" t="s">
        <v>745</v>
      </c>
      <c r="H539" s="41">
        <v>3750</v>
      </c>
      <c r="I539" s="102" t="s">
        <v>847</v>
      </c>
    </row>
    <row r="540" spans="1:9" ht="18.75">
      <c r="A540" s="102" t="s">
        <v>123</v>
      </c>
      <c r="B540" s="149" t="s">
        <v>853</v>
      </c>
      <c r="C540" s="149" t="s">
        <v>122</v>
      </c>
      <c r="D540" s="101">
        <v>19198</v>
      </c>
      <c r="E540" s="102" t="s">
        <v>743</v>
      </c>
      <c r="F540" s="102" t="s">
        <v>758</v>
      </c>
      <c r="G540" s="102" t="s">
        <v>745</v>
      </c>
      <c r="H540" s="41">
        <v>4650</v>
      </c>
      <c r="I540" s="102" t="s">
        <v>847</v>
      </c>
    </row>
    <row r="541" spans="1:9" ht="18.75">
      <c r="A541" s="102" t="s">
        <v>124</v>
      </c>
      <c r="B541" s="149" t="s">
        <v>853</v>
      </c>
      <c r="C541" s="149" t="s">
        <v>125</v>
      </c>
      <c r="D541" s="101">
        <v>19198</v>
      </c>
      <c r="E541" s="102" t="s">
        <v>743</v>
      </c>
      <c r="F541" s="102" t="s">
        <v>758</v>
      </c>
      <c r="G541" s="102" t="s">
        <v>745</v>
      </c>
      <c r="H541" s="41">
        <v>2450</v>
      </c>
      <c r="I541" s="102" t="s">
        <v>847</v>
      </c>
    </row>
    <row r="542" spans="1:9" ht="18.75">
      <c r="A542" s="102" t="s">
        <v>126</v>
      </c>
      <c r="B542" s="149" t="s">
        <v>853</v>
      </c>
      <c r="C542" s="149" t="s">
        <v>127</v>
      </c>
      <c r="D542" s="101">
        <v>19198</v>
      </c>
      <c r="E542" s="102" t="s">
        <v>743</v>
      </c>
      <c r="F542" s="102" t="s">
        <v>758</v>
      </c>
      <c r="G542" s="102" t="s">
        <v>745</v>
      </c>
      <c r="H542" s="41">
        <v>3450</v>
      </c>
      <c r="I542" s="102" t="s">
        <v>847</v>
      </c>
    </row>
    <row r="543" spans="1:9" ht="18.75">
      <c r="A543" s="102"/>
      <c r="B543" s="149"/>
      <c r="C543" s="149"/>
      <c r="D543" s="101"/>
      <c r="E543" s="102"/>
      <c r="F543" s="102"/>
      <c r="G543" s="102"/>
      <c r="H543" s="41"/>
      <c r="I543" s="102"/>
    </row>
    <row r="544" spans="1:9" ht="18.75">
      <c r="A544" s="62"/>
      <c r="B544" s="61"/>
      <c r="C544" s="61"/>
      <c r="D544" s="150"/>
      <c r="E544" s="62"/>
      <c r="F544" s="62"/>
      <c r="G544" s="62"/>
      <c r="H544" s="36"/>
      <c r="I544" s="62"/>
    </row>
    <row r="545" spans="1:9" ht="18.75">
      <c r="A545" s="607" t="s">
        <v>671</v>
      </c>
      <c r="B545" s="607"/>
      <c r="C545" s="607"/>
      <c r="D545" s="607"/>
      <c r="E545" s="607"/>
      <c r="F545" s="607"/>
      <c r="G545" s="607"/>
      <c r="H545" s="64">
        <f>SUM(H518:H542)</f>
        <v>803711</v>
      </c>
      <c r="I545" s="70"/>
    </row>
    <row r="546" spans="1:9" ht="18.75">
      <c r="A546" s="56" t="s">
        <v>729</v>
      </c>
      <c r="B546" s="56" t="s">
        <v>730</v>
      </c>
      <c r="C546" s="56" t="s">
        <v>722</v>
      </c>
      <c r="D546" s="56" t="s">
        <v>731</v>
      </c>
      <c r="E546" s="56" t="s">
        <v>732</v>
      </c>
      <c r="F546" s="56" t="s">
        <v>733</v>
      </c>
      <c r="G546" s="56" t="s">
        <v>734</v>
      </c>
      <c r="H546" s="138" t="s">
        <v>735</v>
      </c>
      <c r="I546" s="56" t="s">
        <v>509</v>
      </c>
    </row>
    <row r="547" spans="1:9" ht="18.75">
      <c r="A547" s="55"/>
      <c r="B547" s="55"/>
      <c r="C547" s="55"/>
      <c r="D547" s="55" t="s">
        <v>736</v>
      </c>
      <c r="E547" s="55" t="s">
        <v>737</v>
      </c>
      <c r="F547" s="55" t="s">
        <v>738</v>
      </c>
      <c r="G547" s="55" t="s">
        <v>739</v>
      </c>
      <c r="H547" s="139" t="s">
        <v>740</v>
      </c>
      <c r="I547" s="55"/>
    </row>
    <row r="548" spans="1:9" ht="18.75">
      <c r="A548" s="607" t="s">
        <v>663</v>
      </c>
      <c r="B548" s="607"/>
      <c r="C548" s="607"/>
      <c r="D548" s="607"/>
      <c r="E548" s="607"/>
      <c r="F548" s="607"/>
      <c r="G548" s="607"/>
      <c r="H548" s="64">
        <v>803711</v>
      </c>
      <c r="I548" s="70"/>
    </row>
    <row r="549" spans="1:9" ht="18.75">
      <c r="A549" s="145" t="s">
        <v>128</v>
      </c>
      <c r="B549" s="146" t="s">
        <v>853</v>
      </c>
      <c r="C549" s="146" t="s">
        <v>129</v>
      </c>
      <c r="D549" s="147">
        <v>19266</v>
      </c>
      <c r="E549" s="145" t="s">
        <v>743</v>
      </c>
      <c r="F549" s="145" t="s">
        <v>758</v>
      </c>
      <c r="G549" s="145" t="s">
        <v>745</v>
      </c>
      <c r="H549" s="148">
        <v>4850</v>
      </c>
      <c r="I549" s="145" t="s">
        <v>750</v>
      </c>
    </row>
    <row r="550" spans="1:9" ht="18.75">
      <c r="A550" s="102" t="s">
        <v>130</v>
      </c>
      <c r="B550" s="149" t="s">
        <v>853</v>
      </c>
      <c r="C550" s="149" t="s">
        <v>131</v>
      </c>
      <c r="D550" s="101">
        <v>19266</v>
      </c>
      <c r="E550" s="102" t="s">
        <v>743</v>
      </c>
      <c r="F550" s="102" t="s">
        <v>758</v>
      </c>
      <c r="G550" s="102" t="s">
        <v>745</v>
      </c>
      <c r="H550" s="41">
        <v>4900</v>
      </c>
      <c r="I550" s="102" t="s">
        <v>750</v>
      </c>
    </row>
    <row r="551" spans="1:9" ht="18.75">
      <c r="A551" s="102" t="s">
        <v>132</v>
      </c>
      <c r="B551" s="149" t="s">
        <v>853</v>
      </c>
      <c r="C551" s="149" t="s">
        <v>131</v>
      </c>
      <c r="D551" s="101">
        <v>19266</v>
      </c>
      <c r="E551" s="102" t="s">
        <v>743</v>
      </c>
      <c r="F551" s="102" t="s">
        <v>758</v>
      </c>
      <c r="G551" s="102" t="s">
        <v>745</v>
      </c>
      <c r="H551" s="41">
        <v>4900</v>
      </c>
      <c r="I551" s="102" t="s">
        <v>750</v>
      </c>
    </row>
    <row r="552" spans="1:9" ht="18.75">
      <c r="A552" s="102" t="s">
        <v>133</v>
      </c>
      <c r="B552" s="149" t="s">
        <v>853</v>
      </c>
      <c r="C552" s="149" t="s">
        <v>131</v>
      </c>
      <c r="D552" s="101">
        <v>19266</v>
      </c>
      <c r="E552" s="102" t="s">
        <v>743</v>
      </c>
      <c r="F552" s="102" t="s">
        <v>758</v>
      </c>
      <c r="G552" s="102" t="s">
        <v>745</v>
      </c>
      <c r="H552" s="41">
        <v>4900</v>
      </c>
      <c r="I552" s="102" t="s">
        <v>750</v>
      </c>
    </row>
    <row r="553" spans="1:9" ht="18.75">
      <c r="A553" s="102" t="s">
        <v>134</v>
      </c>
      <c r="B553" s="149" t="s">
        <v>853</v>
      </c>
      <c r="C553" s="149" t="s">
        <v>135</v>
      </c>
      <c r="D553" s="101">
        <v>19266</v>
      </c>
      <c r="E553" s="102" t="s">
        <v>743</v>
      </c>
      <c r="F553" s="102" t="s">
        <v>758</v>
      </c>
      <c r="G553" s="102" t="s">
        <v>745</v>
      </c>
      <c r="H553" s="41">
        <v>6200</v>
      </c>
      <c r="I553" s="102" t="s">
        <v>750</v>
      </c>
    </row>
    <row r="554" spans="1:9" ht="18.75">
      <c r="A554" s="102" t="s">
        <v>136</v>
      </c>
      <c r="B554" s="149" t="s">
        <v>853</v>
      </c>
      <c r="C554" s="149" t="s">
        <v>135</v>
      </c>
      <c r="D554" s="101">
        <v>19266</v>
      </c>
      <c r="E554" s="102" t="s">
        <v>743</v>
      </c>
      <c r="F554" s="102" t="s">
        <v>758</v>
      </c>
      <c r="G554" s="102" t="s">
        <v>745</v>
      </c>
      <c r="H554" s="41">
        <v>6200</v>
      </c>
      <c r="I554" s="102" t="s">
        <v>750</v>
      </c>
    </row>
    <row r="555" spans="1:9" ht="18.75">
      <c r="A555" s="102" t="s">
        <v>137</v>
      </c>
      <c r="B555" s="149" t="s">
        <v>853</v>
      </c>
      <c r="C555" s="149" t="s">
        <v>135</v>
      </c>
      <c r="D555" s="101">
        <v>19266</v>
      </c>
      <c r="E555" s="102" t="s">
        <v>743</v>
      </c>
      <c r="F555" s="102" t="s">
        <v>758</v>
      </c>
      <c r="G555" s="102" t="s">
        <v>745</v>
      </c>
      <c r="H555" s="41">
        <v>6200</v>
      </c>
      <c r="I555" s="102" t="s">
        <v>750</v>
      </c>
    </row>
    <row r="556" spans="1:9" ht="18.75">
      <c r="A556" s="102" t="s">
        <v>138</v>
      </c>
      <c r="B556" s="149" t="s">
        <v>853</v>
      </c>
      <c r="C556" s="149" t="s">
        <v>139</v>
      </c>
      <c r="D556" s="101">
        <v>19266</v>
      </c>
      <c r="E556" s="102" t="s">
        <v>743</v>
      </c>
      <c r="F556" s="102" t="s">
        <v>758</v>
      </c>
      <c r="G556" s="102" t="s">
        <v>745</v>
      </c>
      <c r="H556" s="41">
        <v>6600</v>
      </c>
      <c r="I556" s="102" t="s">
        <v>750</v>
      </c>
    </row>
    <row r="557" spans="1:9" ht="18.75">
      <c r="A557" s="102" t="s">
        <v>140</v>
      </c>
      <c r="B557" s="149" t="s">
        <v>853</v>
      </c>
      <c r="C557" s="149" t="s">
        <v>139</v>
      </c>
      <c r="D557" s="101">
        <v>19266</v>
      </c>
      <c r="E557" s="102" t="s">
        <v>743</v>
      </c>
      <c r="F557" s="102" t="s">
        <v>758</v>
      </c>
      <c r="G557" s="102" t="s">
        <v>745</v>
      </c>
      <c r="H557" s="360">
        <v>6600</v>
      </c>
      <c r="I557" s="102" t="s">
        <v>750</v>
      </c>
    </row>
    <row r="558" spans="1:9" ht="18.75">
      <c r="A558" s="102" t="s">
        <v>141</v>
      </c>
      <c r="B558" s="149" t="s">
        <v>853</v>
      </c>
      <c r="C558" s="149" t="s">
        <v>139</v>
      </c>
      <c r="D558" s="101">
        <v>19266</v>
      </c>
      <c r="E558" s="102" t="s">
        <v>743</v>
      </c>
      <c r="F558" s="102" t="s">
        <v>758</v>
      </c>
      <c r="G558" s="102" t="s">
        <v>745</v>
      </c>
      <c r="H558" s="360">
        <v>6600</v>
      </c>
      <c r="I558" s="102" t="s">
        <v>750</v>
      </c>
    </row>
    <row r="559" spans="1:9" ht="18.75">
      <c r="A559" s="102" t="s">
        <v>142</v>
      </c>
      <c r="B559" s="149" t="s">
        <v>853</v>
      </c>
      <c r="C559" s="342" t="s">
        <v>143</v>
      </c>
      <c r="D559" s="101">
        <v>19266</v>
      </c>
      <c r="E559" s="102" t="s">
        <v>743</v>
      </c>
      <c r="F559" s="102" t="s">
        <v>758</v>
      </c>
      <c r="G559" s="102" t="s">
        <v>745</v>
      </c>
      <c r="H559" s="360">
        <v>5500</v>
      </c>
      <c r="I559" s="102" t="s">
        <v>754</v>
      </c>
    </row>
    <row r="560" spans="1:9" ht="18.75">
      <c r="A560" s="102" t="s">
        <v>144</v>
      </c>
      <c r="B560" s="149" t="s">
        <v>853</v>
      </c>
      <c r="C560" s="342" t="s">
        <v>143</v>
      </c>
      <c r="D560" s="101">
        <v>19266</v>
      </c>
      <c r="E560" s="102" t="s">
        <v>743</v>
      </c>
      <c r="F560" s="102" t="s">
        <v>758</v>
      </c>
      <c r="G560" s="102" t="s">
        <v>745</v>
      </c>
      <c r="H560" s="360">
        <v>5500</v>
      </c>
      <c r="I560" s="102" t="s">
        <v>754</v>
      </c>
    </row>
    <row r="561" spans="1:9" ht="18.75">
      <c r="A561" s="102" t="s">
        <v>145</v>
      </c>
      <c r="B561" s="149" t="s">
        <v>853</v>
      </c>
      <c r="C561" s="342" t="s">
        <v>146</v>
      </c>
      <c r="D561" s="101">
        <v>19266</v>
      </c>
      <c r="E561" s="102" t="s">
        <v>743</v>
      </c>
      <c r="F561" s="102" t="s">
        <v>758</v>
      </c>
      <c r="G561" s="102" t="s">
        <v>745</v>
      </c>
      <c r="H561" s="360">
        <v>5500</v>
      </c>
      <c r="I561" s="102" t="s">
        <v>754</v>
      </c>
    </row>
    <row r="562" spans="1:9" ht="18.75">
      <c r="A562" s="102" t="s">
        <v>147</v>
      </c>
      <c r="B562" s="149" t="s">
        <v>853</v>
      </c>
      <c r="C562" s="342" t="s">
        <v>146</v>
      </c>
      <c r="D562" s="101">
        <v>19266</v>
      </c>
      <c r="E562" s="102" t="s">
        <v>743</v>
      </c>
      <c r="F562" s="102" t="s">
        <v>758</v>
      </c>
      <c r="G562" s="102" t="s">
        <v>745</v>
      </c>
      <c r="H562" s="360">
        <v>5500</v>
      </c>
      <c r="I562" s="102" t="s">
        <v>754</v>
      </c>
    </row>
    <row r="563" spans="1:9" ht="18.75">
      <c r="A563" s="102" t="s">
        <v>148</v>
      </c>
      <c r="B563" s="149" t="s">
        <v>853</v>
      </c>
      <c r="C563" s="342" t="s">
        <v>143</v>
      </c>
      <c r="D563" s="101">
        <v>19266</v>
      </c>
      <c r="E563" s="102" t="s">
        <v>743</v>
      </c>
      <c r="F563" s="102" t="s">
        <v>758</v>
      </c>
      <c r="G563" s="102" t="s">
        <v>745</v>
      </c>
      <c r="H563" s="360">
        <v>5500</v>
      </c>
      <c r="I563" s="102" t="s">
        <v>746</v>
      </c>
    </row>
    <row r="564" spans="1:9" ht="18.75">
      <c r="A564" s="102" t="s">
        <v>149</v>
      </c>
      <c r="B564" s="149" t="s">
        <v>853</v>
      </c>
      <c r="C564" s="342" t="s">
        <v>146</v>
      </c>
      <c r="D564" s="101">
        <v>19266</v>
      </c>
      <c r="E564" s="102" t="s">
        <v>743</v>
      </c>
      <c r="F564" s="102" t="s">
        <v>758</v>
      </c>
      <c r="G564" s="102" t="s">
        <v>745</v>
      </c>
      <c r="H564" s="360">
        <v>5500</v>
      </c>
      <c r="I564" s="102" t="s">
        <v>746</v>
      </c>
    </row>
    <row r="565" spans="1:9" ht="18.75">
      <c r="A565" s="102" t="s">
        <v>150</v>
      </c>
      <c r="B565" s="149" t="s">
        <v>853</v>
      </c>
      <c r="C565" s="342" t="s">
        <v>97</v>
      </c>
      <c r="D565" s="101">
        <v>19266</v>
      </c>
      <c r="E565" s="102" t="s">
        <v>743</v>
      </c>
      <c r="F565" s="102" t="s">
        <v>758</v>
      </c>
      <c r="G565" s="102" t="s">
        <v>745</v>
      </c>
      <c r="H565" s="360">
        <v>5000</v>
      </c>
      <c r="I565" s="102" t="s">
        <v>746</v>
      </c>
    </row>
    <row r="566" spans="1:9" ht="18.75">
      <c r="A566" s="102" t="s">
        <v>151</v>
      </c>
      <c r="B566" s="149" t="s">
        <v>853</v>
      </c>
      <c r="C566" s="342" t="s">
        <v>143</v>
      </c>
      <c r="D566" s="101">
        <v>19266</v>
      </c>
      <c r="E566" s="102" t="s">
        <v>743</v>
      </c>
      <c r="F566" s="102" t="s">
        <v>758</v>
      </c>
      <c r="G566" s="102" t="s">
        <v>745</v>
      </c>
      <c r="H566" s="360">
        <v>5500</v>
      </c>
      <c r="I566" s="102" t="s">
        <v>847</v>
      </c>
    </row>
    <row r="567" spans="1:9" ht="18.75">
      <c r="A567" s="102" t="s">
        <v>152</v>
      </c>
      <c r="B567" s="149" t="s">
        <v>853</v>
      </c>
      <c r="C567" s="342" t="s">
        <v>153</v>
      </c>
      <c r="D567" s="101">
        <v>19266</v>
      </c>
      <c r="E567" s="102" t="s">
        <v>743</v>
      </c>
      <c r="F567" s="102" t="s">
        <v>758</v>
      </c>
      <c r="G567" s="102" t="s">
        <v>745</v>
      </c>
      <c r="H567" s="360">
        <v>5000</v>
      </c>
      <c r="I567" s="102" t="s">
        <v>916</v>
      </c>
    </row>
    <row r="568" spans="1:9" ht="18.75">
      <c r="A568" s="102" t="s">
        <v>154</v>
      </c>
      <c r="B568" s="149" t="s">
        <v>853</v>
      </c>
      <c r="C568" s="342" t="s">
        <v>97</v>
      </c>
      <c r="D568" s="101">
        <v>19266</v>
      </c>
      <c r="E568" s="102" t="s">
        <v>743</v>
      </c>
      <c r="F568" s="102" t="s">
        <v>758</v>
      </c>
      <c r="G568" s="102" t="s">
        <v>745</v>
      </c>
      <c r="H568" s="360">
        <v>5000</v>
      </c>
      <c r="I568" s="102" t="s">
        <v>916</v>
      </c>
    </row>
    <row r="569" spans="1:9" ht="18.75">
      <c r="A569" s="102" t="s">
        <v>155</v>
      </c>
      <c r="B569" s="149" t="s">
        <v>853</v>
      </c>
      <c r="C569" s="330" t="s">
        <v>156</v>
      </c>
      <c r="D569" s="101">
        <v>14451</v>
      </c>
      <c r="E569" s="102" t="s">
        <v>743</v>
      </c>
      <c r="F569" s="102" t="s">
        <v>758</v>
      </c>
      <c r="G569" s="102" t="s">
        <v>745</v>
      </c>
      <c r="H569" s="41">
        <v>13500</v>
      </c>
      <c r="I569" s="102" t="s">
        <v>754</v>
      </c>
    </row>
    <row r="570" spans="1:9" ht="18.75">
      <c r="A570" s="356"/>
      <c r="B570" s="357"/>
      <c r="C570" s="357"/>
      <c r="D570" s="358"/>
      <c r="E570" s="356"/>
      <c r="F570" s="356"/>
      <c r="G570" s="356"/>
      <c r="H570" s="359"/>
      <c r="I570" s="102"/>
    </row>
    <row r="571" spans="1:9" ht="18.75">
      <c r="A571" s="356"/>
      <c r="B571" s="357"/>
      <c r="C571" s="357"/>
      <c r="D571" s="358"/>
      <c r="E571" s="356"/>
      <c r="F571" s="356"/>
      <c r="G571" s="356"/>
      <c r="H571" s="359"/>
      <c r="I571" s="102"/>
    </row>
    <row r="572" spans="1:9" ht="18.75">
      <c r="A572" s="102" t="s">
        <v>157</v>
      </c>
      <c r="B572" s="149" t="s">
        <v>853</v>
      </c>
      <c r="C572" s="149" t="s">
        <v>158</v>
      </c>
      <c r="D572" s="101">
        <v>14139</v>
      </c>
      <c r="E572" s="102" t="s">
        <v>855</v>
      </c>
      <c r="F572" s="102">
        <v>6909980</v>
      </c>
      <c r="G572" s="102" t="s">
        <v>745</v>
      </c>
      <c r="H572" s="41">
        <v>8600</v>
      </c>
      <c r="I572" s="102" t="s">
        <v>746</v>
      </c>
    </row>
    <row r="573" spans="1:9" ht="18.75">
      <c r="A573" s="102"/>
      <c r="B573" s="149"/>
      <c r="C573" s="149"/>
      <c r="D573" s="101"/>
      <c r="E573" s="102"/>
      <c r="F573" s="102"/>
      <c r="G573" s="102"/>
      <c r="H573" s="41"/>
      <c r="I573" s="102"/>
    </row>
    <row r="574" spans="1:9" ht="18.75">
      <c r="A574" s="62"/>
      <c r="B574" s="61"/>
      <c r="C574" s="61"/>
      <c r="D574" s="150"/>
      <c r="E574" s="62"/>
      <c r="F574" s="62"/>
      <c r="G574" s="62"/>
      <c r="H574" s="36"/>
      <c r="I574" s="62"/>
    </row>
    <row r="575" spans="1:9" ht="18.75">
      <c r="A575" s="607" t="s">
        <v>671</v>
      </c>
      <c r="B575" s="607"/>
      <c r="C575" s="607"/>
      <c r="D575" s="607"/>
      <c r="E575" s="607"/>
      <c r="F575" s="607"/>
      <c r="G575" s="607"/>
      <c r="H575" s="64">
        <f>SUM(H548:H572)</f>
        <v>937261</v>
      </c>
      <c r="I575" s="70"/>
    </row>
    <row r="576" spans="1:9" ht="18.75">
      <c r="A576" s="56" t="s">
        <v>729</v>
      </c>
      <c r="B576" s="56" t="s">
        <v>730</v>
      </c>
      <c r="C576" s="56" t="s">
        <v>722</v>
      </c>
      <c r="D576" s="56" t="s">
        <v>731</v>
      </c>
      <c r="E576" s="56" t="s">
        <v>732</v>
      </c>
      <c r="F576" s="56" t="s">
        <v>733</v>
      </c>
      <c r="G576" s="56" t="s">
        <v>734</v>
      </c>
      <c r="H576" s="138" t="s">
        <v>735</v>
      </c>
      <c r="I576" s="56" t="s">
        <v>509</v>
      </c>
    </row>
    <row r="577" spans="1:9" ht="18.75">
      <c r="A577" s="55"/>
      <c r="B577" s="55"/>
      <c r="C577" s="55"/>
      <c r="D577" s="55" t="s">
        <v>736</v>
      </c>
      <c r="E577" s="55" t="s">
        <v>737</v>
      </c>
      <c r="F577" s="55" t="s">
        <v>738</v>
      </c>
      <c r="G577" s="55" t="s">
        <v>739</v>
      </c>
      <c r="H577" s="139" t="s">
        <v>740</v>
      </c>
      <c r="I577" s="55"/>
    </row>
    <row r="578" spans="1:9" ht="18.75">
      <c r="A578" s="607" t="s">
        <v>663</v>
      </c>
      <c r="B578" s="607"/>
      <c r="C578" s="607"/>
      <c r="D578" s="607"/>
      <c r="E578" s="607"/>
      <c r="F578" s="607"/>
      <c r="G578" s="607"/>
      <c r="H578" s="64">
        <v>937261</v>
      </c>
      <c r="I578" s="70"/>
    </row>
    <row r="579" spans="1:9" ht="18.75">
      <c r="A579" s="145" t="s">
        <v>159</v>
      </c>
      <c r="B579" s="146" t="s">
        <v>853</v>
      </c>
      <c r="C579" s="146" t="s">
        <v>158</v>
      </c>
      <c r="D579" s="147">
        <v>14451</v>
      </c>
      <c r="E579" s="145" t="s">
        <v>743</v>
      </c>
      <c r="F579" s="145">
        <v>6954545</v>
      </c>
      <c r="G579" s="145" t="s">
        <v>745</v>
      </c>
      <c r="H579" s="148">
        <v>8600</v>
      </c>
      <c r="I579" s="145" t="s">
        <v>754</v>
      </c>
    </row>
    <row r="580" spans="1:9" ht="18.75">
      <c r="A580" s="102" t="s">
        <v>160</v>
      </c>
      <c r="B580" s="149" t="s">
        <v>853</v>
      </c>
      <c r="C580" s="149" t="s">
        <v>158</v>
      </c>
      <c r="D580" s="101">
        <v>14614</v>
      </c>
      <c r="E580" s="102" t="s">
        <v>743</v>
      </c>
      <c r="F580" s="102">
        <v>7036376</v>
      </c>
      <c r="G580" s="102" t="s">
        <v>745</v>
      </c>
      <c r="H580" s="41">
        <v>8600</v>
      </c>
      <c r="I580" s="102" t="s">
        <v>750</v>
      </c>
    </row>
    <row r="581" spans="1:9" ht="18.75">
      <c r="A581" s="102" t="s">
        <v>161</v>
      </c>
      <c r="B581" s="149" t="s">
        <v>853</v>
      </c>
      <c r="C581" s="149" t="s">
        <v>162</v>
      </c>
      <c r="D581" s="101">
        <v>15607</v>
      </c>
      <c r="E581" s="102" t="s">
        <v>743</v>
      </c>
      <c r="F581" s="102" t="s">
        <v>758</v>
      </c>
      <c r="G581" s="102" t="s">
        <v>745</v>
      </c>
      <c r="H581" s="41">
        <v>27000</v>
      </c>
      <c r="I581" s="102" t="s">
        <v>754</v>
      </c>
    </row>
    <row r="582" spans="1:9" ht="18.75">
      <c r="A582" s="102"/>
      <c r="B582" s="149"/>
      <c r="C582" s="149" t="s">
        <v>163</v>
      </c>
      <c r="D582" s="101"/>
      <c r="E582" s="102"/>
      <c r="F582" s="102"/>
      <c r="G582" s="102"/>
      <c r="H582" s="41"/>
      <c r="I582" s="102"/>
    </row>
    <row r="583" spans="1:9" ht="18.75">
      <c r="A583" s="102" t="s">
        <v>164</v>
      </c>
      <c r="B583" s="149" t="s">
        <v>853</v>
      </c>
      <c r="C583" s="149" t="s">
        <v>165</v>
      </c>
      <c r="D583" s="101">
        <v>14863</v>
      </c>
      <c r="E583" s="102" t="s">
        <v>743</v>
      </c>
      <c r="F583" s="102" t="s">
        <v>758</v>
      </c>
      <c r="G583" s="102" t="s">
        <v>745</v>
      </c>
      <c r="H583" s="41">
        <v>3000</v>
      </c>
      <c r="I583" s="102" t="s">
        <v>754</v>
      </c>
    </row>
    <row r="584" spans="1:9" ht="18.75">
      <c r="A584" s="102"/>
      <c r="B584" s="149"/>
      <c r="C584" s="149" t="s">
        <v>166</v>
      </c>
      <c r="D584" s="101"/>
      <c r="E584" s="102"/>
      <c r="F584" s="102"/>
      <c r="G584" s="102"/>
      <c r="H584" s="41"/>
      <c r="I584" s="102"/>
    </row>
    <row r="585" spans="1:9" ht="18.75">
      <c r="A585" s="102" t="s">
        <v>241</v>
      </c>
      <c r="B585" s="149" t="s">
        <v>853</v>
      </c>
      <c r="C585" s="330" t="s">
        <v>242</v>
      </c>
      <c r="D585" s="101">
        <v>17517</v>
      </c>
      <c r="E585" s="102" t="s">
        <v>743</v>
      </c>
      <c r="F585" s="102" t="s">
        <v>758</v>
      </c>
      <c r="G585" s="102" t="s">
        <v>745</v>
      </c>
      <c r="H585" s="41">
        <v>99500</v>
      </c>
      <c r="I585" s="102" t="s">
        <v>750</v>
      </c>
    </row>
    <row r="586" spans="1:9" ht="18.75">
      <c r="A586" s="102"/>
      <c r="B586" s="149"/>
      <c r="C586" s="330" t="s">
        <v>243</v>
      </c>
      <c r="D586" s="101"/>
      <c r="E586" s="102"/>
      <c r="F586" s="102"/>
      <c r="G586" s="102"/>
      <c r="H586" s="41"/>
      <c r="I586" s="102"/>
    </row>
    <row r="587" spans="1:9" ht="18.75">
      <c r="A587" s="102" t="s">
        <v>244</v>
      </c>
      <c r="B587" s="149" t="s">
        <v>853</v>
      </c>
      <c r="C587" s="149" t="s">
        <v>245</v>
      </c>
      <c r="D587" s="101">
        <v>18489</v>
      </c>
      <c r="E587" s="102" t="s">
        <v>743</v>
      </c>
      <c r="F587" s="102" t="s">
        <v>758</v>
      </c>
      <c r="G587" s="102" t="s">
        <v>745</v>
      </c>
      <c r="H587" s="41">
        <v>79000</v>
      </c>
      <c r="I587" s="102" t="s">
        <v>916</v>
      </c>
    </row>
    <row r="588" spans="1:9" ht="18.75">
      <c r="A588" s="102"/>
      <c r="B588" s="149"/>
      <c r="C588" s="149" t="s">
        <v>246</v>
      </c>
      <c r="D588" s="101"/>
      <c r="E588" s="102"/>
      <c r="F588" s="102"/>
      <c r="G588" s="102"/>
      <c r="H588" s="41"/>
      <c r="I588" s="102"/>
    </row>
    <row r="589" spans="1:9" ht="18.75">
      <c r="A589" s="102" t="s">
        <v>247</v>
      </c>
      <c r="B589" s="149" t="s">
        <v>853</v>
      </c>
      <c r="C589" s="149" t="s">
        <v>248</v>
      </c>
      <c r="D589" s="101">
        <v>15593</v>
      </c>
      <c r="E589" s="102" t="s">
        <v>743</v>
      </c>
      <c r="F589" s="102" t="s">
        <v>758</v>
      </c>
      <c r="G589" s="102" t="s">
        <v>745</v>
      </c>
      <c r="H589" s="41">
        <v>900</v>
      </c>
      <c r="I589" s="102"/>
    </row>
    <row r="590" spans="1:9" ht="18.75">
      <c r="A590" s="356"/>
      <c r="B590" s="357"/>
      <c r="C590" s="357"/>
      <c r="D590" s="358"/>
      <c r="E590" s="356"/>
      <c r="F590" s="356"/>
      <c r="G590" s="356"/>
      <c r="H590" s="359"/>
      <c r="I590" s="102"/>
    </row>
    <row r="591" spans="1:9" ht="18.75">
      <c r="A591" s="102" t="s">
        <v>249</v>
      </c>
      <c r="B591" s="149" t="s">
        <v>853</v>
      </c>
      <c r="C591" s="149" t="s">
        <v>250</v>
      </c>
      <c r="D591" s="101">
        <v>18083</v>
      </c>
      <c r="E591" s="102" t="s">
        <v>743</v>
      </c>
      <c r="F591" s="102" t="s">
        <v>758</v>
      </c>
      <c r="G591" s="102" t="s">
        <v>745</v>
      </c>
      <c r="H591" s="41">
        <v>1022</v>
      </c>
      <c r="I591" s="102" t="s">
        <v>754</v>
      </c>
    </row>
    <row r="592" spans="1:9" ht="18.75">
      <c r="A592" s="102" t="s">
        <v>251</v>
      </c>
      <c r="B592" s="149" t="s">
        <v>853</v>
      </c>
      <c r="C592" s="149" t="s">
        <v>252</v>
      </c>
      <c r="D592" s="101">
        <v>18351</v>
      </c>
      <c r="E592" s="102" t="s">
        <v>743</v>
      </c>
      <c r="F592" s="102" t="s">
        <v>758</v>
      </c>
      <c r="G592" s="102" t="s">
        <v>745</v>
      </c>
      <c r="H592" s="41">
        <v>74000</v>
      </c>
      <c r="I592" s="102" t="s">
        <v>916</v>
      </c>
    </row>
    <row r="593" spans="1:9" ht="18.75">
      <c r="A593" s="102" t="s">
        <v>253</v>
      </c>
      <c r="B593" s="149" t="s">
        <v>853</v>
      </c>
      <c r="C593" s="149" t="s">
        <v>254</v>
      </c>
      <c r="D593" s="101">
        <v>19266</v>
      </c>
      <c r="E593" s="102" t="s">
        <v>743</v>
      </c>
      <c r="F593" s="102" t="s">
        <v>758</v>
      </c>
      <c r="G593" s="102" t="s">
        <v>745</v>
      </c>
      <c r="H593" s="41">
        <v>900</v>
      </c>
      <c r="I593" s="102" t="s">
        <v>916</v>
      </c>
    </row>
    <row r="594" spans="1:9" ht="18.75">
      <c r="A594" s="102" t="s">
        <v>255</v>
      </c>
      <c r="B594" s="149" t="s">
        <v>853</v>
      </c>
      <c r="C594" s="330" t="s">
        <v>256</v>
      </c>
      <c r="D594" s="101">
        <v>14863</v>
      </c>
      <c r="E594" s="102" t="s">
        <v>743</v>
      </c>
      <c r="F594" s="102" t="s">
        <v>758</v>
      </c>
      <c r="G594" s="102" t="s">
        <v>745</v>
      </c>
      <c r="H594" s="41">
        <v>9000</v>
      </c>
      <c r="I594" s="102" t="s">
        <v>750</v>
      </c>
    </row>
    <row r="595" spans="1:9" ht="18.75">
      <c r="A595" s="102" t="s">
        <v>257</v>
      </c>
      <c r="B595" s="149" t="s">
        <v>853</v>
      </c>
      <c r="C595" s="149" t="s">
        <v>258</v>
      </c>
      <c r="D595" s="101">
        <v>18254</v>
      </c>
      <c r="E595" s="102" t="s">
        <v>743</v>
      </c>
      <c r="F595" s="102" t="s">
        <v>758</v>
      </c>
      <c r="G595" s="102" t="s">
        <v>745</v>
      </c>
      <c r="H595" s="41">
        <v>14990</v>
      </c>
      <c r="I595" s="102" t="s">
        <v>750</v>
      </c>
    </row>
    <row r="596" spans="1:9" ht="18.75">
      <c r="A596" s="102" t="s">
        <v>262</v>
      </c>
      <c r="B596" s="149" t="s">
        <v>853</v>
      </c>
      <c r="C596" s="330" t="s">
        <v>263</v>
      </c>
      <c r="D596" s="101">
        <v>14139</v>
      </c>
      <c r="E596" s="102" t="s">
        <v>855</v>
      </c>
      <c r="F596" s="102">
        <v>2795060003</v>
      </c>
      <c r="G596" s="102" t="s">
        <v>745</v>
      </c>
      <c r="H596" s="41">
        <v>1750</v>
      </c>
      <c r="I596" s="102"/>
    </row>
    <row r="597" spans="1:9" ht="18.75">
      <c r="A597" s="102" t="s">
        <v>264</v>
      </c>
      <c r="B597" s="149" t="s">
        <v>853</v>
      </c>
      <c r="C597" s="330" t="s">
        <v>265</v>
      </c>
      <c r="D597" s="101">
        <v>14451</v>
      </c>
      <c r="E597" s="102" t="s">
        <v>743</v>
      </c>
      <c r="F597" s="102" t="s">
        <v>758</v>
      </c>
      <c r="G597" s="102" t="s">
        <v>745</v>
      </c>
      <c r="H597" s="41">
        <v>2800</v>
      </c>
      <c r="I597" s="102" t="s">
        <v>266</v>
      </c>
    </row>
    <row r="598" spans="1:9" ht="18.75">
      <c r="A598" s="102"/>
      <c r="B598" s="149"/>
      <c r="C598" s="330" t="s">
        <v>267</v>
      </c>
      <c r="D598" s="101"/>
      <c r="E598" s="102"/>
      <c r="F598" s="102"/>
      <c r="G598" s="102"/>
      <c r="H598" s="41"/>
      <c r="I598" s="102" t="s">
        <v>858</v>
      </c>
    </row>
    <row r="599" spans="1:9" ht="18.75">
      <c r="A599" s="102" t="s">
        <v>268</v>
      </c>
      <c r="B599" s="149" t="s">
        <v>853</v>
      </c>
      <c r="C599" s="330" t="s">
        <v>269</v>
      </c>
      <c r="D599" s="101">
        <v>15431</v>
      </c>
      <c r="E599" s="102" t="s">
        <v>743</v>
      </c>
      <c r="F599" s="102" t="s">
        <v>758</v>
      </c>
      <c r="G599" s="102" t="s">
        <v>745</v>
      </c>
      <c r="H599" s="41">
        <v>12950</v>
      </c>
      <c r="I599" s="102" t="s">
        <v>270</v>
      </c>
    </row>
    <row r="600" spans="1:9" ht="18.75">
      <c r="A600" s="102"/>
      <c r="B600" s="149"/>
      <c r="C600" s="149" t="s">
        <v>271</v>
      </c>
      <c r="D600" s="101"/>
      <c r="E600" s="102"/>
      <c r="F600" s="102"/>
      <c r="G600" s="102"/>
      <c r="H600" s="41"/>
      <c r="I600" s="102" t="s">
        <v>272</v>
      </c>
    </row>
    <row r="601" spans="1:9" ht="18.75">
      <c r="A601" s="102" t="s">
        <v>273</v>
      </c>
      <c r="B601" s="149" t="s">
        <v>853</v>
      </c>
      <c r="C601" s="149" t="s">
        <v>274</v>
      </c>
      <c r="D601" s="101">
        <v>17325</v>
      </c>
      <c r="E601" s="102" t="s">
        <v>756</v>
      </c>
      <c r="F601" s="102" t="s">
        <v>758</v>
      </c>
      <c r="G601" s="102" t="s">
        <v>758</v>
      </c>
      <c r="H601" s="40" t="s">
        <v>758</v>
      </c>
      <c r="I601" s="102"/>
    </row>
    <row r="602" spans="1:9" ht="18.75">
      <c r="A602" s="102" t="s">
        <v>275</v>
      </c>
      <c r="B602" s="149" t="s">
        <v>853</v>
      </c>
      <c r="C602" s="330" t="s">
        <v>276</v>
      </c>
      <c r="D602" s="101">
        <v>17517</v>
      </c>
      <c r="E602" s="102" t="s">
        <v>756</v>
      </c>
      <c r="F602" s="102" t="s">
        <v>758</v>
      </c>
      <c r="G602" s="102" t="s">
        <v>745</v>
      </c>
      <c r="H602" s="40" t="s">
        <v>801</v>
      </c>
      <c r="I602" s="102" t="s">
        <v>916</v>
      </c>
    </row>
    <row r="603" spans="1:9" ht="18.75">
      <c r="A603" s="102"/>
      <c r="B603" s="149"/>
      <c r="C603" s="330"/>
      <c r="D603" s="101"/>
      <c r="E603" s="102"/>
      <c r="F603" s="102"/>
      <c r="G603" s="102"/>
      <c r="H603" s="40"/>
      <c r="I603" s="102"/>
    </row>
    <row r="604" spans="1:9" ht="18.75">
      <c r="A604" s="121"/>
      <c r="B604" s="61"/>
      <c r="C604" s="159"/>
      <c r="D604" s="150"/>
      <c r="E604" s="62"/>
      <c r="F604" s="62"/>
      <c r="G604" s="62"/>
      <c r="H604" s="73"/>
      <c r="I604" s="93"/>
    </row>
    <row r="605" spans="1:9" ht="18.75">
      <c r="A605" s="607" t="s">
        <v>671</v>
      </c>
      <c r="B605" s="607"/>
      <c r="C605" s="607"/>
      <c r="D605" s="607"/>
      <c r="E605" s="607"/>
      <c r="F605" s="607"/>
      <c r="G605" s="607"/>
      <c r="H605" s="64">
        <f>SUM(H578:H602)</f>
        <v>1281273</v>
      </c>
      <c r="I605" s="70"/>
    </row>
    <row r="606" spans="1:9" ht="18.75">
      <c r="A606" s="56" t="s">
        <v>729</v>
      </c>
      <c r="B606" s="56" t="s">
        <v>730</v>
      </c>
      <c r="C606" s="56" t="s">
        <v>722</v>
      </c>
      <c r="D606" s="56" t="s">
        <v>731</v>
      </c>
      <c r="E606" s="56" t="s">
        <v>732</v>
      </c>
      <c r="F606" s="56" t="s">
        <v>733</v>
      </c>
      <c r="G606" s="56" t="s">
        <v>734</v>
      </c>
      <c r="H606" s="138" t="s">
        <v>735</v>
      </c>
      <c r="I606" s="56" t="s">
        <v>509</v>
      </c>
    </row>
    <row r="607" spans="1:9" ht="18.75">
      <c r="A607" s="55"/>
      <c r="B607" s="55"/>
      <c r="C607" s="55"/>
      <c r="D607" s="55" t="s">
        <v>736</v>
      </c>
      <c r="E607" s="55" t="s">
        <v>737</v>
      </c>
      <c r="F607" s="55" t="s">
        <v>738</v>
      </c>
      <c r="G607" s="55" t="s">
        <v>739</v>
      </c>
      <c r="H607" s="139" t="s">
        <v>740</v>
      </c>
      <c r="I607" s="55"/>
    </row>
    <row r="608" spans="1:9" ht="18.75">
      <c r="A608" s="607" t="s">
        <v>663</v>
      </c>
      <c r="B608" s="607"/>
      <c r="C608" s="607"/>
      <c r="D608" s="607"/>
      <c r="E608" s="607"/>
      <c r="F608" s="607"/>
      <c r="G608" s="607"/>
      <c r="H608" s="64">
        <v>1281273</v>
      </c>
      <c r="I608" s="70"/>
    </row>
    <row r="609" spans="1:9" ht="18.75">
      <c r="A609" s="145" t="s">
        <v>277</v>
      </c>
      <c r="B609" s="146" t="s">
        <v>853</v>
      </c>
      <c r="C609" s="146" t="s">
        <v>278</v>
      </c>
      <c r="D609" s="147">
        <v>18485</v>
      </c>
      <c r="E609" s="145" t="s">
        <v>743</v>
      </c>
      <c r="F609" s="145" t="s">
        <v>758</v>
      </c>
      <c r="G609" s="134" t="s">
        <v>746</v>
      </c>
      <c r="H609" s="148">
        <v>14000</v>
      </c>
      <c r="I609" s="145" t="s">
        <v>107</v>
      </c>
    </row>
    <row r="610" spans="1:9" ht="18.75">
      <c r="A610" s="102" t="s">
        <v>279</v>
      </c>
      <c r="B610" s="149" t="s">
        <v>853</v>
      </c>
      <c r="C610" s="149" t="s">
        <v>280</v>
      </c>
      <c r="D610" s="101">
        <v>17627</v>
      </c>
      <c r="E610" s="102" t="s">
        <v>743</v>
      </c>
      <c r="F610" s="102" t="s">
        <v>758</v>
      </c>
      <c r="G610" s="102" t="s">
        <v>745</v>
      </c>
      <c r="H610" s="41">
        <v>5800</v>
      </c>
      <c r="I610" s="102"/>
    </row>
    <row r="611" spans="1:9" ht="18.75">
      <c r="A611" s="102"/>
      <c r="B611" s="149"/>
      <c r="C611" s="149" t="s">
        <v>281</v>
      </c>
      <c r="D611" s="101"/>
      <c r="E611" s="102"/>
      <c r="F611" s="102"/>
      <c r="G611" s="102"/>
      <c r="H611" s="41"/>
      <c r="I611" s="102"/>
    </row>
    <row r="612" spans="1:9" ht="18.75">
      <c r="A612" s="102" t="s">
        <v>390</v>
      </c>
      <c r="B612" s="149" t="s">
        <v>853</v>
      </c>
      <c r="C612" s="149" t="s">
        <v>391</v>
      </c>
      <c r="D612" s="101">
        <v>16038</v>
      </c>
      <c r="E612" s="102" t="s">
        <v>756</v>
      </c>
      <c r="F612" s="102" t="s">
        <v>758</v>
      </c>
      <c r="G612" s="102" t="s">
        <v>745</v>
      </c>
      <c r="H612" s="40" t="s">
        <v>758</v>
      </c>
      <c r="I612" s="102" t="s">
        <v>392</v>
      </c>
    </row>
    <row r="613" spans="1:9" ht="18.75">
      <c r="A613" s="102"/>
      <c r="B613" s="149"/>
      <c r="C613" s="149" t="s">
        <v>393</v>
      </c>
      <c r="D613" s="101"/>
      <c r="E613" s="102"/>
      <c r="F613" s="102"/>
      <c r="G613" s="102"/>
      <c r="H613" s="41"/>
      <c r="I613" s="102"/>
    </row>
    <row r="614" spans="1:9" ht="18.75">
      <c r="A614" s="102" t="s">
        <v>394</v>
      </c>
      <c r="B614" s="149" t="s">
        <v>853</v>
      </c>
      <c r="C614" s="330" t="s">
        <v>395</v>
      </c>
      <c r="D614" s="101">
        <v>16038</v>
      </c>
      <c r="E614" s="102" t="s">
        <v>756</v>
      </c>
      <c r="F614" s="102" t="s">
        <v>758</v>
      </c>
      <c r="G614" s="102" t="s">
        <v>745</v>
      </c>
      <c r="H614" s="40" t="s">
        <v>758</v>
      </c>
      <c r="I614" s="102" t="s">
        <v>928</v>
      </c>
    </row>
    <row r="615" spans="1:9" ht="18.75">
      <c r="A615" s="102" t="s">
        <v>396</v>
      </c>
      <c r="B615" s="149" t="s">
        <v>853</v>
      </c>
      <c r="C615" s="149" t="s">
        <v>397</v>
      </c>
      <c r="D615" s="101">
        <v>16213</v>
      </c>
      <c r="E615" s="102" t="s">
        <v>743</v>
      </c>
      <c r="F615" s="102" t="s">
        <v>758</v>
      </c>
      <c r="G615" s="102" t="s">
        <v>745</v>
      </c>
      <c r="H615" s="41">
        <v>25200</v>
      </c>
      <c r="I615" s="102" t="s">
        <v>750</v>
      </c>
    </row>
    <row r="616" spans="1:9" ht="18.75">
      <c r="A616" s="102"/>
      <c r="B616" s="149"/>
      <c r="C616" s="149" t="s">
        <v>398</v>
      </c>
      <c r="D616" s="101"/>
      <c r="E616" s="102"/>
      <c r="F616" s="102"/>
      <c r="G616" s="102"/>
      <c r="H616" s="41"/>
      <c r="I616" s="102"/>
    </row>
    <row r="617" spans="1:9" ht="18.75">
      <c r="A617" s="102" t="s">
        <v>399</v>
      </c>
      <c r="B617" s="149" t="s">
        <v>853</v>
      </c>
      <c r="C617" s="149" t="s">
        <v>397</v>
      </c>
      <c r="D617" s="101">
        <v>16213</v>
      </c>
      <c r="E617" s="102" t="s">
        <v>743</v>
      </c>
      <c r="F617" s="102" t="s">
        <v>758</v>
      </c>
      <c r="G617" s="102" t="s">
        <v>745</v>
      </c>
      <c r="H617" s="41">
        <v>25200</v>
      </c>
      <c r="I617" s="102" t="s">
        <v>746</v>
      </c>
    </row>
    <row r="618" spans="1:9" ht="18.75">
      <c r="A618" s="102"/>
      <c r="B618" s="149"/>
      <c r="C618" s="149" t="s">
        <v>398</v>
      </c>
      <c r="D618" s="101"/>
      <c r="E618" s="102"/>
      <c r="F618" s="102"/>
      <c r="G618" s="102"/>
      <c r="H618" s="41"/>
      <c r="I618" s="102"/>
    </row>
    <row r="619" spans="1:9" ht="18.75">
      <c r="A619" s="102" t="s">
        <v>400</v>
      </c>
      <c r="B619" s="149" t="s">
        <v>853</v>
      </c>
      <c r="C619" s="149" t="s">
        <v>397</v>
      </c>
      <c r="D619" s="101">
        <v>16213</v>
      </c>
      <c r="E619" s="102" t="s">
        <v>743</v>
      </c>
      <c r="F619" s="102" t="s">
        <v>758</v>
      </c>
      <c r="G619" s="102" t="s">
        <v>745</v>
      </c>
      <c r="H619" s="41">
        <v>30500</v>
      </c>
      <c r="I619" s="102" t="s">
        <v>750</v>
      </c>
    </row>
    <row r="620" spans="1:9" ht="18.75">
      <c r="A620" s="102"/>
      <c r="B620" s="149"/>
      <c r="C620" s="149" t="s">
        <v>401</v>
      </c>
      <c r="D620" s="101"/>
      <c r="E620" s="102"/>
      <c r="F620" s="102"/>
      <c r="G620" s="102"/>
      <c r="H620" s="41"/>
      <c r="I620" s="102"/>
    </row>
    <row r="621" spans="1:9" ht="18.75">
      <c r="A621" s="102" t="s">
        <v>402</v>
      </c>
      <c r="B621" s="149" t="s">
        <v>853</v>
      </c>
      <c r="C621" s="149" t="s">
        <v>397</v>
      </c>
      <c r="D621" s="101">
        <v>16213</v>
      </c>
      <c r="E621" s="102" t="s">
        <v>743</v>
      </c>
      <c r="F621" s="102" t="s">
        <v>758</v>
      </c>
      <c r="G621" s="102" t="s">
        <v>745</v>
      </c>
      <c r="H621" s="41">
        <v>30500</v>
      </c>
      <c r="I621" s="102" t="s">
        <v>754</v>
      </c>
    </row>
    <row r="622" spans="1:9" ht="18.75">
      <c r="A622" s="102"/>
      <c r="B622" s="149"/>
      <c r="C622" s="149" t="s">
        <v>401</v>
      </c>
      <c r="D622" s="101"/>
      <c r="E622" s="102"/>
      <c r="F622" s="102"/>
      <c r="G622" s="102"/>
      <c r="H622" s="41"/>
      <c r="I622" s="102"/>
    </row>
    <row r="623" spans="1:9" ht="18.75">
      <c r="A623" s="102" t="s">
        <v>403</v>
      </c>
      <c r="B623" s="149" t="s">
        <v>853</v>
      </c>
      <c r="C623" s="149" t="s">
        <v>397</v>
      </c>
      <c r="D623" s="101">
        <v>18344</v>
      </c>
      <c r="E623" s="102" t="s">
        <v>743</v>
      </c>
      <c r="F623" s="102" t="s">
        <v>758</v>
      </c>
      <c r="G623" s="102" t="s">
        <v>745</v>
      </c>
      <c r="H623" s="41">
        <v>27000</v>
      </c>
      <c r="I623" s="102" t="s">
        <v>404</v>
      </c>
    </row>
    <row r="624" spans="1:9" ht="18.75">
      <c r="A624" s="102"/>
      <c r="B624" s="149"/>
      <c r="C624" s="149" t="s">
        <v>405</v>
      </c>
      <c r="D624" s="101"/>
      <c r="E624" s="102"/>
      <c r="F624" s="102"/>
      <c r="G624" s="102"/>
      <c r="H624" s="41"/>
      <c r="I624" s="102"/>
    </row>
    <row r="625" spans="1:9" ht="18.75">
      <c r="A625" s="102" t="s">
        <v>406</v>
      </c>
      <c r="B625" s="149" t="s">
        <v>853</v>
      </c>
      <c r="C625" s="149" t="s">
        <v>397</v>
      </c>
      <c r="D625" s="101">
        <v>18344</v>
      </c>
      <c r="E625" s="102" t="s">
        <v>743</v>
      </c>
      <c r="F625" s="102" t="s">
        <v>758</v>
      </c>
      <c r="G625" s="102" t="s">
        <v>745</v>
      </c>
      <c r="H625" s="41">
        <v>24500</v>
      </c>
      <c r="I625" s="102" t="s">
        <v>407</v>
      </c>
    </row>
    <row r="626" spans="1:9" ht="18.75">
      <c r="A626" s="102"/>
      <c r="B626" s="149"/>
      <c r="C626" s="149" t="s">
        <v>408</v>
      </c>
      <c r="D626" s="101"/>
      <c r="E626" s="102"/>
      <c r="F626" s="102"/>
      <c r="G626" s="102"/>
      <c r="H626" s="41"/>
      <c r="I626" s="102"/>
    </row>
    <row r="627" spans="1:9" ht="18.75">
      <c r="A627" s="102" t="s">
        <v>409</v>
      </c>
      <c r="B627" s="149" t="s">
        <v>853</v>
      </c>
      <c r="C627" s="149" t="s">
        <v>397</v>
      </c>
      <c r="D627" s="101">
        <v>18344</v>
      </c>
      <c r="E627" s="102" t="s">
        <v>743</v>
      </c>
      <c r="F627" s="102" t="s">
        <v>758</v>
      </c>
      <c r="G627" s="102" t="s">
        <v>745</v>
      </c>
      <c r="H627" s="41">
        <v>24500</v>
      </c>
      <c r="I627" s="102" t="s">
        <v>410</v>
      </c>
    </row>
    <row r="628" spans="1:9" ht="18.75">
      <c r="A628" s="102"/>
      <c r="B628" s="149"/>
      <c r="C628" s="149" t="s">
        <v>408</v>
      </c>
      <c r="D628" s="101"/>
      <c r="E628" s="102"/>
      <c r="F628" s="102"/>
      <c r="G628" s="102"/>
      <c r="H628" s="41"/>
      <c r="I628" s="102"/>
    </row>
    <row r="629" spans="1:9" ht="18.75">
      <c r="A629" s="102" t="s">
        <v>411</v>
      </c>
      <c r="B629" s="149" t="s">
        <v>853</v>
      </c>
      <c r="C629" s="149" t="s">
        <v>397</v>
      </c>
      <c r="D629" s="101">
        <v>18344</v>
      </c>
      <c r="E629" s="102" t="s">
        <v>743</v>
      </c>
      <c r="F629" s="102" t="s">
        <v>758</v>
      </c>
      <c r="G629" s="102" t="s">
        <v>745</v>
      </c>
      <c r="H629" s="41">
        <v>24500</v>
      </c>
      <c r="I629" s="102" t="s">
        <v>412</v>
      </c>
    </row>
    <row r="630" spans="1:9" ht="18.75">
      <c r="A630" s="102"/>
      <c r="B630" s="149"/>
      <c r="C630" s="149" t="s">
        <v>408</v>
      </c>
      <c r="D630" s="101"/>
      <c r="E630" s="102"/>
      <c r="F630" s="102"/>
      <c r="G630" s="102"/>
      <c r="H630" s="41"/>
      <c r="I630" s="102"/>
    </row>
    <row r="631" spans="1:9" ht="18.75">
      <c r="A631" s="102" t="s">
        <v>413</v>
      </c>
      <c r="B631" s="149" t="s">
        <v>853</v>
      </c>
      <c r="C631" s="149" t="s">
        <v>397</v>
      </c>
      <c r="D631" s="101">
        <v>18344</v>
      </c>
      <c r="E631" s="102" t="s">
        <v>743</v>
      </c>
      <c r="F631" s="102" t="s">
        <v>758</v>
      </c>
      <c r="G631" s="102" t="s">
        <v>745</v>
      </c>
      <c r="H631" s="41">
        <v>28500</v>
      </c>
      <c r="I631" s="102" t="s">
        <v>754</v>
      </c>
    </row>
    <row r="632" spans="1:9" ht="18.75">
      <c r="A632" s="102"/>
      <c r="B632" s="149"/>
      <c r="C632" s="149" t="s">
        <v>398</v>
      </c>
      <c r="D632" s="101"/>
      <c r="E632" s="102"/>
      <c r="F632" s="102"/>
      <c r="G632" s="102"/>
      <c r="H632" s="41"/>
      <c r="I632" s="102"/>
    </row>
    <row r="633" spans="1:9" ht="18.75">
      <c r="A633" s="102"/>
      <c r="B633" s="149"/>
      <c r="C633" s="149"/>
      <c r="D633" s="101"/>
      <c r="E633" s="102"/>
      <c r="F633" s="102"/>
      <c r="G633" s="102"/>
      <c r="H633" s="41"/>
      <c r="I633" s="102"/>
    </row>
    <row r="634" spans="1:9" ht="18.75">
      <c r="A634" s="62"/>
      <c r="B634" s="61"/>
      <c r="C634" s="61"/>
      <c r="D634" s="150"/>
      <c r="E634" s="62"/>
      <c r="F634" s="62"/>
      <c r="G634" s="62"/>
      <c r="H634" s="36"/>
      <c r="I634" s="62"/>
    </row>
    <row r="635" spans="1:9" ht="18.75">
      <c r="A635" s="607" t="s">
        <v>671</v>
      </c>
      <c r="B635" s="607"/>
      <c r="C635" s="607"/>
      <c r="D635" s="607"/>
      <c r="E635" s="607"/>
      <c r="F635" s="607"/>
      <c r="G635" s="607"/>
      <c r="H635" s="64">
        <f>SUM(H608:H632)</f>
        <v>1541473</v>
      </c>
      <c r="I635" s="70"/>
    </row>
    <row r="636" spans="1:9" ht="18.75">
      <c r="A636" s="56" t="s">
        <v>729</v>
      </c>
      <c r="B636" s="56" t="s">
        <v>730</v>
      </c>
      <c r="C636" s="56" t="s">
        <v>722</v>
      </c>
      <c r="D636" s="56" t="s">
        <v>731</v>
      </c>
      <c r="E636" s="56" t="s">
        <v>732</v>
      </c>
      <c r="F636" s="56" t="s">
        <v>733</v>
      </c>
      <c r="G636" s="56" t="s">
        <v>734</v>
      </c>
      <c r="H636" s="138" t="s">
        <v>735</v>
      </c>
      <c r="I636" s="56" t="s">
        <v>509</v>
      </c>
    </row>
    <row r="637" spans="1:9" ht="18.75">
      <c r="A637" s="55"/>
      <c r="B637" s="55"/>
      <c r="C637" s="55"/>
      <c r="D637" s="55" t="s">
        <v>736</v>
      </c>
      <c r="E637" s="55" t="s">
        <v>737</v>
      </c>
      <c r="F637" s="55" t="s">
        <v>738</v>
      </c>
      <c r="G637" s="55" t="s">
        <v>739</v>
      </c>
      <c r="H637" s="139" t="s">
        <v>740</v>
      </c>
      <c r="I637" s="55"/>
    </row>
    <row r="638" spans="1:9" ht="18.75">
      <c r="A638" s="607" t="s">
        <v>663</v>
      </c>
      <c r="B638" s="607"/>
      <c r="C638" s="607"/>
      <c r="D638" s="607"/>
      <c r="E638" s="607"/>
      <c r="F638" s="607"/>
      <c r="G638" s="607"/>
      <c r="H638" s="64">
        <v>1541473</v>
      </c>
      <c r="I638" s="70"/>
    </row>
    <row r="639" spans="1:9" ht="18.75">
      <c r="A639" s="145" t="s">
        <v>414</v>
      </c>
      <c r="B639" s="146" t="s">
        <v>853</v>
      </c>
      <c r="C639" s="146" t="s">
        <v>397</v>
      </c>
      <c r="D639" s="147">
        <v>18344</v>
      </c>
      <c r="E639" s="145" t="s">
        <v>743</v>
      </c>
      <c r="F639" s="145" t="s">
        <v>758</v>
      </c>
      <c r="G639" s="145" t="s">
        <v>745</v>
      </c>
      <c r="H639" s="148">
        <v>35000</v>
      </c>
      <c r="I639" s="145" t="s">
        <v>784</v>
      </c>
    </row>
    <row r="640" spans="1:9" ht="18.75">
      <c r="A640" s="102"/>
      <c r="B640" s="149"/>
      <c r="C640" s="149" t="s">
        <v>415</v>
      </c>
      <c r="D640" s="101"/>
      <c r="E640" s="102"/>
      <c r="F640" s="102"/>
      <c r="G640" s="102"/>
      <c r="H640" s="41"/>
      <c r="I640" s="102"/>
    </row>
    <row r="641" spans="1:9" ht="18.75">
      <c r="A641" s="102" t="s">
        <v>416</v>
      </c>
      <c r="B641" s="149" t="s">
        <v>853</v>
      </c>
      <c r="C641" s="149" t="s">
        <v>397</v>
      </c>
      <c r="D641" s="101">
        <v>18344</v>
      </c>
      <c r="E641" s="102" t="s">
        <v>743</v>
      </c>
      <c r="F641" s="102" t="s">
        <v>758</v>
      </c>
      <c r="G641" s="102" t="s">
        <v>745</v>
      </c>
      <c r="H641" s="41">
        <v>35000</v>
      </c>
      <c r="I641" s="102" t="s">
        <v>916</v>
      </c>
    </row>
    <row r="642" spans="1:9" ht="18.75">
      <c r="A642" s="102"/>
      <c r="B642" s="149"/>
      <c r="C642" s="149" t="s">
        <v>415</v>
      </c>
      <c r="D642" s="101"/>
      <c r="E642" s="102"/>
      <c r="F642" s="102"/>
      <c r="G642" s="102"/>
      <c r="H642" s="41"/>
      <c r="I642" s="102"/>
    </row>
    <row r="643" spans="1:9" ht="18.75">
      <c r="A643" s="102" t="s">
        <v>417</v>
      </c>
      <c r="B643" s="149" t="s">
        <v>853</v>
      </c>
      <c r="C643" s="149" t="s">
        <v>418</v>
      </c>
      <c r="D643" s="101">
        <v>19266</v>
      </c>
      <c r="E643" s="102" t="s">
        <v>743</v>
      </c>
      <c r="F643" s="102" t="s">
        <v>758</v>
      </c>
      <c r="G643" s="102" t="s">
        <v>745</v>
      </c>
      <c r="H643" s="41">
        <v>39900</v>
      </c>
      <c r="I643" s="102" t="s">
        <v>916</v>
      </c>
    </row>
    <row r="644" spans="1:9" ht="18.75">
      <c r="A644" s="102"/>
      <c r="B644" s="149"/>
      <c r="C644" s="149" t="s">
        <v>419</v>
      </c>
      <c r="D644" s="101"/>
      <c r="E644" s="102"/>
      <c r="F644" s="102"/>
      <c r="G644" s="102"/>
      <c r="H644" s="41"/>
      <c r="I644" s="102"/>
    </row>
    <row r="645" spans="1:9" ht="18.75">
      <c r="A645" s="102" t="s">
        <v>449</v>
      </c>
      <c r="B645" s="149" t="s">
        <v>853</v>
      </c>
      <c r="C645" s="149" t="s">
        <v>450</v>
      </c>
      <c r="D645" s="101">
        <v>17781</v>
      </c>
      <c r="E645" s="102" t="s">
        <v>743</v>
      </c>
      <c r="F645" s="102" t="s">
        <v>758</v>
      </c>
      <c r="G645" s="102" t="s">
        <v>745</v>
      </c>
      <c r="H645" s="360">
        <v>14000</v>
      </c>
      <c r="I645" s="102" t="s">
        <v>750</v>
      </c>
    </row>
    <row r="646" spans="1:9" ht="18.75">
      <c r="A646" s="102" t="s">
        <v>465</v>
      </c>
      <c r="B646" s="149" t="s">
        <v>853</v>
      </c>
      <c r="C646" s="149" t="s">
        <v>466</v>
      </c>
      <c r="D646" s="101">
        <v>19266</v>
      </c>
      <c r="E646" s="102" t="s">
        <v>743</v>
      </c>
      <c r="F646" s="102" t="s">
        <v>758</v>
      </c>
      <c r="G646" s="102" t="s">
        <v>745</v>
      </c>
      <c r="H646" s="41">
        <v>32000</v>
      </c>
      <c r="I646" s="102" t="s">
        <v>809</v>
      </c>
    </row>
    <row r="647" spans="1:9" ht="18.75">
      <c r="A647" s="102" t="s">
        <v>467</v>
      </c>
      <c r="B647" s="149" t="s">
        <v>853</v>
      </c>
      <c r="C647" s="149" t="s">
        <v>468</v>
      </c>
      <c r="D647" s="101">
        <v>19266</v>
      </c>
      <c r="E647" s="102" t="s">
        <v>743</v>
      </c>
      <c r="F647" s="102" t="s">
        <v>758</v>
      </c>
      <c r="G647" s="102" t="s">
        <v>745</v>
      </c>
      <c r="H647" s="41">
        <v>5980</v>
      </c>
      <c r="I647" s="102" t="s">
        <v>809</v>
      </c>
    </row>
    <row r="648" spans="1:9" ht="18.75">
      <c r="A648" s="102" t="s">
        <v>581</v>
      </c>
      <c r="B648" s="149" t="s">
        <v>853</v>
      </c>
      <c r="C648" s="149" t="s">
        <v>582</v>
      </c>
      <c r="D648" s="101">
        <v>238533</v>
      </c>
      <c r="E648" s="102" t="s">
        <v>743</v>
      </c>
      <c r="F648" s="102" t="s">
        <v>758</v>
      </c>
      <c r="G648" s="102" t="s">
        <v>745</v>
      </c>
      <c r="H648" s="41">
        <v>13900</v>
      </c>
      <c r="I648" s="368" t="s">
        <v>583</v>
      </c>
    </row>
    <row r="649" spans="1:9" ht="18.75">
      <c r="A649" s="102" t="s">
        <v>585</v>
      </c>
      <c r="B649" s="149" t="s">
        <v>853</v>
      </c>
      <c r="C649" s="149" t="s">
        <v>584</v>
      </c>
      <c r="D649" s="101">
        <v>238523</v>
      </c>
      <c r="E649" s="102" t="s">
        <v>743</v>
      </c>
      <c r="F649" s="102" t="s">
        <v>758</v>
      </c>
      <c r="G649" s="102" t="s">
        <v>745</v>
      </c>
      <c r="H649" s="41">
        <v>14490</v>
      </c>
      <c r="I649" s="102" t="s">
        <v>750</v>
      </c>
    </row>
    <row r="650" spans="1:9" ht="18.75">
      <c r="A650" s="102" t="s">
        <v>586</v>
      </c>
      <c r="B650" s="149" t="s">
        <v>853</v>
      </c>
      <c r="C650" s="149" t="s">
        <v>587</v>
      </c>
      <c r="D650" s="101">
        <v>238569</v>
      </c>
      <c r="E650" s="102" t="s">
        <v>743</v>
      </c>
      <c r="F650" s="102" t="s">
        <v>758</v>
      </c>
      <c r="G650" s="102" t="s">
        <v>745</v>
      </c>
      <c r="H650" s="41">
        <v>62000</v>
      </c>
      <c r="I650" s="102" t="s">
        <v>750</v>
      </c>
    </row>
    <row r="651" spans="1:9" ht="18.75">
      <c r="A651" s="102" t="s">
        <v>591</v>
      </c>
      <c r="B651" s="149" t="s">
        <v>853</v>
      </c>
      <c r="C651" s="149" t="s">
        <v>593</v>
      </c>
      <c r="D651" s="101">
        <v>238692</v>
      </c>
      <c r="E651" s="102" t="s">
        <v>592</v>
      </c>
      <c r="F651" s="102" t="s">
        <v>758</v>
      </c>
      <c r="G651" s="102" t="s">
        <v>745</v>
      </c>
      <c r="H651" s="41">
        <v>202016</v>
      </c>
      <c r="I651" s="102" t="s">
        <v>908</v>
      </c>
    </row>
    <row r="652" spans="1:9" ht="18.75">
      <c r="A652" s="102"/>
      <c r="B652" s="149"/>
      <c r="C652" s="149" t="s">
        <v>594</v>
      </c>
      <c r="D652" s="101"/>
      <c r="E652" s="350"/>
      <c r="F652" s="102"/>
      <c r="G652" s="102"/>
      <c r="H652" s="41"/>
      <c r="I652" s="368"/>
    </row>
    <row r="653" spans="1:9" ht="18.75">
      <c r="A653" s="102" t="s">
        <v>588</v>
      </c>
      <c r="B653" s="149" t="s">
        <v>853</v>
      </c>
      <c r="C653" s="149" t="s">
        <v>589</v>
      </c>
      <c r="D653" s="101">
        <v>238665</v>
      </c>
      <c r="E653" s="350" t="s">
        <v>514</v>
      </c>
      <c r="F653" s="102" t="s">
        <v>758</v>
      </c>
      <c r="G653" s="102" t="s">
        <v>590</v>
      </c>
      <c r="H653" s="41">
        <v>24000</v>
      </c>
      <c r="I653" s="368" t="s">
        <v>583</v>
      </c>
    </row>
    <row r="654" spans="1:9" ht="18.75">
      <c r="A654" s="102" t="s">
        <v>596</v>
      </c>
      <c r="B654" s="149" t="s">
        <v>853</v>
      </c>
      <c r="C654" s="149" t="s">
        <v>597</v>
      </c>
      <c r="D654" s="101">
        <v>238768</v>
      </c>
      <c r="E654" s="102" t="s">
        <v>743</v>
      </c>
      <c r="F654" s="102" t="s">
        <v>758</v>
      </c>
      <c r="G654" s="102" t="s">
        <v>745</v>
      </c>
      <c r="H654" s="40">
        <v>2590</v>
      </c>
      <c r="I654" s="102" t="s">
        <v>908</v>
      </c>
    </row>
    <row r="655" spans="1:9" ht="18.75">
      <c r="A655" s="102" t="s">
        <v>595</v>
      </c>
      <c r="B655" s="149" t="s">
        <v>853</v>
      </c>
      <c r="C655" s="149" t="s">
        <v>1128</v>
      </c>
      <c r="D655" s="101">
        <v>238768</v>
      </c>
      <c r="E655" s="102" t="s">
        <v>743</v>
      </c>
      <c r="F655" s="102" t="s">
        <v>758</v>
      </c>
      <c r="G655" s="102" t="s">
        <v>745</v>
      </c>
      <c r="H655" s="40">
        <v>25500</v>
      </c>
      <c r="I655" s="102" t="s">
        <v>908</v>
      </c>
    </row>
    <row r="656" spans="1:9" ht="18.75">
      <c r="A656" s="102" t="s">
        <v>598</v>
      </c>
      <c r="B656" s="149" t="s">
        <v>853</v>
      </c>
      <c r="C656" s="149" t="s">
        <v>599</v>
      </c>
      <c r="D656" s="101">
        <v>238768</v>
      </c>
      <c r="E656" s="102" t="s">
        <v>743</v>
      </c>
      <c r="F656" s="102" t="s">
        <v>758</v>
      </c>
      <c r="G656" s="102" t="s">
        <v>745</v>
      </c>
      <c r="H656" s="40">
        <v>11970</v>
      </c>
      <c r="I656" s="102" t="s">
        <v>908</v>
      </c>
    </row>
    <row r="657" spans="1:9" ht="18.75">
      <c r="A657" s="102" t="s">
        <v>996</v>
      </c>
      <c r="B657" s="149" t="s">
        <v>1007</v>
      </c>
      <c r="C657" s="149" t="s">
        <v>997</v>
      </c>
      <c r="D657" s="101">
        <v>19902</v>
      </c>
      <c r="E657" s="102" t="s">
        <v>743</v>
      </c>
      <c r="F657" s="102" t="s">
        <v>758</v>
      </c>
      <c r="G657" s="102" t="s">
        <v>745</v>
      </c>
      <c r="H657" s="41">
        <v>2990</v>
      </c>
      <c r="I657" s="102" t="s">
        <v>784</v>
      </c>
    </row>
    <row r="658" spans="1:9" ht="18.75">
      <c r="A658" s="102" t="s">
        <v>998</v>
      </c>
      <c r="B658" s="149" t="s">
        <v>1007</v>
      </c>
      <c r="C658" s="149" t="s">
        <v>997</v>
      </c>
      <c r="D658" s="101">
        <v>19902</v>
      </c>
      <c r="E658" s="102" t="s">
        <v>743</v>
      </c>
      <c r="F658" s="102" t="s">
        <v>758</v>
      </c>
      <c r="G658" s="102" t="s">
        <v>745</v>
      </c>
      <c r="H658" s="41">
        <v>2990</v>
      </c>
      <c r="I658" s="102" t="s">
        <v>746</v>
      </c>
    </row>
    <row r="659" spans="1:9" ht="18.75">
      <c r="A659" s="350" t="s">
        <v>1001</v>
      </c>
      <c r="B659" s="149" t="s">
        <v>1007</v>
      </c>
      <c r="C659" s="149" t="s">
        <v>999</v>
      </c>
      <c r="D659" s="101">
        <v>19902</v>
      </c>
      <c r="E659" s="102" t="s">
        <v>743</v>
      </c>
      <c r="F659" s="102" t="s">
        <v>758</v>
      </c>
      <c r="G659" s="102" t="s">
        <v>1000</v>
      </c>
      <c r="H659" s="41">
        <v>21900</v>
      </c>
      <c r="I659" s="102" t="s">
        <v>1002</v>
      </c>
    </row>
    <row r="660" spans="1:9" s="14" customFormat="1" ht="18.75">
      <c r="A660" s="350" t="s">
        <v>1004</v>
      </c>
      <c r="B660" s="149" t="s">
        <v>1007</v>
      </c>
      <c r="C660" s="149" t="s">
        <v>1003</v>
      </c>
      <c r="D660" s="101">
        <v>19902</v>
      </c>
      <c r="E660" s="102" t="s">
        <v>743</v>
      </c>
      <c r="F660" s="102" t="s">
        <v>758</v>
      </c>
      <c r="G660" s="102" t="s">
        <v>745</v>
      </c>
      <c r="H660" s="41">
        <v>10320</v>
      </c>
      <c r="I660" s="102" t="s">
        <v>746</v>
      </c>
    </row>
    <row r="661" spans="1:9" s="14" customFormat="1" ht="18.75">
      <c r="A661" s="350" t="s">
        <v>1006</v>
      </c>
      <c r="B661" s="342" t="s">
        <v>1007</v>
      </c>
      <c r="C661" s="342" t="s">
        <v>1005</v>
      </c>
      <c r="D661" s="101">
        <v>19804</v>
      </c>
      <c r="E661" s="102" t="s">
        <v>743</v>
      </c>
      <c r="F661" s="102" t="s">
        <v>758</v>
      </c>
      <c r="G661" s="102" t="s">
        <v>745</v>
      </c>
      <c r="H661" s="360">
        <v>11560</v>
      </c>
      <c r="I661" s="102" t="s">
        <v>750</v>
      </c>
    </row>
    <row r="662" spans="1:9" s="14" customFormat="1" ht="18.75">
      <c r="A662" s="350" t="s">
        <v>1009</v>
      </c>
      <c r="B662" s="342" t="s">
        <v>1007</v>
      </c>
      <c r="C662" s="342" t="s">
        <v>1008</v>
      </c>
      <c r="D662" s="101">
        <v>19804</v>
      </c>
      <c r="E662" s="102" t="s">
        <v>743</v>
      </c>
      <c r="F662" s="102" t="s">
        <v>758</v>
      </c>
      <c r="G662" s="102" t="s">
        <v>745</v>
      </c>
      <c r="H662" s="360">
        <v>4770</v>
      </c>
      <c r="I662" s="102" t="s">
        <v>750</v>
      </c>
    </row>
    <row r="663" spans="1:9" s="14" customFormat="1" ht="18.75">
      <c r="A663" s="350"/>
      <c r="B663" s="342"/>
      <c r="C663" s="342"/>
      <c r="D663" s="101"/>
      <c r="E663" s="102"/>
      <c r="F663" s="102"/>
      <c r="G663" s="102"/>
      <c r="H663" s="360"/>
      <c r="I663" s="102"/>
    </row>
    <row r="664" spans="1:9" s="14" customFormat="1" ht="18.75">
      <c r="A664" s="350"/>
      <c r="B664" s="342"/>
      <c r="C664" s="342"/>
      <c r="D664" s="101"/>
      <c r="E664" s="102"/>
      <c r="F664" s="102"/>
      <c r="G664" s="102"/>
      <c r="H664" s="360"/>
      <c r="I664" s="62"/>
    </row>
    <row r="665" spans="1:9" ht="18.75">
      <c r="A665" s="604" t="s">
        <v>671</v>
      </c>
      <c r="B665" s="605"/>
      <c r="C665" s="605"/>
      <c r="D665" s="605"/>
      <c r="E665" s="605"/>
      <c r="F665" s="605"/>
      <c r="G665" s="606"/>
      <c r="H665" s="64">
        <f>SUM(H638:H662)</f>
        <v>2114349</v>
      </c>
      <c r="I665" s="70"/>
    </row>
    <row r="666" spans="1:9" ht="18.75">
      <c r="A666" s="56" t="s">
        <v>729</v>
      </c>
      <c r="B666" s="56" t="s">
        <v>730</v>
      </c>
      <c r="C666" s="56" t="s">
        <v>722</v>
      </c>
      <c r="D666" s="56" t="s">
        <v>731</v>
      </c>
      <c r="E666" s="56" t="s">
        <v>732</v>
      </c>
      <c r="F666" s="56" t="s">
        <v>733</v>
      </c>
      <c r="G666" s="56" t="s">
        <v>734</v>
      </c>
      <c r="H666" s="138" t="s">
        <v>735</v>
      </c>
      <c r="I666" s="56" t="s">
        <v>509</v>
      </c>
    </row>
    <row r="667" spans="1:9" ht="18.75">
      <c r="A667" s="55"/>
      <c r="B667" s="55"/>
      <c r="C667" s="55"/>
      <c r="D667" s="55" t="s">
        <v>736</v>
      </c>
      <c r="E667" s="55" t="s">
        <v>737</v>
      </c>
      <c r="F667" s="55" t="s">
        <v>738</v>
      </c>
      <c r="G667" s="55" t="s">
        <v>739</v>
      </c>
      <c r="H667" s="139" t="s">
        <v>740</v>
      </c>
      <c r="I667" s="55"/>
    </row>
    <row r="668" spans="1:9" ht="18.75">
      <c r="A668" s="607" t="s">
        <v>663</v>
      </c>
      <c r="B668" s="607"/>
      <c r="C668" s="607"/>
      <c r="D668" s="607"/>
      <c r="E668" s="607"/>
      <c r="F668" s="607"/>
      <c r="G668" s="607"/>
      <c r="H668" s="64">
        <v>2114349</v>
      </c>
      <c r="I668" s="70"/>
    </row>
    <row r="669" spans="1:9" s="16" customFormat="1" ht="18">
      <c r="A669" s="157" t="s">
        <v>1010</v>
      </c>
      <c r="B669" s="158" t="s">
        <v>1007</v>
      </c>
      <c r="C669" s="369" t="s">
        <v>1005</v>
      </c>
      <c r="D669" s="370">
        <v>19804</v>
      </c>
      <c r="E669" s="134" t="s">
        <v>743</v>
      </c>
      <c r="F669" s="134" t="s">
        <v>758</v>
      </c>
      <c r="G669" s="134" t="s">
        <v>745</v>
      </c>
      <c r="H669" s="371">
        <v>8670</v>
      </c>
      <c r="I669" s="157" t="s">
        <v>750</v>
      </c>
    </row>
    <row r="670" spans="1:9" s="16" customFormat="1" ht="18">
      <c r="A670" s="350" t="s">
        <v>1011</v>
      </c>
      <c r="B670" s="348" t="s">
        <v>1007</v>
      </c>
      <c r="C670" s="348" t="s">
        <v>1012</v>
      </c>
      <c r="D670" s="347">
        <v>19902</v>
      </c>
      <c r="E670" s="350" t="s">
        <v>743</v>
      </c>
      <c r="F670" s="350" t="s">
        <v>758</v>
      </c>
      <c r="G670" s="350" t="s">
        <v>745</v>
      </c>
      <c r="H670" s="349">
        <v>3590</v>
      </c>
      <c r="I670" s="350" t="s">
        <v>784</v>
      </c>
    </row>
    <row r="671" spans="1:9" s="16" customFormat="1" ht="18">
      <c r="A671" s="350" t="s">
        <v>1013</v>
      </c>
      <c r="B671" s="348" t="s">
        <v>1007</v>
      </c>
      <c r="C671" s="348" t="s">
        <v>1005</v>
      </c>
      <c r="D671" s="347">
        <v>19902</v>
      </c>
      <c r="E671" s="350" t="s">
        <v>743</v>
      </c>
      <c r="F671" s="350" t="s">
        <v>758</v>
      </c>
      <c r="G671" s="350" t="s">
        <v>745</v>
      </c>
      <c r="H671" s="349">
        <v>13160</v>
      </c>
      <c r="I671" s="350" t="s">
        <v>610</v>
      </c>
    </row>
    <row r="672" spans="1:9" s="16" customFormat="1" ht="18">
      <c r="A672" s="350" t="s">
        <v>1014</v>
      </c>
      <c r="B672" s="348" t="s">
        <v>1007</v>
      </c>
      <c r="C672" s="348" t="s">
        <v>1005</v>
      </c>
      <c r="D672" s="347">
        <v>19965</v>
      </c>
      <c r="E672" s="350" t="s">
        <v>743</v>
      </c>
      <c r="F672" s="350" t="s">
        <v>758</v>
      </c>
      <c r="G672" s="350" t="s">
        <v>745</v>
      </c>
      <c r="H672" s="349">
        <v>16450</v>
      </c>
      <c r="I672" s="350" t="s">
        <v>754</v>
      </c>
    </row>
    <row r="673" spans="1:9" s="16" customFormat="1" ht="18">
      <c r="A673" s="350" t="s">
        <v>1015</v>
      </c>
      <c r="B673" s="348" t="s">
        <v>1007</v>
      </c>
      <c r="C673" s="348" t="s">
        <v>1012</v>
      </c>
      <c r="D673" s="347">
        <v>19965</v>
      </c>
      <c r="E673" s="350" t="s">
        <v>743</v>
      </c>
      <c r="F673" s="350" t="s">
        <v>758</v>
      </c>
      <c r="G673" s="350" t="s">
        <v>745</v>
      </c>
      <c r="H673" s="349">
        <v>7180</v>
      </c>
      <c r="I673" s="350" t="s">
        <v>754</v>
      </c>
    </row>
    <row r="674" spans="1:9" s="16" customFormat="1" ht="18">
      <c r="A674" s="350" t="s">
        <v>1016</v>
      </c>
      <c r="B674" s="348" t="s">
        <v>1007</v>
      </c>
      <c r="C674" s="348" t="s">
        <v>1017</v>
      </c>
      <c r="D674" s="347">
        <v>19870</v>
      </c>
      <c r="E674" s="350" t="s">
        <v>743</v>
      </c>
      <c r="F674" s="350" t="s">
        <v>758</v>
      </c>
      <c r="G674" s="350" t="s">
        <v>745</v>
      </c>
      <c r="H674" s="349">
        <v>4500</v>
      </c>
      <c r="I674" s="350" t="s">
        <v>1018</v>
      </c>
    </row>
    <row r="675" spans="1:9" s="16" customFormat="1" ht="18">
      <c r="A675" s="350" t="s">
        <v>1019</v>
      </c>
      <c r="B675" s="348" t="s">
        <v>1007</v>
      </c>
      <c r="C675" s="348" t="s">
        <v>1020</v>
      </c>
      <c r="D675" s="347">
        <v>19902</v>
      </c>
      <c r="E675" s="350" t="s">
        <v>743</v>
      </c>
      <c r="F675" s="350" t="s">
        <v>758</v>
      </c>
      <c r="G675" s="350" t="s">
        <v>745</v>
      </c>
      <c r="H675" s="349">
        <v>4450</v>
      </c>
      <c r="I675" s="350" t="s">
        <v>1021</v>
      </c>
    </row>
    <row r="676" spans="1:9" s="16" customFormat="1" ht="18">
      <c r="A676" s="350" t="s">
        <v>1022</v>
      </c>
      <c r="B676" s="348" t="s">
        <v>1007</v>
      </c>
      <c r="C676" s="348" t="s">
        <v>1023</v>
      </c>
      <c r="D676" s="347">
        <v>19902</v>
      </c>
      <c r="E676" s="350" t="s">
        <v>743</v>
      </c>
      <c r="F676" s="350" t="s">
        <v>758</v>
      </c>
      <c r="G676" s="350" t="s">
        <v>745</v>
      </c>
      <c r="H676" s="349">
        <v>3290</v>
      </c>
      <c r="I676" s="350" t="s">
        <v>1021</v>
      </c>
    </row>
    <row r="677" spans="1:9" s="16" customFormat="1" ht="18">
      <c r="A677" s="350" t="s">
        <v>1024</v>
      </c>
      <c r="B677" s="348" t="s">
        <v>1007</v>
      </c>
      <c r="C677" s="348" t="s">
        <v>1023</v>
      </c>
      <c r="D677" s="347">
        <v>19902</v>
      </c>
      <c r="E677" s="350" t="s">
        <v>743</v>
      </c>
      <c r="F677" s="350" t="s">
        <v>758</v>
      </c>
      <c r="G677" s="350" t="s">
        <v>745</v>
      </c>
      <c r="H677" s="349">
        <v>3290</v>
      </c>
      <c r="I677" s="350" t="s">
        <v>1021</v>
      </c>
    </row>
    <row r="678" spans="1:9" s="16" customFormat="1" ht="18">
      <c r="A678" s="350" t="s">
        <v>1025</v>
      </c>
      <c r="B678" s="348" t="s">
        <v>1007</v>
      </c>
      <c r="C678" s="348" t="s">
        <v>1026</v>
      </c>
      <c r="D678" s="347">
        <v>19902</v>
      </c>
      <c r="E678" s="350" t="s">
        <v>743</v>
      </c>
      <c r="F678" s="350" t="s">
        <v>758</v>
      </c>
      <c r="G678" s="350" t="s">
        <v>745</v>
      </c>
      <c r="H678" s="349">
        <v>4290</v>
      </c>
      <c r="I678" s="350" t="s">
        <v>784</v>
      </c>
    </row>
    <row r="679" spans="1:9" s="16" customFormat="1" ht="18">
      <c r="A679" s="350" t="s">
        <v>1027</v>
      </c>
      <c r="B679" s="348" t="s">
        <v>1007</v>
      </c>
      <c r="C679" s="348" t="s">
        <v>1028</v>
      </c>
      <c r="D679" s="347">
        <v>19902</v>
      </c>
      <c r="E679" s="350" t="s">
        <v>743</v>
      </c>
      <c r="F679" s="350" t="s">
        <v>758</v>
      </c>
      <c r="G679" s="350" t="s">
        <v>745</v>
      </c>
      <c r="H679" s="349">
        <v>3900</v>
      </c>
      <c r="I679" s="350" t="s">
        <v>1029</v>
      </c>
    </row>
    <row r="680" spans="1:9" s="16" customFormat="1" ht="18">
      <c r="A680" s="350" t="s">
        <v>1030</v>
      </c>
      <c r="B680" s="348" t="s">
        <v>1007</v>
      </c>
      <c r="C680" s="348" t="s">
        <v>1028</v>
      </c>
      <c r="D680" s="347">
        <v>19902</v>
      </c>
      <c r="E680" s="350" t="s">
        <v>743</v>
      </c>
      <c r="F680" s="350" t="s">
        <v>758</v>
      </c>
      <c r="G680" s="350" t="s">
        <v>745</v>
      </c>
      <c r="H680" s="349">
        <v>3900</v>
      </c>
      <c r="I680" s="350" t="s">
        <v>1031</v>
      </c>
    </row>
    <row r="681" spans="1:9" s="16" customFormat="1" ht="18">
      <c r="A681" s="350" t="s">
        <v>1032</v>
      </c>
      <c r="B681" s="348" t="s">
        <v>1007</v>
      </c>
      <c r="C681" s="348" t="s">
        <v>1028</v>
      </c>
      <c r="D681" s="347">
        <v>19902</v>
      </c>
      <c r="E681" s="350" t="s">
        <v>743</v>
      </c>
      <c r="F681" s="350" t="s">
        <v>758</v>
      </c>
      <c r="G681" s="350" t="s">
        <v>745</v>
      </c>
      <c r="H681" s="349">
        <v>3900</v>
      </c>
      <c r="I681" s="350" t="s">
        <v>1033</v>
      </c>
    </row>
    <row r="682" spans="1:9" s="16" customFormat="1" ht="18">
      <c r="A682" s="350" t="s">
        <v>1034</v>
      </c>
      <c r="B682" s="348" t="s">
        <v>1007</v>
      </c>
      <c r="C682" s="348" t="s">
        <v>1028</v>
      </c>
      <c r="D682" s="347">
        <v>19902</v>
      </c>
      <c r="E682" s="350" t="s">
        <v>743</v>
      </c>
      <c r="F682" s="350" t="s">
        <v>758</v>
      </c>
      <c r="G682" s="350" t="s">
        <v>745</v>
      </c>
      <c r="H682" s="349">
        <v>3900</v>
      </c>
      <c r="I682" s="350" t="s">
        <v>1035</v>
      </c>
    </row>
    <row r="683" spans="1:9" s="16" customFormat="1" ht="18">
      <c r="A683" s="350" t="s">
        <v>1036</v>
      </c>
      <c r="B683" s="348" t="s">
        <v>1007</v>
      </c>
      <c r="C683" s="348" t="s">
        <v>1028</v>
      </c>
      <c r="D683" s="347">
        <v>19902</v>
      </c>
      <c r="E683" s="350" t="s">
        <v>743</v>
      </c>
      <c r="F683" s="350" t="s">
        <v>758</v>
      </c>
      <c r="G683" s="350" t="s">
        <v>745</v>
      </c>
      <c r="H683" s="349">
        <v>3900</v>
      </c>
      <c r="I683" s="350" t="s">
        <v>1037</v>
      </c>
    </row>
    <row r="684" spans="1:9" s="16" customFormat="1" ht="18">
      <c r="A684" s="350" t="s">
        <v>1038</v>
      </c>
      <c r="B684" s="348" t="s">
        <v>1007</v>
      </c>
      <c r="C684" s="348" t="s">
        <v>1039</v>
      </c>
      <c r="D684" s="347">
        <v>19902</v>
      </c>
      <c r="E684" s="350" t="s">
        <v>743</v>
      </c>
      <c r="F684" s="350" t="s">
        <v>758</v>
      </c>
      <c r="G684" s="350" t="s">
        <v>745</v>
      </c>
      <c r="H684" s="349">
        <v>1590</v>
      </c>
      <c r="I684" s="350" t="s">
        <v>809</v>
      </c>
    </row>
    <row r="685" spans="1:9" s="16" customFormat="1" ht="18">
      <c r="A685" s="350" t="s">
        <v>1040</v>
      </c>
      <c r="B685" s="348" t="s">
        <v>1007</v>
      </c>
      <c r="C685" s="348" t="s">
        <v>1039</v>
      </c>
      <c r="D685" s="347">
        <v>19902</v>
      </c>
      <c r="E685" s="350" t="s">
        <v>743</v>
      </c>
      <c r="F685" s="350" t="s">
        <v>758</v>
      </c>
      <c r="G685" s="350" t="s">
        <v>745</v>
      </c>
      <c r="H685" s="349">
        <v>1590</v>
      </c>
      <c r="I685" s="350" t="s">
        <v>809</v>
      </c>
    </row>
    <row r="686" spans="1:9" s="17" customFormat="1" ht="15.75">
      <c r="A686" s="350" t="s">
        <v>1041</v>
      </c>
      <c r="B686" s="330" t="s">
        <v>853</v>
      </c>
      <c r="C686" s="330" t="s">
        <v>242</v>
      </c>
      <c r="D686" s="347">
        <v>19954</v>
      </c>
      <c r="E686" s="350" t="s">
        <v>743</v>
      </c>
      <c r="F686" s="350" t="s">
        <v>758</v>
      </c>
      <c r="G686" s="350" t="s">
        <v>745</v>
      </c>
      <c r="H686" s="331">
        <v>17655</v>
      </c>
      <c r="I686" s="350" t="s">
        <v>746</v>
      </c>
    </row>
    <row r="687" spans="1:9" s="17" customFormat="1" ht="15.75">
      <c r="A687" s="350"/>
      <c r="B687" s="330"/>
      <c r="C687" s="330" t="s">
        <v>1042</v>
      </c>
      <c r="D687" s="347"/>
      <c r="E687" s="350"/>
      <c r="F687" s="350"/>
      <c r="G687" s="350"/>
      <c r="H687" s="331"/>
      <c r="I687" s="350"/>
    </row>
    <row r="688" spans="1:9" s="17" customFormat="1" ht="15.75">
      <c r="A688" s="350" t="s">
        <v>1043</v>
      </c>
      <c r="B688" s="330" t="s">
        <v>853</v>
      </c>
      <c r="C688" s="330" t="s">
        <v>1044</v>
      </c>
      <c r="D688" s="347">
        <v>19974</v>
      </c>
      <c r="E688" s="350" t="s">
        <v>743</v>
      </c>
      <c r="F688" s="350" t="s">
        <v>758</v>
      </c>
      <c r="G688" s="350" t="s">
        <v>745</v>
      </c>
      <c r="H688" s="331">
        <v>35950</v>
      </c>
      <c r="I688" s="350" t="s">
        <v>750</v>
      </c>
    </row>
    <row r="689" spans="1:9" s="17" customFormat="1" ht="15.75">
      <c r="A689" s="350"/>
      <c r="B689" s="330"/>
      <c r="C689" s="330" t="s">
        <v>1045</v>
      </c>
      <c r="D689" s="347"/>
      <c r="E689" s="350"/>
      <c r="F689" s="350"/>
      <c r="G689" s="350"/>
      <c r="H689" s="331"/>
      <c r="I689" s="350"/>
    </row>
    <row r="690" spans="1:9" s="16" customFormat="1" ht="18">
      <c r="A690" s="350" t="s">
        <v>1046</v>
      </c>
      <c r="B690" s="330" t="s">
        <v>853</v>
      </c>
      <c r="C690" s="330" t="s">
        <v>1047</v>
      </c>
      <c r="D690" s="347">
        <v>19926</v>
      </c>
      <c r="E690" s="350" t="s">
        <v>743</v>
      </c>
      <c r="F690" s="350" t="s">
        <v>758</v>
      </c>
      <c r="G690" s="350" t="s">
        <v>745</v>
      </c>
      <c r="H690" s="331">
        <v>24400</v>
      </c>
      <c r="I690" s="350" t="s">
        <v>754</v>
      </c>
    </row>
    <row r="691" spans="1:9" s="16" customFormat="1" ht="18">
      <c r="A691" s="350"/>
      <c r="B691" s="330"/>
      <c r="C691" s="330" t="s">
        <v>1048</v>
      </c>
      <c r="D691" s="347"/>
      <c r="E691" s="350"/>
      <c r="F691" s="350"/>
      <c r="G691" s="350"/>
      <c r="H691" s="331"/>
      <c r="I691" s="350"/>
    </row>
    <row r="692" spans="1:9" s="16" customFormat="1" ht="18">
      <c r="A692" s="350" t="s">
        <v>1049</v>
      </c>
      <c r="B692" s="330" t="s">
        <v>853</v>
      </c>
      <c r="C692" s="330" t="s">
        <v>1047</v>
      </c>
      <c r="D692" s="347">
        <v>19926</v>
      </c>
      <c r="E692" s="350" t="s">
        <v>743</v>
      </c>
      <c r="F692" s="350" t="s">
        <v>758</v>
      </c>
      <c r="G692" s="350" t="s">
        <v>745</v>
      </c>
      <c r="H692" s="331">
        <v>24400</v>
      </c>
      <c r="I692" s="350" t="s">
        <v>754</v>
      </c>
    </row>
    <row r="693" spans="1:9" s="16" customFormat="1" ht="18">
      <c r="A693" s="350"/>
      <c r="B693" s="330"/>
      <c r="C693" s="330" t="s">
        <v>1048</v>
      </c>
      <c r="D693" s="347"/>
      <c r="E693" s="350"/>
      <c r="F693" s="350"/>
      <c r="G693" s="350"/>
      <c r="H693" s="331"/>
      <c r="I693" s="350"/>
    </row>
    <row r="694" spans="1:9" s="16" customFormat="1" ht="18">
      <c r="A694" s="350" t="s">
        <v>1050</v>
      </c>
      <c r="B694" s="330" t="s">
        <v>853</v>
      </c>
      <c r="C694" s="330" t="s">
        <v>1047</v>
      </c>
      <c r="D694" s="347">
        <v>19926</v>
      </c>
      <c r="E694" s="350" t="s">
        <v>743</v>
      </c>
      <c r="F694" s="350" t="s">
        <v>758</v>
      </c>
      <c r="G694" s="350" t="s">
        <v>745</v>
      </c>
      <c r="H694" s="331">
        <v>24400</v>
      </c>
      <c r="I694" s="350" t="s">
        <v>1021</v>
      </c>
    </row>
    <row r="695" spans="1:9" s="16" customFormat="1" ht="18">
      <c r="A695" s="157"/>
      <c r="B695" s="159"/>
      <c r="C695" s="159" t="s">
        <v>1048</v>
      </c>
      <c r="D695" s="370"/>
      <c r="E695" s="157"/>
      <c r="F695" s="157"/>
      <c r="G695" s="157"/>
      <c r="H695" s="372"/>
      <c r="I695" s="157"/>
    </row>
    <row r="696" spans="1:9" s="5" customFormat="1" ht="21">
      <c r="A696" s="607" t="s">
        <v>671</v>
      </c>
      <c r="B696" s="607"/>
      <c r="C696" s="607"/>
      <c r="D696" s="607"/>
      <c r="E696" s="607"/>
      <c r="F696" s="607"/>
      <c r="G696" s="607"/>
      <c r="H696" s="64">
        <f>SUM(H668:H695)</f>
        <v>2332704</v>
      </c>
      <c r="I696" s="70"/>
    </row>
    <row r="697" spans="1:9" s="5" customFormat="1" ht="21">
      <c r="A697" s="56" t="s">
        <v>729</v>
      </c>
      <c r="B697" s="56" t="s">
        <v>730</v>
      </c>
      <c r="C697" s="56" t="s">
        <v>722</v>
      </c>
      <c r="D697" s="56" t="s">
        <v>731</v>
      </c>
      <c r="E697" s="56" t="s">
        <v>732</v>
      </c>
      <c r="F697" s="56" t="s">
        <v>733</v>
      </c>
      <c r="G697" s="56" t="s">
        <v>734</v>
      </c>
      <c r="H697" s="138" t="s">
        <v>735</v>
      </c>
      <c r="I697" s="56" t="s">
        <v>509</v>
      </c>
    </row>
    <row r="698" spans="1:9" s="5" customFormat="1" ht="21">
      <c r="A698" s="55"/>
      <c r="B698" s="55"/>
      <c r="C698" s="55"/>
      <c r="D698" s="55" t="s">
        <v>736</v>
      </c>
      <c r="E698" s="55" t="s">
        <v>737</v>
      </c>
      <c r="F698" s="55" t="s">
        <v>738</v>
      </c>
      <c r="G698" s="55" t="s">
        <v>739</v>
      </c>
      <c r="H698" s="139" t="s">
        <v>740</v>
      </c>
      <c r="I698" s="55"/>
    </row>
    <row r="699" spans="1:9" s="5" customFormat="1" ht="21">
      <c r="A699" s="607" t="s">
        <v>663</v>
      </c>
      <c r="B699" s="607"/>
      <c r="C699" s="607"/>
      <c r="D699" s="607"/>
      <c r="E699" s="607"/>
      <c r="F699" s="607"/>
      <c r="G699" s="607"/>
      <c r="H699" s="64">
        <v>2332704</v>
      </c>
      <c r="I699" s="70"/>
    </row>
    <row r="700" spans="1:9" s="5" customFormat="1" ht="21">
      <c r="A700" s="157" t="s">
        <v>1060</v>
      </c>
      <c r="B700" s="158" t="s">
        <v>1059</v>
      </c>
      <c r="C700" s="369" t="s">
        <v>1061</v>
      </c>
      <c r="D700" s="370">
        <v>239016</v>
      </c>
      <c r="E700" s="134" t="s">
        <v>743</v>
      </c>
      <c r="F700" s="134" t="s">
        <v>758</v>
      </c>
      <c r="G700" s="134" t="s">
        <v>745</v>
      </c>
      <c r="H700" s="371">
        <v>12000</v>
      </c>
      <c r="I700" s="134" t="s">
        <v>1021</v>
      </c>
    </row>
    <row r="701" spans="1:9" s="5" customFormat="1" ht="21">
      <c r="A701" s="350" t="s">
        <v>1063</v>
      </c>
      <c r="B701" s="348" t="s">
        <v>1059</v>
      </c>
      <c r="C701" s="348" t="s">
        <v>1062</v>
      </c>
      <c r="D701" s="347">
        <v>239016</v>
      </c>
      <c r="E701" s="350" t="s">
        <v>743</v>
      </c>
      <c r="F701" s="350" t="s">
        <v>758</v>
      </c>
      <c r="G701" s="350" t="s">
        <v>745</v>
      </c>
      <c r="H701" s="349">
        <v>4300</v>
      </c>
      <c r="I701" s="350" t="s">
        <v>1021</v>
      </c>
    </row>
    <row r="702" spans="1:9" s="5" customFormat="1" ht="21">
      <c r="A702" s="350" t="s">
        <v>1064</v>
      </c>
      <c r="B702" s="348" t="s">
        <v>1059</v>
      </c>
      <c r="C702" s="348" t="s">
        <v>1065</v>
      </c>
      <c r="D702" s="347">
        <v>239016</v>
      </c>
      <c r="E702" s="350" t="s">
        <v>743</v>
      </c>
      <c r="F702" s="350" t="s">
        <v>758</v>
      </c>
      <c r="G702" s="350" t="s">
        <v>745</v>
      </c>
      <c r="H702" s="349">
        <v>3800</v>
      </c>
      <c r="I702" s="350" t="s">
        <v>1021</v>
      </c>
    </row>
    <row r="703" spans="1:9" s="5" customFormat="1" ht="21">
      <c r="A703" s="350" t="s">
        <v>1066</v>
      </c>
      <c r="B703" s="348" t="s">
        <v>1059</v>
      </c>
      <c r="C703" s="348" t="s">
        <v>1067</v>
      </c>
      <c r="D703" s="347">
        <v>239016</v>
      </c>
      <c r="E703" s="350" t="s">
        <v>743</v>
      </c>
      <c r="F703" s="350" t="s">
        <v>758</v>
      </c>
      <c r="G703" s="350" t="s">
        <v>745</v>
      </c>
      <c r="H703" s="349">
        <v>3900</v>
      </c>
      <c r="I703" s="350" t="s">
        <v>1021</v>
      </c>
    </row>
    <row r="704" spans="1:9" s="5" customFormat="1" ht="21">
      <c r="A704" s="350" t="s">
        <v>1069</v>
      </c>
      <c r="B704" s="348" t="s">
        <v>1059</v>
      </c>
      <c r="C704" s="348" t="s">
        <v>1068</v>
      </c>
      <c r="D704" s="347">
        <v>239016</v>
      </c>
      <c r="E704" s="350" t="s">
        <v>743</v>
      </c>
      <c r="F704" s="350" t="s">
        <v>758</v>
      </c>
      <c r="G704" s="350" t="s">
        <v>745</v>
      </c>
      <c r="H704" s="349">
        <v>8000</v>
      </c>
      <c r="I704" s="350" t="s">
        <v>1021</v>
      </c>
    </row>
    <row r="705" spans="1:9" s="5" customFormat="1" ht="21">
      <c r="A705" s="350" t="s">
        <v>1118</v>
      </c>
      <c r="B705" s="348" t="s">
        <v>1059</v>
      </c>
      <c r="C705" s="348" t="s">
        <v>1117</v>
      </c>
      <c r="D705" s="347">
        <v>239457</v>
      </c>
      <c r="E705" s="350" t="s">
        <v>743</v>
      </c>
      <c r="F705" s="350" t="s">
        <v>758</v>
      </c>
      <c r="G705" s="350" t="s">
        <v>745</v>
      </c>
      <c r="H705" s="349">
        <v>12000</v>
      </c>
      <c r="I705" s="350"/>
    </row>
    <row r="706" spans="1:9" s="5" customFormat="1" ht="21">
      <c r="A706" s="350"/>
      <c r="B706" s="348"/>
      <c r="C706" s="348" t="s">
        <v>1119</v>
      </c>
      <c r="D706" s="347"/>
      <c r="E706" s="350"/>
      <c r="F706" s="350"/>
      <c r="G706" s="350"/>
      <c r="H706" s="349"/>
      <c r="I706" s="350"/>
    </row>
    <row r="707" spans="1:9" s="5" customFormat="1" ht="21">
      <c r="A707" s="350" t="s">
        <v>1137</v>
      </c>
      <c r="B707" s="348" t="s">
        <v>1059</v>
      </c>
      <c r="C707" s="348" t="s">
        <v>1138</v>
      </c>
      <c r="D707" s="347">
        <v>239498</v>
      </c>
      <c r="E707" s="350" t="s">
        <v>743</v>
      </c>
      <c r="F707" s="350" t="s">
        <v>758</v>
      </c>
      <c r="G707" s="350" t="s">
        <v>745</v>
      </c>
      <c r="H707" s="349">
        <v>8800</v>
      </c>
      <c r="I707" s="350" t="s">
        <v>1122</v>
      </c>
    </row>
    <row r="708" spans="1:9" s="5" customFormat="1" ht="21">
      <c r="A708" s="350" t="s">
        <v>1120</v>
      </c>
      <c r="B708" s="348" t="s">
        <v>1059</v>
      </c>
      <c r="C708" s="348" t="s">
        <v>1121</v>
      </c>
      <c r="D708" s="347">
        <v>239498</v>
      </c>
      <c r="E708" s="350" t="s">
        <v>743</v>
      </c>
      <c r="F708" s="350" t="s">
        <v>758</v>
      </c>
      <c r="G708" s="350" t="s">
        <v>745</v>
      </c>
      <c r="H708" s="349">
        <v>3190</v>
      </c>
      <c r="I708" s="350" t="s">
        <v>1122</v>
      </c>
    </row>
    <row r="709" spans="1:9" s="5" customFormat="1" ht="21">
      <c r="A709" s="350" t="s">
        <v>1123</v>
      </c>
      <c r="B709" s="348" t="s">
        <v>1059</v>
      </c>
      <c r="C709" s="348" t="s">
        <v>1124</v>
      </c>
      <c r="D709" s="347">
        <v>239502</v>
      </c>
      <c r="E709" s="350" t="s">
        <v>743</v>
      </c>
      <c r="F709" s="350" t="s">
        <v>758</v>
      </c>
      <c r="G709" s="350" t="s">
        <v>745</v>
      </c>
      <c r="H709" s="349">
        <v>28000</v>
      </c>
      <c r="I709" s="350" t="s">
        <v>1122</v>
      </c>
    </row>
    <row r="710" spans="1:9" s="5" customFormat="1" ht="21">
      <c r="A710" s="157" t="s">
        <v>1528</v>
      </c>
      <c r="B710" s="369" t="s">
        <v>1059</v>
      </c>
      <c r="C710" s="369" t="s">
        <v>1160</v>
      </c>
      <c r="D710" s="370">
        <v>239446</v>
      </c>
      <c r="E710" s="157" t="s">
        <v>743</v>
      </c>
      <c r="F710" s="157" t="s">
        <v>758</v>
      </c>
      <c r="G710" s="157" t="s">
        <v>745</v>
      </c>
      <c r="H710" s="371">
        <v>9900</v>
      </c>
      <c r="I710" s="157" t="s">
        <v>1091</v>
      </c>
    </row>
    <row r="711" spans="1:13" s="5" customFormat="1" ht="21">
      <c r="A711" s="350" t="s">
        <v>1529</v>
      </c>
      <c r="B711" s="348" t="s">
        <v>1059</v>
      </c>
      <c r="C711" s="348" t="s">
        <v>1161</v>
      </c>
      <c r="D711" s="347">
        <v>239446</v>
      </c>
      <c r="E711" s="350" t="s">
        <v>743</v>
      </c>
      <c r="F711" s="350" t="s">
        <v>758</v>
      </c>
      <c r="G711" s="350" t="s">
        <v>745</v>
      </c>
      <c r="H711" s="349">
        <v>11200</v>
      </c>
      <c r="I711" s="350" t="s">
        <v>1091</v>
      </c>
      <c r="M711" s="18"/>
    </row>
    <row r="712" spans="1:9" s="5" customFormat="1" ht="21">
      <c r="A712" s="350" t="s">
        <v>1530</v>
      </c>
      <c r="B712" s="348" t="s">
        <v>1059</v>
      </c>
      <c r="C712" s="348" t="s">
        <v>1161</v>
      </c>
      <c r="D712" s="347">
        <v>239446</v>
      </c>
      <c r="E712" s="350" t="s">
        <v>743</v>
      </c>
      <c r="F712" s="350" t="s">
        <v>758</v>
      </c>
      <c r="G712" s="350" t="s">
        <v>745</v>
      </c>
      <c r="H712" s="349">
        <v>11200</v>
      </c>
      <c r="I712" s="350" t="s">
        <v>1091</v>
      </c>
    </row>
    <row r="713" spans="1:9" s="5" customFormat="1" ht="21">
      <c r="A713" s="350" t="s">
        <v>1531</v>
      </c>
      <c r="B713" s="348" t="s">
        <v>1059</v>
      </c>
      <c r="C713" s="348" t="s">
        <v>1161</v>
      </c>
      <c r="D713" s="347">
        <v>239446</v>
      </c>
      <c r="E713" s="350" t="s">
        <v>743</v>
      </c>
      <c r="F713" s="350" t="s">
        <v>758</v>
      </c>
      <c r="G713" s="350" t="s">
        <v>745</v>
      </c>
      <c r="H713" s="349">
        <v>11200</v>
      </c>
      <c r="I713" s="350" t="s">
        <v>1091</v>
      </c>
    </row>
    <row r="714" spans="1:9" s="5" customFormat="1" ht="21">
      <c r="A714" s="350" t="s">
        <v>1338</v>
      </c>
      <c r="B714" s="348" t="s">
        <v>1059</v>
      </c>
      <c r="C714" s="348" t="s">
        <v>1341</v>
      </c>
      <c r="D714" s="347">
        <v>20457</v>
      </c>
      <c r="E714" s="350" t="s">
        <v>743</v>
      </c>
      <c r="F714" s="350" t="s">
        <v>758</v>
      </c>
      <c r="G714" s="350" t="s">
        <v>745</v>
      </c>
      <c r="H714" s="349">
        <v>6990</v>
      </c>
      <c r="I714" s="350" t="s">
        <v>1304</v>
      </c>
    </row>
    <row r="715" spans="1:9" s="5" customFormat="1" ht="21">
      <c r="A715" s="350" t="s">
        <v>1339</v>
      </c>
      <c r="B715" s="348" t="s">
        <v>1059</v>
      </c>
      <c r="C715" s="348" t="s">
        <v>1342</v>
      </c>
      <c r="D715" s="347">
        <v>20457</v>
      </c>
      <c r="E715" s="350" t="s">
        <v>743</v>
      </c>
      <c r="F715" s="350" t="s">
        <v>758</v>
      </c>
      <c r="G715" s="350" t="s">
        <v>745</v>
      </c>
      <c r="H715" s="349">
        <v>4500</v>
      </c>
      <c r="I715" s="350" t="s">
        <v>1094</v>
      </c>
    </row>
    <row r="716" spans="1:9" s="5" customFormat="1" ht="21">
      <c r="A716" s="350" t="s">
        <v>1340</v>
      </c>
      <c r="B716" s="348" t="s">
        <v>1059</v>
      </c>
      <c r="C716" s="348" t="s">
        <v>1343</v>
      </c>
      <c r="D716" s="347" t="s">
        <v>1344</v>
      </c>
      <c r="E716" s="350" t="s">
        <v>743</v>
      </c>
      <c r="F716" s="350" t="s">
        <v>758</v>
      </c>
      <c r="G716" s="350" t="s">
        <v>745</v>
      </c>
      <c r="H716" s="349">
        <v>3900</v>
      </c>
      <c r="I716" s="350" t="s">
        <v>1096</v>
      </c>
    </row>
    <row r="717" spans="1:9" s="5" customFormat="1" ht="21">
      <c r="A717" s="350" t="s">
        <v>1345</v>
      </c>
      <c r="B717" s="348" t="s">
        <v>1059</v>
      </c>
      <c r="C717" s="348" t="s">
        <v>1341</v>
      </c>
      <c r="D717" s="347">
        <v>20542</v>
      </c>
      <c r="E717" s="350" t="s">
        <v>743</v>
      </c>
      <c r="F717" s="350" t="s">
        <v>758</v>
      </c>
      <c r="G717" s="350" t="s">
        <v>745</v>
      </c>
      <c r="H717" s="331">
        <v>6990</v>
      </c>
      <c r="I717" s="350" t="s">
        <v>1002</v>
      </c>
    </row>
    <row r="718" spans="1:9" s="5" customFormat="1" ht="21">
      <c r="A718" s="350" t="s">
        <v>1346</v>
      </c>
      <c r="B718" s="348" t="s">
        <v>1059</v>
      </c>
      <c r="C718" s="348" t="s">
        <v>1341</v>
      </c>
      <c r="D718" s="347">
        <v>20542</v>
      </c>
      <c r="E718" s="350" t="s">
        <v>743</v>
      </c>
      <c r="F718" s="350" t="s">
        <v>758</v>
      </c>
      <c r="G718" s="350" t="s">
        <v>745</v>
      </c>
      <c r="H718" s="331">
        <v>6990</v>
      </c>
      <c r="I718" s="350" t="s">
        <v>1002</v>
      </c>
    </row>
    <row r="719" spans="1:9" s="5" customFormat="1" ht="21">
      <c r="A719" s="350" t="s">
        <v>1347</v>
      </c>
      <c r="B719" s="348" t="s">
        <v>1059</v>
      </c>
      <c r="C719" s="330" t="s">
        <v>1348</v>
      </c>
      <c r="D719" s="347">
        <v>20574</v>
      </c>
      <c r="E719" s="350" t="s">
        <v>743</v>
      </c>
      <c r="F719" s="350" t="s">
        <v>758</v>
      </c>
      <c r="G719" s="350" t="s">
        <v>745</v>
      </c>
      <c r="H719" s="331">
        <v>990</v>
      </c>
      <c r="I719" s="350" t="s">
        <v>1304</v>
      </c>
    </row>
    <row r="720" spans="1:9" s="5" customFormat="1" ht="21">
      <c r="A720" s="350" t="s">
        <v>1349</v>
      </c>
      <c r="B720" s="348" t="s">
        <v>1059</v>
      </c>
      <c r="C720" s="330" t="s">
        <v>1350</v>
      </c>
      <c r="D720" s="347">
        <v>20631</v>
      </c>
      <c r="E720" s="350" t="s">
        <v>743</v>
      </c>
      <c r="F720" s="350" t="s">
        <v>758</v>
      </c>
      <c r="G720" s="350" t="s">
        <v>745</v>
      </c>
      <c r="H720" s="331">
        <v>7140</v>
      </c>
      <c r="I720" s="350" t="s">
        <v>1351</v>
      </c>
    </row>
    <row r="721" spans="1:9" s="5" customFormat="1" ht="21">
      <c r="A721" s="350" t="s">
        <v>1352</v>
      </c>
      <c r="B721" s="348" t="s">
        <v>1059</v>
      </c>
      <c r="C721" s="330" t="s">
        <v>1353</v>
      </c>
      <c r="D721" s="347">
        <v>20631</v>
      </c>
      <c r="E721" s="350" t="s">
        <v>743</v>
      </c>
      <c r="F721" s="350" t="s">
        <v>758</v>
      </c>
      <c r="G721" s="350" t="s">
        <v>745</v>
      </c>
      <c r="H721" s="331">
        <v>3900</v>
      </c>
      <c r="I721" s="350" t="s">
        <v>1354</v>
      </c>
    </row>
    <row r="722" spans="1:9" s="5" customFormat="1" ht="21">
      <c r="A722" s="350" t="s">
        <v>1355</v>
      </c>
      <c r="B722" s="348" t="s">
        <v>1059</v>
      </c>
      <c r="C722" s="330" t="s">
        <v>1356</v>
      </c>
      <c r="D722" s="347">
        <v>20644</v>
      </c>
      <c r="E722" s="350" t="s">
        <v>743</v>
      </c>
      <c r="F722" s="350" t="s">
        <v>758</v>
      </c>
      <c r="G722" s="350" t="s">
        <v>745</v>
      </c>
      <c r="H722" s="331">
        <v>9800</v>
      </c>
      <c r="I722" s="350" t="s">
        <v>1091</v>
      </c>
    </row>
    <row r="723" spans="1:9" s="5" customFormat="1" ht="21">
      <c r="A723" s="607" t="s">
        <v>671</v>
      </c>
      <c r="B723" s="607"/>
      <c r="C723" s="607"/>
      <c r="D723" s="607"/>
      <c r="E723" s="607"/>
      <c r="F723" s="607"/>
      <c r="G723" s="607"/>
      <c r="H723" s="64">
        <f>SUM(H699:H722)</f>
        <v>2511394</v>
      </c>
      <c r="I723" s="70"/>
    </row>
    <row r="724" spans="1:9" s="5" customFormat="1" ht="21">
      <c r="A724" s="56" t="s">
        <v>729</v>
      </c>
      <c r="B724" s="56" t="s">
        <v>730</v>
      </c>
      <c r="C724" s="56" t="s">
        <v>722</v>
      </c>
      <c r="D724" s="56" t="s">
        <v>731</v>
      </c>
      <c r="E724" s="56" t="s">
        <v>732</v>
      </c>
      <c r="F724" s="56" t="s">
        <v>733</v>
      </c>
      <c r="G724" s="56" t="s">
        <v>734</v>
      </c>
      <c r="H724" s="138" t="s">
        <v>735</v>
      </c>
      <c r="I724" s="56" t="s">
        <v>509</v>
      </c>
    </row>
    <row r="725" spans="1:9" s="5" customFormat="1" ht="21">
      <c r="A725" s="55"/>
      <c r="B725" s="55"/>
      <c r="C725" s="55"/>
      <c r="D725" s="55" t="s">
        <v>736</v>
      </c>
      <c r="E725" s="55" t="s">
        <v>737</v>
      </c>
      <c r="F725" s="55" t="s">
        <v>738</v>
      </c>
      <c r="G725" s="55" t="s">
        <v>739</v>
      </c>
      <c r="H725" s="139" t="s">
        <v>740</v>
      </c>
      <c r="I725" s="55"/>
    </row>
    <row r="726" spans="1:9" s="5" customFormat="1" ht="21">
      <c r="A726" s="607" t="s">
        <v>663</v>
      </c>
      <c r="B726" s="607"/>
      <c r="C726" s="607"/>
      <c r="D726" s="607"/>
      <c r="E726" s="607"/>
      <c r="F726" s="607"/>
      <c r="G726" s="607"/>
      <c r="H726" s="64">
        <v>2511394</v>
      </c>
      <c r="I726" s="70"/>
    </row>
    <row r="727" spans="1:9" s="5" customFormat="1" ht="21">
      <c r="A727" s="157" t="s">
        <v>1357</v>
      </c>
      <c r="B727" s="158" t="s">
        <v>1059</v>
      </c>
      <c r="C727" s="159" t="s">
        <v>1353</v>
      </c>
      <c r="D727" s="370">
        <v>20651</v>
      </c>
      <c r="E727" s="134" t="s">
        <v>743</v>
      </c>
      <c r="F727" s="134" t="s">
        <v>758</v>
      </c>
      <c r="G727" s="134" t="s">
        <v>745</v>
      </c>
      <c r="H727" s="372">
        <v>3990</v>
      </c>
      <c r="I727" s="134" t="s">
        <v>759</v>
      </c>
    </row>
    <row r="728" spans="1:9" s="5" customFormat="1" ht="21">
      <c r="A728" s="350" t="s">
        <v>1358</v>
      </c>
      <c r="B728" s="348" t="s">
        <v>1059</v>
      </c>
      <c r="C728" s="330" t="s">
        <v>1359</v>
      </c>
      <c r="D728" s="347">
        <v>20721</v>
      </c>
      <c r="E728" s="350" t="s">
        <v>743</v>
      </c>
      <c r="F728" s="350" t="s">
        <v>758</v>
      </c>
      <c r="G728" s="350" t="s">
        <v>745</v>
      </c>
      <c r="H728" s="331">
        <v>24500</v>
      </c>
      <c r="I728" s="350" t="s">
        <v>1532</v>
      </c>
    </row>
    <row r="729" spans="1:9" s="5" customFormat="1" ht="21">
      <c r="A729" s="350" t="s">
        <v>1360</v>
      </c>
      <c r="B729" s="348" t="s">
        <v>1059</v>
      </c>
      <c r="C729" s="330" t="s">
        <v>2072</v>
      </c>
      <c r="D729" s="347">
        <v>20722</v>
      </c>
      <c r="E729" s="350" t="s">
        <v>743</v>
      </c>
      <c r="F729" s="350" t="s">
        <v>758</v>
      </c>
      <c r="G729" s="350" t="s">
        <v>745</v>
      </c>
      <c r="H729" s="331">
        <v>8700</v>
      </c>
      <c r="I729" s="350" t="s">
        <v>1002</v>
      </c>
    </row>
    <row r="730" spans="1:9" s="5" customFormat="1" ht="21">
      <c r="A730" s="350" t="s">
        <v>1361</v>
      </c>
      <c r="B730" s="348" t="s">
        <v>1059</v>
      </c>
      <c r="C730" s="330" t="s">
        <v>1353</v>
      </c>
      <c r="D730" s="347">
        <v>20722</v>
      </c>
      <c r="E730" s="350" t="s">
        <v>743</v>
      </c>
      <c r="F730" s="350" t="s">
        <v>758</v>
      </c>
      <c r="G730" s="350" t="s">
        <v>745</v>
      </c>
      <c r="H730" s="331">
        <v>4100</v>
      </c>
      <c r="I730" s="350" t="s">
        <v>1002</v>
      </c>
    </row>
    <row r="731" spans="1:9" s="5" customFormat="1" ht="21">
      <c r="A731" s="350" t="s">
        <v>1362</v>
      </c>
      <c r="B731" s="348" t="s">
        <v>1059</v>
      </c>
      <c r="C731" s="348" t="s">
        <v>1363</v>
      </c>
      <c r="D731" s="347">
        <v>20457</v>
      </c>
      <c r="E731" s="350" t="s">
        <v>743</v>
      </c>
      <c r="F731" s="350" t="s">
        <v>758</v>
      </c>
      <c r="G731" s="350" t="s">
        <v>745</v>
      </c>
      <c r="H731" s="349">
        <v>2980</v>
      </c>
      <c r="I731" s="350" t="s">
        <v>1364</v>
      </c>
    </row>
    <row r="732" spans="1:9" s="5" customFormat="1" ht="21">
      <c r="A732" s="350" t="s">
        <v>1365</v>
      </c>
      <c r="B732" s="348" t="s">
        <v>1059</v>
      </c>
      <c r="C732" s="348" t="s">
        <v>1366</v>
      </c>
      <c r="D732" s="347">
        <v>20470</v>
      </c>
      <c r="E732" s="350" t="s">
        <v>743</v>
      </c>
      <c r="F732" s="350" t="s">
        <v>758</v>
      </c>
      <c r="G732" s="350" t="s">
        <v>745</v>
      </c>
      <c r="H732" s="349">
        <v>1700</v>
      </c>
      <c r="I732" s="350" t="s">
        <v>1096</v>
      </c>
    </row>
    <row r="733" spans="1:9" s="5" customFormat="1" ht="21">
      <c r="A733" s="350" t="s">
        <v>1367</v>
      </c>
      <c r="B733" s="348" t="s">
        <v>1059</v>
      </c>
      <c r="C733" s="348" t="s">
        <v>1368</v>
      </c>
      <c r="D733" s="347">
        <v>20542</v>
      </c>
      <c r="E733" s="350" t="s">
        <v>743</v>
      </c>
      <c r="F733" s="350" t="s">
        <v>758</v>
      </c>
      <c r="G733" s="350" t="s">
        <v>745</v>
      </c>
      <c r="H733" s="349">
        <v>2800</v>
      </c>
      <c r="I733" s="350" t="s">
        <v>1002</v>
      </c>
    </row>
    <row r="734" spans="1:9" s="5" customFormat="1" ht="21">
      <c r="A734" s="350" t="s">
        <v>1369</v>
      </c>
      <c r="B734" s="348" t="s">
        <v>1059</v>
      </c>
      <c r="C734" s="348" t="s">
        <v>1366</v>
      </c>
      <c r="D734" s="347">
        <v>20574</v>
      </c>
      <c r="E734" s="350" t="s">
        <v>743</v>
      </c>
      <c r="F734" s="350" t="s">
        <v>758</v>
      </c>
      <c r="G734" s="350" t="s">
        <v>745</v>
      </c>
      <c r="H734" s="349">
        <v>1190</v>
      </c>
      <c r="I734" s="350" t="s">
        <v>1304</v>
      </c>
    </row>
    <row r="735" spans="1:9" s="5" customFormat="1" ht="21">
      <c r="A735" s="157" t="s">
        <v>1370</v>
      </c>
      <c r="B735" s="369" t="s">
        <v>1059</v>
      </c>
      <c r="C735" s="369" t="s">
        <v>1371</v>
      </c>
      <c r="D735" s="370">
        <v>20597</v>
      </c>
      <c r="E735" s="157" t="s">
        <v>743</v>
      </c>
      <c r="F735" s="157" t="s">
        <v>758</v>
      </c>
      <c r="G735" s="157" t="s">
        <v>745</v>
      </c>
      <c r="H735" s="371">
        <v>3500</v>
      </c>
      <c r="I735" s="157" t="s">
        <v>1002</v>
      </c>
    </row>
    <row r="736" spans="1:9" s="5" customFormat="1" ht="21">
      <c r="A736" s="350" t="s">
        <v>1372</v>
      </c>
      <c r="B736" s="348" t="s">
        <v>1059</v>
      </c>
      <c r="C736" s="348" t="s">
        <v>1373</v>
      </c>
      <c r="D736" s="347">
        <v>20597</v>
      </c>
      <c r="E736" s="350" t="s">
        <v>743</v>
      </c>
      <c r="F736" s="350" t="s">
        <v>758</v>
      </c>
      <c r="G736" s="350" t="s">
        <v>745</v>
      </c>
      <c r="H736" s="349">
        <v>30000</v>
      </c>
      <c r="I736" s="350" t="s">
        <v>1002</v>
      </c>
    </row>
    <row r="737" spans="1:9" s="5" customFormat="1" ht="21">
      <c r="A737" s="350" t="s">
        <v>1374</v>
      </c>
      <c r="B737" s="348" t="s">
        <v>1059</v>
      </c>
      <c r="C737" s="348" t="s">
        <v>1375</v>
      </c>
      <c r="D737" s="347">
        <v>20631</v>
      </c>
      <c r="E737" s="350" t="s">
        <v>743</v>
      </c>
      <c r="F737" s="350" t="s">
        <v>758</v>
      </c>
      <c r="G737" s="350" t="s">
        <v>745</v>
      </c>
      <c r="H737" s="349">
        <v>9520</v>
      </c>
      <c r="I737" s="350" t="s">
        <v>1376</v>
      </c>
    </row>
    <row r="738" spans="1:9" s="5" customFormat="1" ht="21">
      <c r="A738" s="350" t="s">
        <v>1377</v>
      </c>
      <c r="B738" s="348" t="s">
        <v>1059</v>
      </c>
      <c r="C738" s="348" t="s">
        <v>1378</v>
      </c>
      <c r="D738" s="347">
        <v>20644</v>
      </c>
      <c r="E738" s="350" t="s">
        <v>743</v>
      </c>
      <c r="F738" s="350" t="s">
        <v>758</v>
      </c>
      <c r="G738" s="350" t="s">
        <v>745</v>
      </c>
      <c r="H738" s="349">
        <v>5180</v>
      </c>
      <c r="I738" s="350" t="s">
        <v>1091</v>
      </c>
    </row>
    <row r="739" spans="1:9" s="5" customFormat="1" ht="21">
      <c r="A739" s="350" t="s">
        <v>1379</v>
      </c>
      <c r="B739" s="348" t="s">
        <v>1059</v>
      </c>
      <c r="C739" s="348" t="s">
        <v>1380</v>
      </c>
      <c r="D739" s="347" t="s">
        <v>1381</v>
      </c>
      <c r="E739" s="350" t="s">
        <v>743</v>
      </c>
      <c r="F739" s="350" t="s">
        <v>758</v>
      </c>
      <c r="G739" s="350" t="s">
        <v>745</v>
      </c>
      <c r="H739" s="349">
        <v>2200</v>
      </c>
      <c r="I739" s="350" t="s">
        <v>1096</v>
      </c>
    </row>
    <row r="740" spans="1:9" s="5" customFormat="1" ht="21">
      <c r="A740" s="350" t="s">
        <v>1382</v>
      </c>
      <c r="B740" s="348" t="s">
        <v>1059</v>
      </c>
      <c r="C740" s="348" t="s">
        <v>1366</v>
      </c>
      <c r="D740" s="347">
        <v>20721</v>
      </c>
      <c r="E740" s="350" t="s">
        <v>743</v>
      </c>
      <c r="F740" s="350" t="s">
        <v>758</v>
      </c>
      <c r="G740" s="350" t="s">
        <v>745</v>
      </c>
      <c r="H740" s="349">
        <v>1100</v>
      </c>
      <c r="I740" s="350" t="s">
        <v>1094</v>
      </c>
    </row>
    <row r="741" spans="1:9" s="5" customFormat="1" ht="21">
      <c r="A741" s="350" t="s">
        <v>1383</v>
      </c>
      <c r="B741" s="348" t="s">
        <v>1059</v>
      </c>
      <c r="C741" s="348" t="s">
        <v>1384</v>
      </c>
      <c r="D741" s="347">
        <v>20721</v>
      </c>
      <c r="E741" s="350" t="s">
        <v>743</v>
      </c>
      <c r="F741" s="350" t="s">
        <v>758</v>
      </c>
      <c r="G741" s="350" t="s">
        <v>745</v>
      </c>
      <c r="H741" s="349">
        <v>10360</v>
      </c>
      <c r="I741" s="350" t="s">
        <v>1385</v>
      </c>
    </row>
    <row r="742" spans="1:9" s="5" customFormat="1" ht="21">
      <c r="A742" s="350" t="s">
        <v>1386</v>
      </c>
      <c r="B742" s="348" t="s">
        <v>1059</v>
      </c>
      <c r="C742" s="348" t="s">
        <v>1388</v>
      </c>
      <c r="D742" s="347">
        <v>20722</v>
      </c>
      <c r="E742" s="350" t="s">
        <v>743</v>
      </c>
      <c r="F742" s="350" t="s">
        <v>758</v>
      </c>
      <c r="G742" s="350" t="s">
        <v>745</v>
      </c>
      <c r="H742" s="349">
        <v>7000</v>
      </c>
      <c r="I742" s="350" t="s">
        <v>1002</v>
      </c>
    </row>
    <row r="743" spans="1:9" s="5" customFormat="1" ht="21">
      <c r="A743" s="350" t="s">
        <v>1387</v>
      </c>
      <c r="B743" s="348" t="s">
        <v>1059</v>
      </c>
      <c r="C743" s="348" t="s">
        <v>1389</v>
      </c>
      <c r="D743" s="347">
        <v>20722</v>
      </c>
      <c r="E743" s="350" t="s">
        <v>743</v>
      </c>
      <c r="F743" s="350" t="s">
        <v>758</v>
      </c>
      <c r="G743" s="350" t="s">
        <v>745</v>
      </c>
      <c r="H743" s="349">
        <v>5600</v>
      </c>
      <c r="I743" s="350" t="s">
        <v>1002</v>
      </c>
    </row>
    <row r="744" spans="1:9" s="5" customFormat="1" ht="21">
      <c r="A744" s="350" t="s">
        <v>1390</v>
      </c>
      <c r="B744" s="348" t="s">
        <v>1059</v>
      </c>
      <c r="C744" s="348" t="s">
        <v>1391</v>
      </c>
      <c r="D744" s="347">
        <v>20722</v>
      </c>
      <c r="E744" s="350" t="s">
        <v>743</v>
      </c>
      <c r="F744" s="350" t="s">
        <v>758</v>
      </c>
      <c r="G744" s="350" t="s">
        <v>745</v>
      </c>
      <c r="H744" s="349">
        <v>8000</v>
      </c>
      <c r="I744" s="350" t="s">
        <v>1002</v>
      </c>
    </row>
    <row r="745" spans="1:9" s="5" customFormat="1" ht="21">
      <c r="A745" s="350" t="s">
        <v>1392</v>
      </c>
      <c r="B745" s="348" t="s">
        <v>1059</v>
      </c>
      <c r="C745" s="330" t="s">
        <v>1393</v>
      </c>
      <c r="D745" s="347">
        <v>20722</v>
      </c>
      <c r="E745" s="350" t="s">
        <v>743</v>
      </c>
      <c r="F745" s="350" t="s">
        <v>758</v>
      </c>
      <c r="G745" s="350" t="s">
        <v>745</v>
      </c>
      <c r="H745" s="349">
        <v>48000</v>
      </c>
      <c r="I745" s="350" t="s">
        <v>1002</v>
      </c>
    </row>
    <row r="746" spans="1:9" s="5" customFormat="1" ht="21">
      <c r="A746" s="350" t="s">
        <v>1394</v>
      </c>
      <c r="B746" s="348" t="s">
        <v>1059</v>
      </c>
      <c r="C746" s="330" t="s">
        <v>1395</v>
      </c>
      <c r="D746" s="347">
        <v>20447</v>
      </c>
      <c r="E746" s="350" t="s">
        <v>743</v>
      </c>
      <c r="F746" s="350" t="s">
        <v>758</v>
      </c>
      <c r="G746" s="350" t="s">
        <v>745</v>
      </c>
      <c r="H746" s="331">
        <v>9960</v>
      </c>
      <c r="I746" s="350" t="s">
        <v>1093</v>
      </c>
    </row>
    <row r="747" spans="1:9" s="5" customFormat="1" ht="21">
      <c r="A747" s="350" t="s">
        <v>1396</v>
      </c>
      <c r="B747" s="348" t="s">
        <v>1059</v>
      </c>
      <c r="C747" s="330" t="s">
        <v>1397</v>
      </c>
      <c r="D747" s="347" t="s">
        <v>1398</v>
      </c>
      <c r="E747" s="350" t="s">
        <v>743</v>
      </c>
      <c r="F747" s="350" t="s">
        <v>758</v>
      </c>
      <c r="G747" s="350" t="s">
        <v>745</v>
      </c>
      <c r="H747" s="331">
        <v>5490</v>
      </c>
      <c r="I747" s="350" t="s">
        <v>1304</v>
      </c>
    </row>
    <row r="748" spans="1:9" s="5" customFormat="1" ht="21">
      <c r="A748" s="350" t="s">
        <v>1399</v>
      </c>
      <c r="B748" s="348" t="s">
        <v>1059</v>
      </c>
      <c r="C748" s="330" t="s">
        <v>1400</v>
      </c>
      <c r="D748" s="347">
        <v>20470</v>
      </c>
      <c r="E748" s="350" t="s">
        <v>743</v>
      </c>
      <c r="F748" s="350" t="s">
        <v>758</v>
      </c>
      <c r="G748" s="350" t="s">
        <v>745</v>
      </c>
      <c r="H748" s="331">
        <v>3900</v>
      </c>
      <c r="I748" s="350" t="s">
        <v>1096</v>
      </c>
    </row>
    <row r="749" spans="1:9" s="5" customFormat="1" ht="21">
      <c r="A749" s="350" t="s">
        <v>1401</v>
      </c>
      <c r="B749" s="330" t="s">
        <v>853</v>
      </c>
      <c r="C749" s="332" t="s">
        <v>1402</v>
      </c>
      <c r="D749" s="347">
        <v>20542</v>
      </c>
      <c r="E749" s="350" t="s">
        <v>743</v>
      </c>
      <c r="F749" s="350">
        <v>0</v>
      </c>
      <c r="G749" s="350" t="s">
        <v>745</v>
      </c>
      <c r="H749" s="331">
        <v>20800</v>
      </c>
      <c r="I749" s="350" t="s">
        <v>1002</v>
      </c>
    </row>
    <row r="750" spans="1:9" s="5" customFormat="1" ht="21">
      <c r="A750" s="607" t="s">
        <v>671</v>
      </c>
      <c r="B750" s="607"/>
      <c r="C750" s="607"/>
      <c r="D750" s="607"/>
      <c r="E750" s="607"/>
      <c r="F750" s="607"/>
      <c r="G750" s="607"/>
      <c r="H750" s="64">
        <f>SUM(H726:H749)</f>
        <v>2731964</v>
      </c>
      <c r="I750" s="70"/>
    </row>
    <row r="751" spans="1:9" s="5" customFormat="1" ht="21">
      <c r="A751" s="56" t="s">
        <v>729</v>
      </c>
      <c r="B751" s="56" t="s">
        <v>730</v>
      </c>
      <c r="C751" s="56" t="s">
        <v>722</v>
      </c>
      <c r="D751" s="56" t="s">
        <v>731</v>
      </c>
      <c r="E751" s="56" t="s">
        <v>732</v>
      </c>
      <c r="F751" s="56" t="s">
        <v>733</v>
      </c>
      <c r="G751" s="56" t="s">
        <v>734</v>
      </c>
      <c r="H751" s="138" t="s">
        <v>735</v>
      </c>
      <c r="I751" s="56" t="s">
        <v>509</v>
      </c>
    </row>
    <row r="752" spans="1:9" s="5" customFormat="1" ht="21">
      <c r="A752" s="55"/>
      <c r="B752" s="55"/>
      <c r="C752" s="55"/>
      <c r="D752" s="55" t="s">
        <v>736</v>
      </c>
      <c r="E752" s="55" t="s">
        <v>737</v>
      </c>
      <c r="F752" s="55" t="s">
        <v>738</v>
      </c>
      <c r="G752" s="55" t="s">
        <v>739</v>
      </c>
      <c r="H752" s="139" t="s">
        <v>740</v>
      </c>
      <c r="I752" s="55"/>
    </row>
    <row r="753" spans="1:9" s="5" customFormat="1" ht="21">
      <c r="A753" s="607" t="s">
        <v>663</v>
      </c>
      <c r="B753" s="607"/>
      <c r="C753" s="607"/>
      <c r="D753" s="607"/>
      <c r="E753" s="607"/>
      <c r="F753" s="607"/>
      <c r="G753" s="607"/>
      <c r="H753" s="64">
        <v>2731964</v>
      </c>
      <c r="I753" s="70"/>
    </row>
    <row r="754" spans="1:9" s="5" customFormat="1" ht="21">
      <c r="A754" s="157" t="s">
        <v>1403</v>
      </c>
      <c r="B754" s="158" t="s">
        <v>1059</v>
      </c>
      <c r="C754" s="159" t="s">
        <v>1404</v>
      </c>
      <c r="D754" s="370">
        <v>20597</v>
      </c>
      <c r="E754" s="134" t="s">
        <v>743</v>
      </c>
      <c r="F754" s="134" t="s">
        <v>758</v>
      </c>
      <c r="G754" s="134" t="s">
        <v>745</v>
      </c>
      <c r="H754" s="372">
        <v>4800</v>
      </c>
      <c r="I754" s="134" t="s">
        <v>1002</v>
      </c>
    </row>
    <row r="755" spans="1:9" s="5" customFormat="1" ht="21">
      <c r="A755" s="350" t="s">
        <v>1405</v>
      </c>
      <c r="B755" s="348" t="s">
        <v>1059</v>
      </c>
      <c r="C755" s="330" t="s">
        <v>1406</v>
      </c>
      <c r="D755" s="347">
        <v>20597</v>
      </c>
      <c r="E755" s="350" t="s">
        <v>743</v>
      </c>
      <c r="F755" s="350" t="s">
        <v>758</v>
      </c>
      <c r="G755" s="350" t="s">
        <v>745</v>
      </c>
      <c r="H755" s="331">
        <v>4500</v>
      </c>
      <c r="I755" s="350" t="s">
        <v>1002</v>
      </c>
    </row>
    <row r="756" spans="1:9" s="5" customFormat="1" ht="21">
      <c r="A756" s="350" t="s">
        <v>1407</v>
      </c>
      <c r="B756" s="348" t="s">
        <v>1059</v>
      </c>
      <c r="C756" s="330" t="s">
        <v>1408</v>
      </c>
      <c r="D756" s="347">
        <v>20597</v>
      </c>
      <c r="E756" s="350" t="s">
        <v>743</v>
      </c>
      <c r="F756" s="350" t="s">
        <v>758</v>
      </c>
      <c r="G756" s="350" t="s">
        <v>745</v>
      </c>
      <c r="H756" s="331">
        <v>4500</v>
      </c>
      <c r="I756" s="350" t="s">
        <v>1002</v>
      </c>
    </row>
    <row r="757" spans="1:9" s="5" customFormat="1" ht="21">
      <c r="A757" s="350" t="s">
        <v>1409</v>
      </c>
      <c r="B757" s="348" t="s">
        <v>1059</v>
      </c>
      <c r="C757" s="330" t="s">
        <v>1410</v>
      </c>
      <c r="D757" s="347">
        <v>20597</v>
      </c>
      <c r="E757" s="350" t="s">
        <v>743</v>
      </c>
      <c r="F757" s="350" t="s">
        <v>758</v>
      </c>
      <c r="G757" s="350" t="s">
        <v>745</v>
      </c>
      <c r="H757" s="331">
        <v>4000</v>
      </c>
      <c r="I757" s="350" t="s">
        <v>1002</v>
      </c>
    </row>
    <row r="758" spans="1:9" s="5" customFormat="1" ht="21">
      <c r="A758" s="350" t="s">
        <v>1411</v>
      </c>
      <c r="B758" s="348" t="s">
        <v>1059</v>
      </c>
      <c r="C758" s="348" t="s">
        <v>1412</v>
      </c>
      <c r="D758" s="347">
        <v>20681</v>
      </c>
      <c r="E758" s="350" t="s">
        <v>743</v>
      </c>
      <c r="F758" s="350" t="s">
        <v>758</v>
      </c>
      <c r="G758" s="350" t="s">
        <v>745</v>
      </c>
      <c r="H758" s="349">
        <v>3200</v>
      </c>
      <c r="I758" s="350" t="s">
        <v>1094</v>
      </c>
    </row>
    <row r="759" spans="1:9" s="5" customFormat="1" ht="21">
      <c r="A759" s="350" t="s">
        <v>1413</v>
      </c>
      <c r="B759" s="348" t="s">
        <v>1059</v>
      </c>
      <c r="C759" s="348" t="s">
        <v>1026</v>
      </c>
      <c r="D759" s="347">
        <v>20683</v>
      </c>
      <c r="E759" s="350" t="s">
        <v>743</v>
      </c>
      <c r="F759" s="350" t="s">
        <v>758</v>
      </c>
      <c r="G759" s="350" t="s">
        <v>745</v>
      </c>
      <c r="H759" s="349">
        <v>3900</v>
      </c>
      <c r="I759" s="350" t="s">
        <v>1096</v>
      </c>
    </row>
    <row r="760" spans="1:9" s="5" customFormat="1" ht="21">
      <c r="A760" s="350" t="s">
        <v>1414</v>
      </c>
      <c r="B760" s="348" t="s">
        <v>1059</v>
      </c>
      <c r="C760" s="348" t="s">
        <v>1415</v>
      </c>
      <c r="D760" s="347">
        <v>20683</v>
      </c>
      <c r="E760" s="350" t="s">
        <v>743</v>
      </c>
      <c r="F760" s="350" t="s">
        <v>758</v>
      </c>
      <c r="G760" s="350" t="s">
        <v>745</v>
      </c>
      <c r="H760" s="349">
        <v>3900</v>
      </c>
      <c r="I760" s="350" t="s">
        <v>1096</v>
      </c>
    </row>
    <row r="761" spans="1:9" s="5" customFormat="1" ht="21">
      <c r="A761" s="350" t="s">
        <v>1416</v>
      </c>
      <c r="B761" s="348" t="s">
        <v>1059</v>
      </c>
      <c r="C761" s="348" t="s">
        <v>1417</v>
      </c>
      <c r="D761" s="347">
        <v>20722</v>
      </c>
      <c r="E761" s="350" t="s">
        <v>743</v>
      </c>
      <c r="F761" s="350" t="s">
        <v>758</v>
      </c>
      <c r="G761" s="350" t="s">
        <v>745</v>
      </c>
      <c r="H761" s="349">
        <v>1200</v>
      </c>
      <c r="I761" s="350" t="s">
        <v>1002</v>
      </c>
    </row>
    <row r="762" spans="1:9" s="5" customFormat="1" ht="21">
      <c r="A762" s="350" t="s">
        <v>1418</v>
      </c>
      <c r="B762" s="348" t="s">
        <v>1059</v>
      </c>
      <c r="C762" s="348" t="s">
        <v>1419</v>
      </c>
      <c r="D762" s="347">
        <v>20486</v>
      </c>
      <c r="E762" s="350" t="s">
        <v>743</v>
      </c>
      <c r="F762" s="350" t="s">
        <v>758</v>
      </c>
      <c r="G762" s="350" t="s">
        <v>745</v>
      </c>
      <c r="H762" s="349">
        <v>1390</v>
      </c>
      <c r="I762" s="350" t="s">
        <v>1091</v>
      </c>
    </row>
    <row r="763" spans="1:9" s="5" customFormat="1" ht="21">
      <c r="A763" s="350" t="s">
        <v>1420</v>
      </c>
      <c r="B763" s="348" t="s">
        <v>1059</v>
      </c>
      <c r="C763" s="546" t="s">
        <v>1421</v>
      </c>
      <c r="D763" s="347">
        <v>20486</v>
      </c>
      <c r="E763" s="350" t="s">
        <v>743</v>
      </c>
      <c r="F763" s="350" t="s">
        <v>758</v>
      </c>
      <c r="G763" s="350" t="s">
        <v>745</v>
      </c>
      <c r="H763" s="349">
        <v>1580</v>
      </c>
      <c r="I763" s="350" t="s">
        <v>1091</v>
      </c>
    </row>
    <row r="764" spans="1:9" s="5" customFormat="1" ht="21">
      <c r="A764" s="350" t="s">
        <v>1423</v>
      </c>
      <c r="B764" s="348" t="s">
        <v>1059</v>
      </c>
      <c r="C764" s="348" t="s">
        <v>1422</v>
      </c>
      <c r="D764" s="347">
        <v>20597</v>
      </c>
      <c r="E764" s="350" t="s">
        <v>743</v>
      </c>
      <c r="F764" s="350" t="s">
        <v>758</v>
      </c>
      <c r="G764" s="350" t="s">
        <v>745</v>
      </c>
      <c r="H764" s="349">
        <v>1450</v>
      </c>
      <c r="I764" s="350" t="s">
        <v>1002</v>
      </c>
    </row>
    <row r="765" spans="1:9" s="5" customFormat="1" ht="21">
      <c r="A765" s="350" t="s">
        <v>1424</v>
      </c>
      <c r="B765" s="348" t="s">
        <v>1059</v>
      </c>
      <c r="C765" s="348" t="s">
        <v>1425</v>
      </c>
      <c r="D765" s="347">
        <v>20689</v>
      </c>
      <c r="E765" s="350" t="s">
        <v>743</v>
      </c>
      <c r="F765" s="350" t="s">
        <v>758</v>
      </c>
      <c r="G765" s="350" t="s">
        <v>745</v>
      </c>
      <c r="H765" s="349">
        <v>4980</v>
      </c>
      <c r="I765" s="350" t="s">
        <v>1094</v>
      </c>
    </row>
    <row r="766" spans="1:9" s="5" customFormat="1" ht="21">
      <c r="A766" s="350" t="s">
        <v>1336</v>
      </c>
      <c r="B766" s="348" t="s">
        <v>1059</v>
      </c>
      <c r="C766" s="348" t="s">
        <v>1426</v>
      </c>
      <c r="D766" s="347">
        <v>20631</v>
      </c>
      <c r="E766" s="350" t="s">
        <v>743</v>
      </c>
      <c r="F766" s="350" t="s">
        <v>758</v>
      </c>
      <c r="G766" s="350" t="s">
        <v>745</v>
      </c>
      <c r="H766" s="349">
        <v>28400</v>
      </c>
      <c r="I766" s="350" t="s">
        <v>1002</v>
      </c>
    </row>
    <row r="767" spans="1:9" s="5" customFormat="1" ht="21">
      <c r="A767" s="350" t="s">
        <v>1427</v>
      </c>
      <c r="B767" s="348" t="s">
        <v>1059</v>
      </c>
      <c r="C767" s="348" t="s">
        <v>1426</v>
      </c>
      <c r="D767" s="347">
        <v>20631</v>
      </c>
      <c r="E767" s="350" t="s">
        <v>743</v>
      </c>
      <c r="F767" s="350" t="s">
        <v>758</v>
      </c>
      <c r="G767" s="350" t="s">
        <v>745</v>
      </c>
      <c r="H767" s="349">
        <v>28400</v>
      </c>
      <c r="I767" s="350" t="s">
        <v>1002</v>
      </c>
    </row>
    <row r="768" spans="1:9" s="5" customFormat="1" ht="21">
      <c r="A768" s="350" t="s">
        <v>1428</v>
      </c>
      <c r="B768" s="348" t="s">
        <v>1059</v>
      </c>
      <c r="C768" s="348" t="s">
        <v>1429</v>
      </c>
      <c r="D768" s="347">
        <v>20631</v>
      </c>
      <c r="E768" s="350" t="s">
        <v>743</v>
      </c>
      <c r="F768" s="350" t="s">
        <v>758</v>
      </c>
      <c r="G768" s="350" t="s">
        <v>745</v>
      </c>
      <c r="H768" s="349">
        <v>17900</v>
      </c>
      <c r="I768" s="350" t="s">
        <v>1002</v>
      </c>
    </row>
    <row r="769" spans="1:9" s="5" customFormat="1" ht="21">
      <c r="A769" s="350" t="s">
        <v>1430</v>
      </c>
      <c r="B769" s="348" t="s">
        <v>1059</v>
      </c>
      <c r="C769" s="348" t="s">
        <v>1431</v>
      </c>
      <c r="D769" s="347">
        <v>20549</v>
      </c>
      <c r="E769" s="350" t="s">
        <v>743</v>
      </c>
      <c r="F769" s="350" t="s">
        <v>758</v>
      </c>
      <c r="G769" s="350" t="s">
        <v>745</v>
      </c>
      <c r="H769" s="349">
        <v>7500</v>
      </c>
      <c r="I769" s="350" t="s">
        <v>1002</v>
      </c>
    </row>
    <row r="770" spans="1:9" s="5" customFormat="1" ht="21">
      <c r="A770" s="350" t="s">
        <v>1432</v>
      </c>
      <c r="B770" s="348" t="s">
        <v>1059</v>
      </c>
      <c r="C770" s="348" t="s">
        <v>1433</v>
      </c>
      <c r="D770" s="347">
        <v>20520</v>
      </c>
      <c r="E770" s="350" t="s">
        <v>743</v>
      </c>
      <c r="F770" s="350" t="s">
        <v>758</v>
      </c>
      <c r="G770" s="350" t="s">
        <v>745</v>
      </c>
      <c r="H770" s="349">
        <v>30000</v>
      </c>
      <c r="I770" s="350" t="s">
        <v>1002</v>
      </c>
    </row>
    <row r="771" spans="1:9" s="5" customFormat="1" ht="21">
      <c r="A771" s="350" t="s">
        <v>1496</v>
      </c>
      <c r="B771" s="348" t="s">
        <v>1059</v>
      </c>
      <c r="C771" s="348" t="s">
        <v>1497</v>
      </c>
      <c r="D771" s="347">
        <v>20722</v>
      </c>
      <c r="E771" s="350" t="s">
        <v>743</v>
      </c>
      <c r="F771" s="350" t="s">
        <v>758</v>
      </c>
      <c r="G771" s="350" t="s">
        <v>745</v>
      </c>
      <c r="H771" s="349">
        <v>950</v>
      </c>
      <c r="I771" s="350" t="s">
        <v>1002</v>
      </c>
    </row>
    <row r="772" spans="1:9" s="5" customFormat="1" ht="21">
      <c r="A772" s="350" t="s">
        <v>1498</v>
      </c>
      <c r="B772" s="348" t="s">
        <v>1059</v>
      </c>
      <c r="C772" s="330" t="s">
        <v>1499</v>
      </c>
      <c r="D772" s="347">
        <v>20722</v>
      </c>
      <c r="E772" s="350" t="s">
        <v>743</v>
      </c>
      <c r="F772" s="350" t="s">
        <v>758</v>
      </c>
      <c r="G772" s="350" t="s">
        <v>745</v>
      </c>
      <c r="H772" s="349">
        <v>13520</v>
      </c>
      <c r="I772" s="350" t="s">
        <v>1002</v>
      </c>
    </row>
    <row r="773" spans="1:9" s="5" customFormat="1" ht="21">
      <c r="A773" s="350" t="s">
        <v>1533</v>
      </c>
      <c r="B773" s="348" t="s">
        <v>1059</v>
      </c>
      <c r="C773" s="330" t="s">
        <v>1504</v>
      </c>
      <c r="D773" s="347">
        <v>239751</v>
      </c>
      <c r="E773" s="350" t="s">
        <v>743</v>
      </c>
      <c r="F773" s="350" t="s">
        <v>758</v>
      </c>
      <c r="G773" s="350" t="s">
        <v>745</v>
      </c>
      <c r="H773" s="349">
        <v>48200</v>
      </c>
      <c r="I773" s="350" t="s">
        <v>1002</v>
      </c>
    </row>
    <row r="774" spans="1:9" s="5" customFormat="1" ht="21">
      <c r="A774" s="350" t="s">
        <v>1534</v>
      </c>
      <c r="B774" s="348" t="s">
        <v>1059</v>
      </c>
      <c r="C774" s="330" t="s">
        <v>1505</v>
      </c>
      <c r="D774" s="347">
        <v>239751</v>
      </c>
      <c r="E774" s="350" t="s">
        <v>743</v>
      </c>
      <c r="F774" s="350" t="s">
        <v>758</v>
      </c>
      <c r="G774" s="350" t="s">
        <v>745</v>
      </c>
      <c r="H774" s="349">
        <v>25000</v>
      </c>
      <c r="I774" s="350" t="s">
        <v>1002</v>
      </c>
    </row>
    <row r="775" spans="1:9" s="5" customFormat="1" ht="21">
      <c r="A775" s="350" t="s">
        <v>1535</v>
      </c>
      <c r="B775" s="348" t="s">
        <v>1059</v>
      </c>
      <c r="C775" s="330" t="s">
        <v>1506</v>
      </c>
      <c r="D775" s="347">
        <v>20715</v>
      </c>
      <c r="E775" s="350" t="s">
        <v>743</v>
      </c>
      <c r="F775" s="350" t="s">
        <v>758</v>
      </c>
      <c r="G775" s="350" t="s">
        <v>745</v>
      </c>
      <c r="H775" s="349">
        <v>28200</v>
      </c>
      <c r="I775" s="350" t="s">
        <v>1002</v>
      </c>
    </row>
    <row r="776" spans="1:9" s="5" customFormat="1" ht="21">
      <c r="A776" s="130"/>
      <c r="B776" s="131"/>
      <c r="C776" s="373"/>
      <c r="D776" s="132"/>
      <c r="E776" s="130"/>
      <c r="F776" s="130"/>
      <c r="G776" s="130"/>
      <c r="H776" s="133"/>
      <c r="I776" s="130"/>
    </row>
    <row r="777" spans="1:9" s="5" customFormat="1" ht="21">
      <c r="A777" s="607" t="s">
        <v>671</v>
      </c>
      <c r="B777" s="607"/>
      <c r="C777" s="607"/>
      <c r="D777" s="607"/>
      <c r="E777" s="607"/>
      <c r="F777" s="607"/>
      <c r="G777" s="607"/>
      <c r="H777" s="64">
        <f>SUM(H753:H776)</f>
        <v>2999434</v>
      </c>
      <c r="I777" s="70"/>
    </row>
    <row r="778" spans="1:9" s="5" customFormat="1" ht="21">
      <c r="A778" s="56" t="s">
        <v>729</v>
      </c>
      <c r="B778" s="56" t="s">
        <v>730</v>
      </c>
      <c r="C778" s="56" t="s">
        <v>722</v>
      </c>
      <c r="D778" s="56" t="s">
        <v>731</v>
      </c>
      <c r="E778" s="56" t="s">
        <v>732</v>
      </c>
      <c r="F778" s="56" t="s">
        <v>733</v>
      </c>
      <c r="G778" s="56" t="s">
        <v>734</v>
      </c>
      <c r="H778" s="138" t="s">
        <v>735</v>
      </c>
      <c r="I778" s="56" t="s">
        <v>509</v>
      </c>
    </row>
    <row r="779" spans="1:9" s="5" customFormat="1" ht="21">
      <c r="A779" s="55"/>
      <c r="B779" s="55"/>
      <c r="C779" s="55"/>
      <c r="D779" s="55" t="s">
        <v>736</v>
      </c>
      <c r="E779" s="55" t="s">
        <v>737</v>
      </c>
      <c r="F779" s="55" t="s">
        <v>738</v>
      </c>
      <c r="G779" s="55" t="s">
        <v>739</v>
      </c>
      <c r="H779" s="139" t="s">
        <v>740</v>
      </c>
      <c r="I779" s="55"/>
    </row>
    <row r="780" spans="1:9" s="5" customFormat="1" ht="21">
      <c r="A780" s="607" t="s">
        <v>663</v>
      </c>
      <c r="B780" s="607"/>
      <c r="C780" s="607"/>
      <c r="D780" s="607"/>
      <c r="E780" s="607"/>
      <c r="F780" s="607"/>
      <c r="G780" s="607"/>
      <c r="H780" s="64">
        <v>2999434</v>
      </c>
      <c r="I780" s="70"/>
    </row>
    <row r="781" spans="1:9" s="571" customFormat="1" ht="21">
      <c r="A781" s="551" t="s">
        <v>2073</v>
      </c>
      <c r="B781" s="556" t="s">
        <v>1059</v>
      </c>
      <c r="C781" s="552" t="s">
        <v>2074</v>
      </c>
      <c r="D781" s="553">
        <v>239962</v>
      </c>
      <c r="E781" s="551" t="s">
        <v>743</v>
      </c>
      <c r="F781" s="551" t="s">
        <v>758</v>
      </c>
      <c r="G781" s="551" t="s">
        <v>745</v>
      </c>
      <c r="H781" s="570">
        <v>9000</v>
      </c>
      <c r="I781" s="551" t="s">
        <v>1002</v>
      </c>
    </row>
    <row r="782" spans="1:9" s="571" customFormat="1" ht="21">
      <c r="A782" s="551" t="s">
        <v>2075</v>
      </c>
      <c r="B782" s="556" t="s">
        <v>1059</v>
      </c>
      <c r="C782" s="552" t="s">
        <v>2074</v>
      </c>
      <c r="D782" s="553">
        <v>239962</v>
      </c>
      <c r="E782" s="551" t="s">
        <v>743</v>
      </c>
      <c r="F782" s="551" t="s">
        <v>758</v>
      </c>
      <c r="G782" s="551" t="s">
        <v>745</v>
      </c>
      <c r="H782" s="554">
        <v>9000</v>
      </c>
      <c r="I782" s="551" t="s">
        <v>1002</v>
      </c>
    </row>
    <row r="783" spans="1:9" s="571" customFormat="1" ht="21">
      <c r="A783" s="551" t="s">
        <v>1972</v>
      </c>
      <c r="B783" s="556" t="s">
        <v>1059</v>
      </c>
      <c r="C783" s="548" t="s">
        <v>2076</v>
      </c>
      <c r="D783" s="553">
        <v>239995</v>
      </c>
      <c r="E783" s="551" t="s">
        <v>743</v>
      </c>
      <c r="F783" s="551" t="s">
        <v>758</v>
      </c>
      <c r="G783" s="551" t="s">
        <v>745</v>
      </c>
      <c r="H783" s="554">
        <v>6900</v>
      </c>
      <c r="I783" s="551" t="s">
        <v>1093</v>
      </c>
    </row>
    <row r="784" spans="1:9" s="571" customFormat="1" ht="21">
      <c r="A784" s="551" t="s">
        <v>1974</v>
      </c>
      <c r="B784" s="556" t="s">
        <v>1059</v>
      </c>
      <c r="C784" s="552" t="s">
        <v>1973</v>
      </c>
      <c r="D784" s="553">
        <v>239995</v>
      </c>
      <c r="E784" s="551" t="s">
        <v>743</v>
      </c>
      <c r="F784" s="551" t="s">
        <v>758</v>
      </c>
      <c r="G784" s="551" t="s">
        <v>745</v>
      </c>
      <c r="H784" s="554">
        <v>1600</v>
      </c>
      <c r="I784" s="551" t="s">
        <v>1093</v>
      </c>
    </row>
    <row r="785" spans="1:9" s="571" customFormat="1" ht="21">
      <c r="A785" s="551" t="s">
        <v>1981</v>
      </c>
      <c r="B785" s="556" t="s">
        <v>1059</v>
      </c>
      <c r="C785" s="556" t="s">
        <v>1977</v>
      </c>
      <c r="D785" s="553">
        <v>239995</v>
      </c>
      <c r="E785" s="551" t="s">
        <v>743</v>
      </c>
      <c r="F785" s="551" t="s">
        <v>758</v>
      </c>
      <c r="G785" s="551" t="s">
        <v>745</v>
      </c>
      <c r="H785" s="579">
        <v>1790</v>
      </c>
      <c r="I785" s="551" t="s">
        <v>1094</v>
      </c>
    </row>
    <row r="786" spans="1:9" s="571" customFormat="1" ht="21">
      <c r="A786" s="551" t="s">
        <v>1982</v>
      </c>
      <c r="B786" s="556" t="s">
        <v>1059</v>
      </c>
      <c r="C786" s="556" t="s">
        <v>1978</v>
      </c>
      <c r="D786" s="553">
        <v>239995</v>
      </c>
      <c r="E786" s="551" t="s">
        <v>743</v>
      </c>
      <c r="F786" s="551" t="s">
        <v>758</v>
      </c>
      <c r="G786" s="551" t="s">
        <v>745</v>
      </c>
      <c r="H786" s="579">
        <v>1990</v>
      </c>
      <c r="I786" s="551" t="s">
        <v>1094</v>
      </c>
    </row>
    <row r="787" spans="1:9" s="571" customFormat="1" ht="21">
      <c r="A787" s="551" t="s">
        <v>1983</v>
      </c>
      <c r="B787" s="556" t="s">
        <v>1059</v>
      </c>
      <c r="C787" s="556" t="s">
        <v>2077</v>
      </c>
      <c r="D787" s="553">
        <v>239995</v>
      </c>
      <c r="E787" s="551" t="s">
        <v>743</v>
      </c>
      <c r="F787" s="551" t="s">
        <v>758</v>
      </c>
      <c r="G787" s="551" t="s">
        <v>745</v>
      </c>
      <c r="H787" s="579">
        <v>690</v>
      </c>
      <c r="I787" s="551" t="s">
        <v>1094</v>
      </c>
    </row>
    <row r="788" spans="1:9" s="571" customFormat="1" ht="21">
      <c r="A788" s="551" t="s">
        <v>2000</v>
      </c>
      <c r="B788" s="556" t="s">
        <v>1059</v>
      </c>
      <c r="C788" s="572" t="s">
        <v>2078</v>
      </c>
      <c r="D788" s="553">
        <v>20989</v>
      </c>
      <c r="E788" s="551" t="s">
        <v>743</v>
      </c>
      <c r="F788" s="551" t="s">
        <v>758</v>
      </c>
      <c r="G788" s="551" t="s">
        <v>745</v>
      </c>
      <c r="H788" s="579">
        <v>18000</v>
      </c>
      <c r="I788" s="551" t="s">
        <v>1002</v>
      </c>
    </row>
    <row r="789" spans="1:9" s="571" customFormat="1" ht="21">
      <c r="A789" s="551" t="s">
        <v>2001</v>
      </c>
      <c r="B789" s="556" t="s">
        <v>1059</v>
      </c>
      <c r="C789" s="572" t="s">
        <v>2079</v>
      </c>
      <c r="D789" s="553">
        <v>20989</v>
      </c>
      <c r="E789" s="551" t="s">
        <v>743</v>
      </c>
      <c r="F789" s="551" t="s">
        <v>758</v>
      </c>
      <c r="G789" s="551" t="s">
        <v>745</v>
      </c>
      <c r="H789" s="579">
        <v>28000</v>
      </c>
      <c r="I789" s="551" t="s">
        <v>1002</v>
      </c>
    </row>
    <row r="790" spans="1:9" s="571" customFormat="1" ht="21">
      <c r="A790" s="551" t="s">
        <v>2002</v>
      </c>
      <c r="B790" s="556" t="s">
        <v>1059</v>
      </c>
      <c r="C790" s="572" t="s">
        <v>2080</v>
      </c>
      <c r="D790" s="553">
        <v>20989</v>
      </c>
      <c r="E790" s="551" t="s">
        <v>743</v>
      </c>
      <c r="F790" s="551" t="s">
        <v>758</v>
      </c>
      <c r="G790" s="551" t="s">
        <v>745</v>
      </c>
      <c r="H790" s="579">
        <v>33000</v>
      </c>
      <c r="I790" s="551" t="s">
        <v>1002</v>
      </c>
    </row>
    <row r="791" spans="1:9" s="571" customFormat="1" ht="21">
      <c r="A791" s="551" t="s">
        <v>1984</v>
      </c>
      <c r="B791" s="556" t="s">
        <v>1059</v>
      </c>
      <c r="C791" s="556" t="s">
        <v>2081</v>
      </c>
      <c r="D791" s="553">
        <v>21080</v>
      </c>
      <c r="E791" s="551" t="s">
        <v>743</v>
      </c>
      <c r="F791" s="551" t="s">
        <v>758</v>
      </c>
      <c r="G791" s="551" t="s">
        <v>745</v>
      </c>
      <c r="H791" s="579">
        <v>4900</v>
      </c>
      <c r="I791" s="551" t="s">
        <v>1002</v>
      </c>
    </row>
    <row r="792" spans="1:9" s="571" customFormat="1" ht="21">
      <c r="A792" s="547" t="s">
        <v>1976</v>
      </c>
      <c r="B792" s="556" t="s">
        <v>1059</v>
      </c>
      <c r="C792" s="572" t="s">
        <v>2082</v>
      </c>
      <c r="D792" s="553">
        <v>21086</v>
      </c>
      <c r="E792" s="551" t="s">
        <v>743</v>
      </c>
      <c r="F792" s="551" t="s">
        <v>758</v>
      </c>
      <c r="G792" s="551" t="s">
        <v>745</v>
      </c>
      <c r="H792" s="579">
        <v>72000</v>
      </c>
      <c r="I792" s="551" t="s">
        <v>1002</v>
      </c>
    </row>
    <row r="793" spans="1:9" s="571" customFormat="1" ht="21">
      <c r="A793" s="551" t="s">
        <v>2003</v>
      </c>
      <c r="B793" s="556" t="s">
        <v>1059</v>
      </c>
      <c r="C793" s="572" t="s">
        <v>2080</v>
      </c>
      <c r="D793" s="553">
        <v>21087</v>
      </c>
      <c r="E793" s="551" t="s">
        <v>743</v>
      </c>
      <c r="F793" s="551" t="s">
        <v>758</v>
      </c>
      <c r="G793" s="551" t="s">
        <v>745</v>
      </c>
      <c r="H793" s="579">
        <v>32900</v>
      </c>
      <c r="I793" s="551" t="s">
        <v>1092</v>
      </c>
    </row>
    <row r="794" spans="1:9" s="571" customFormat="1" ht="21">
      <c r="A794" s="551" t="s">
        <v>2115</v>
      </c>
      <c r="B794" s="556" t="s">
        <v>1059</v>
      </c>
      <c r="C794" s="552" t="s">
        <v>2037</v>
      </c>
      <c r="D794" s="553">
        <v>20884</v>
      </c>
      <c r="E794" s="551" t="s">
        <v>743</v>
      </c>
      <c r="F794" s="551" t="s">
        <v>758</v>
      </c>
      <c r="G794" s="551" t="s">
        <v>745</v>
      </c>
      <c r="H794" s="579">
        <v>25000</v>
      </c>
      <c r="I794" s="551" t="s">
        <v>1092</v>
      </c>
    </row>
    <row r="795" spans="1:9" s="571" customFormat="1" ht="21">
      <c r="A795" s="551" t="s">
        <v>2084</v>
      </c>
      <c r="B795" s="556" t="s">
        <v>1059</v>
      </c>
      <c r="C795" s="556" t="s">
        <v>2083</v>
      </c>
      <c r="D795" s="553">
        <v>21047</v>
      </c>
      <c r="E795" s="551" t="s">
        <v>743</v>
      </c>
      <c r="F795" s="551" t="s">
        <v>758</v>
      </c>
      <c r="G795" s="551" t="s">
        <v>745</v>
      </c>
      <c r="H795" s="579">
        <v>4900</v>
      </c>
      <c r="I795" s="547" t="s">
        <v>1096</v>
      </c>
    </row>
    <row r="796" spans="1:9" s="571" customFormat="1" ht="21">
      <c r="A796" s="547"/>
      <c r="B796" s="572"/>
      <c r="C796" s="572"/>
      <c r="D796" s="549"/>
      <c r="E796" s="547"/>
      <c r="F796" s="547"/>
      <c r="G796" s="547"/>
      <c r="H796" s="573"/>
      <c r="I796" s="547"/>
    </row>
    <row r="797" spans="1:9" s="571" customFormat="1" ht="21">
      <c r="A797" s="547"/>
      <c r="B797" s="572"/>
      <c r="C797" s="572"/>
      <c r="D797" s="549"/>
      <c r="E797" s="547"/>
      <c r="F797" s="547"/>
      <c r="G797" s="547"/>
      <c r="H797" s="573"/>
      <c r="I797" s="547"/>
    </row>
    <row r="798" spans="1:9" s="571" customFormat="1" ht="21">
      <c r="A798" s="547"/>
      <c r="B798" s="572"/>
      <c r="C798" s="572"/>
      <c r="D798" s="549"/>
      <c r="E798" s="547"/>
      <c r="F798" s="547"/>
      <c r="G798" s="547"/>
      <c r="H798" s="573"/>
      <c r="I798" s="547"/>
    </row>
    <row r="799" spans="1:9" s="571" customFormat="1" ht="21">
      <c r="A799" s="547"/>
      <c r="B799" s="572"/>
      <c r="C799" s="548"/>
      <c r="D799" s="549"/>
      <c r="E799" s="547"/>
      <c r="F799" s="547"/>
      <c r="G799" s="547"/>
      <c r="H799" s="573"/>
      <c r="I799" s="547"/>
    </row>
    <row r="800" spans="1:9" s="571" customFormat="1" ht="21">
      <c r="A800" s="547"/>
      <c r="B800" s="572"/>
      <c r="C800" s="548"/>
      <c r="D800" s="549"/>
      <c r="E800" s="547"/>
      <c r="F800" s="547"/>
      <c r="G800" s="547"/>
      <c r="H800" s="573"/>
      <c r="I800" s="547"/>
    </row>
    <row r="801" spans="1:9" s="571" customFormat="1" ht="21">
      <c r="A801" s="547"/>
      <c r="B801" s="572"/>
      <c r="C801" s="548"/>
      <c r="D801" s="549"/>
      <c r="E801" s="547"/>
      <c r="F801" s="547"/>
      <c r="G801" s="547"/>
      <c r="H801" s="573"/>
      <c r="I801" s="547"/>
    </row>
    <row r="802" spans="1:9" s="571" customFormat="1" ht="21">
      <c r="A802" s="547"/>
      <c r="B802" s="572"/>
      <c r="C802" s="548"/>
      <c r="D802" s="549"/>
      <c r="E802" s="547"/>
      <c r="F802" s="547"/>
      <c r="G802" s="547"/>
      <c r="H802" s="573"/>
      <c r="I802" s="547"/>
    </row>
    <row r="803" spans="1:9" s="571" customFormat="1" ht="21">
      <c r="A803" s="574"/>
      <c r="B803" s="575"/>
      <c r="C803" s="576"/>
      <c r="D803" s="577"/>
      <c r="E803" s="574"/>
      <c r="F803" s="574"/>
      <c r="G803" s="574"/>
      <c r="H803" s="578"/>
      <c r="I803" s="574"/>
    </row>
    <row r="804" spans="1:9" s="5" customFormat="1" ht="21">
      <c r="A804" s="607" t="s">
        <v>623</v>
      </c>
      <c r="B804" s="607"/>
      <c r="C804" s="607"/>
      <c r="D804" s="607"/>
      <c r="E804" s="607"/>
      <c r="F804" s="607"/>
      <c r="G804" s="607"/>
      <c r="H804" s="64">
        <f>SUM(H780:H803)</f>
        <v>3249104</v>
      </c>
      <c r="I804" s="70"/>
    </row>
    <row r="805" spans="1:9" ht="18.75">
      <c r="A805" s="56" t="s">
        <v>729</v>
      </c>
      <c r="B805" s="56" t="s">
        <v>730</v>
      </c>
      <c r="C805" s="56" t="s">
        <v>722</v>
      </c>
      <c r="D805" s="56" t="s">
        <v>731</v>
      </c>
      <c r="E805" s="56" t="s">
        <v>732</v>
      </c>
      <c r="F805" s="56" t="s">
        <v>733</v>
      </c>
      <c r="G805" s="56" t="s">
        <v>734</v>
      </c>
      <c r="H805" s="138" t="s">
        <v>735</v>
      </c>
      <c r="I805" s="56" t="s">
        <v>509</v>
      </c>
    </row>
    <row r="806" spans="1:9" ht="18.75">
      <c r="A806" s="55"/>
      <c r="B806" s="55"/>
      <c r="C806" s="55"/>
      <c r="D806" s="55" t="s">
        <v>736</v>
      </c>
      <c r="E806" s="55" t="s">
        <v>737</v>
      </c>
      <c r="F806" s="55" t="s">
        <v>738</v>
      </c>
      <c r="G806" s="55" t="s">
        <v>739</v>
      </c>
      <c r="H806" s="139" t="s">
        <v>740</v>
      </c>
      <c r="I806" s="55"/>
    </row>
    <row r="807" spans="1:9" ht="18.75">
      <c r="A807" s="111" t="s">
        <v>291</v>
      </c>
      <c r="B807" s="166" t="s">
        <v>292</v>
      </c>
      <c r="C807" s="110" t="s">
        <v>293</v>
      </c>
      <c r="D807" s="140">
        <v>18489</v>
      </c>
      <c r="E807" s="111" t="s">
        <v>743</v>
      </c>
      <c r="F807" s="111" t="s">
        <v>758</v>
      </c>
      <c r="G807" s="111" t="s">
        <v>294</v>
      </c>
      <c r="H807" s="104">
        <v>8500</v>
      </c>
      <c r="I807" s="111"/>
    </row>
    <row r="808" spans="1:9" ht="18.75">
      <c r="A808" s="102" t="s">
        <v>295</v>
      </c>
      <c r="B808" s="330" t="s">
        <v>292</v>
      </c>
      <c r="C808" s="330" t="s">
        <v>296</v>
      </c>
      <c r="D808" s="101">
        <v>16455</v>
      </c>
      <c r="E808" s="102" t="s">
        <v>743</v>
      </c>
      <c r="F808" s="102" t="s">
        <v>758</v>
      </c>
      <c r="G808" s="102" t="s">
        <v>745</v>
      </c>
      <c r="H808" s="41">
        <v>11000</v>
      </c>
      <c r="I808" s="102"/>
    </row>
    <row r="809" spans="1:9" ht="18.75">
      <c r="A809" s="102"/>
      <c r="B809" s="330"/>
      <c r="C809" s="330" t="s">
        <v>297</v>
      </c>
      <c r="D809" s="101"/>
      <c r="E809" s="102"/>
      <c r="F809" s="102"/>
      <c r="G809" s="102"/>
      <c r="H809" s="41"/>
      <c r="I809" s="102"/>
    </row>
    <row r="810" spans="1:9" ht="18.75">
      <c r="A810" s="102"/>
      <c r="B810" s="330"/>
      <c r="C810" s="330" t="s">
        <v>298</v>
      </c>
      <c r="D810" s="101"/>
      <c r="E810" s="102"/>
      <c r="F810" s="102"/>
      <c r="G810" s="102"/>
      <c r="H810" s="41"/>
      <c r="I810" s="102"/>
    </row>
    <row r="811" spans="1:9" ht="18.75">
      <c r="A811" s="102" t="s">
        <v>299</v>
      </c>
      <c r="B811" s="330" t="s">
        <v>292</v>
      </c>
      <c r="C811" s="149" t="s">
        <v>300</v>
      </c>
      <c r="D811" s="101">
        <v>17627</v>
      </c>
      <c r="E811" s="102" t="s">
        <v>743</v>
      </c>
      <c r="F811" s="102" t="s">
        <v>758</v>
      </c>
      <c r="G811" s="102" t="s">
        <v>745</v>
      </c>
      <c r="H811" s="41">
        <v>13990</v>
      </c>
      <c r="I811" s="102" t="s">
        <v>750</v>
      </c>
    </row>
    <row r="812" spans="1:9" ht="18.75">
      <c r="A812" s="102"/>
      <c r="B812" s="149"/>
      <c r="C812" s="149" t="s">
        <v>301</v>
      </c>
      <c r="D812" s="101"/>
      <c r="E812" s="102"/>
      <c r="F812" s="102"/>
      <c r="G812" s="102"/>
      <c r="H812" s="41"/>
      <c r="I812" s="102"/>
    </row>
    <row r="813" spans="1:9" ht="18.75">
      <c r="A813" s="102" t="s">
        <v>302</v>
      </c>
      <c r="B813" s="330" t="s">
        <v>292</v>
      </c>
      <c r="C813" s="149" t="s">
        <v>300</v>
      </c>
      <c r="D813" s="101">
        <v>17627</v>
      </c>
      <c r="E813" s="102" t="s">
        <v>743</v>
      </c>
      <c r="F813" s="102" t="s">
        <v>758</v>
      </c>
      <c r="G813" s="102" t="s">
        <v>745</v>
      </c>
      <c r="H813" s="41">
        <v>13990</v>
      </c>
      <c r="I813" s="102" t="s">
        <v>784</v>
      </c>
    </row>
    <row r="814" spans="1:9" ht="18.75">
      <c r="A814" s="102"/>
      <c r="B814" s="330"/>
      <c r="C814" s="149" t="s">
        <v>301</v>
      </c>
      <c r="D814" s="101"/>
      <c r="E814" s="102"/>
      <c r="F814" s="102"/>
      <c r="G814" s="102"/>
      <c r="H814" s="41"/>
      <c r="I814" s="102"/>
    </row>
    <row r="815" spans="1:9" ht="18.75">
      <c r="A815" s="102" t="s">
        <v>303</v>
      </c>
      <c r="B815" s="330" t="s">
        <v>292</v>
      </c>
      <c r="C815" s="149" t="s">
        <v>304</v>
      </c>
      <c r="D815" s="101">
        <v>18489</v>
      </c>
      <c r="E815" s="102" t="s">
        <v>743</v>
      </c>
      <c r="F815" s="102" t="s">
        <v>758</v>
      </c>
      <c r="G815" s="102" t="s">
        <v>305</v>
      </c>
      <c r="H815" s="41">
        <v>7000</v>
      </c>
      <c r="I815" s="102" t="s">
        <v>107</v>
      </c>
    </row>
    <row r="816" spans="1:9" ht="18.75">
      <c r="A816" s="102" t="s">
        <v>306</v>
      </c>
      <c r="B816" s="330" t="s">
        <v>292</v>
      </c>
      <c r="C816" s="149" t="s">
        <v>307</v>
      </c>
      <c r="D816" s="101">
        <v>18660</v>
      </c>
      <c r="E816" s="102" t="s">
        <v>743</v>
      </c>
      <c r="F816" s="102" t="s">
        <v>758</v>
      </c>
      <c r="G816" s="102" t="s">
        <v>745</v>
      </c>
      <c r="H816" s="41">
        <v>6950</v>
      </c>
      <c r="I816" s="102" t="s">
        <v>916</v>
      </c>
    </row>
    <row r="817" spans="1:9" ht="18.75">
      <c r="A817" s="102" t="s">
        <v>308</v>
      </c>
      <c r="B817" s="330" t="s">
        <v>292</v>
      </c>
      <c r="C817" s="149" t="s">
        <v>309</v>
      </c>
      <c r="D817" s="101">
        <v>19013</v>
      </c>
      <c r="E817" s="102" t="s">
        <v>743</v>
      </c>
      <c r="F817" s="102" t="s">
        <v>758</v>
      </c>
      <c r="G817" s="102" t="s">
        <v>745</v>
      </c>
      <c r="H817" s="41">
        <v>11000</v>
      </c>
      <c r="I817" s="102" t="s">
        <v>754</v>
      </c>
    </row>
    <row r="818" spans="1:9" ht="18.75">
      <c r="A818" s="102" t="s">
        <v>310</v>
      </c>
      <c r="B818" s="330" t="s">
        <v>292</v>
      </c>
      <c r="C818" s="149" t="s">
        <v>311</v>
      </c>
      <c r="D818" s="101">
        <v>19084</v>
      </c>
      <c r="E818" s="102" t="s">
        <v>743</v>
      </c>
      <c r="F818" s="102" t="s">
        <v>758</v>
      </c>
      <c r="G818" s="102" t="s">
        <v>745</v>
      </c>
      <c r="H818" s="41">
        <v>10900</v>
      </c>
      <c r="I818" s="102" t="s">
        <v>847</v>
      </c>
    </row>
    <row r="819" spans="1:9" ht="18.75">
      <c r="A819" s="102" t="s">
        <v>312</v>
      </c>
      <c r="B819" s="330" t="s">
        <v>292</v>
      </c>
      <c r="C819" s="149" t="s">
        <v>313</v>
      </c>
      <c r="D819" s="101">
        <v>19245</v>
      </c>
      <c r="E819" s="102" t="s">
        <v>743</v>
      </c>
      <c r="F819" s="102" t="s">
        <v>758</v>
      </c>
      <c r="G819" s="102" t="s">
        <v>745</v>
      </c>
      <c r="H819" s="41">
        <v>12000</v>
      </c>
      <c r="I819" s="102" t="s">
        <v>314</v>
      </c>
    </row>
    <row r="820" spans="1:9" ht="18.75">
      <c r="A820" s="102" t="s">
        <v>315</v>
      </c>
      <c r="B820" s="330" t="s">
        <v>292</v>
      </c>
      <c r="C820" s="149" t="s">
        <v>316</v>
      </c>
      <c r="D820" s="101">
        <v>19245</v>
      </c>
      <c r="E820" s="102" t="s">
        <v>743</v>
      </c>
      <c r="F820" s="102" t="s">
        <v>758</v>
      </c>
      <c r="G820" s="102" t="s">
        <v>745</v>
      </c>
      <c r="H820" s="41">
        <v>12000</v>
      </c>
      <c r="I820" s="102" t="s">
        <v>750</v>
      </c>
    </row>
    <row r="821" spans="1:9" ht="18.75">
      <c r="A821" s="102" t="s">
        <v>317</v>
      </c>
      <c r="B821" s="330" t="s">
        <v>292</v>
      </c>
      <c r="C821" s="149" t="s">
        <v>318</v>
      </c>
      <c r="D821" s="101">
        <v>18520</v>
      </c>
      <c r="E821" s="102" t="s">
        <v>743</v>
      </c>
      <c r="F821" s="102" t="s">
        <v>758</v>
      </c>
      <c r="G821" s="102" t="s">
        <v>745</v>
      </c>
      <c r="H821" s="41">
        <v>29990</v>
      </c>
      <c r="I821" s="102" t="s">
        <v>784</v>
      </c>
    </row>
    <row r="822" spans="1:9" ht="18.75">
      <c r="A822" s="102" t="s">
        <v>319</v>
      </c>
      <c r="B822" s="330" t="s">
        <v>292</v>
      </c>
      <c r="C822" s="149" t="s">
        <v>320</v>
      </c>
      <c r="D822" s="101">
        <v>14452</v>
      </c>
      <c r="E822" s="102" t="s">
        <v>743</v>
      </c>
      <c r="F822" s="102" t="s">
        <v>321</v>
      </c>
      <c r="G822" s="102" t="s">
        <v>745</v>
      </c>
      <c r="H822" s="41">
        <v>11000</v>
      </c>
      <c r="I822" s="102" t="s">
        <v>750</v>
      </c>
    </row>
    <row r="823" spans="1:9" ht="18.75">
      <c r="A823" s="102"/>
      <c r="B823" s="330"/>
      <c r="C823" s="149" t="s">
        <v>322</v>
      </c>
      <c r="D823" s="101"/>
      <c r="E823" s="102"/>
      <c r="F823" s="102"/>
      <c r="G823" s="102"/>
      <c r="H823" s="41"/>
      <c r="I823" s="102"/>
    </row>
    <row r="824" spans="1:9" ht="18.75">
      <c r="A824" s="102" t="s">
        <v>323</v>
      </c>
      <c r="B824" s="330" t="s">
        <v>292</v>
      </c>
      <c r="C824" s="149" t="s">
        <v>324</v>
      </c>
      <c r="D824" s="101">
        <v>14452</v>
      </c>
      <c r="E824" s="102" t="s">
        <v>743</v>
      </c>
      <c r="F824" s="355" t="s">
        <v>325</v>
      </c>
      <c r="G824" s="102" t="s">
        <v>745</v>
      </c>
      <c r="H824" s="41">
        <v>23000</v>
      </c>
      <c r="I824" s="102"/>
    </row>
    <row r="825" spans="1:9" ht="18.75">
      <c r="A825" s="102" t="s">
        <v>326</v>
      </c>
      <c r="B825" s="330" t="s">
        <v>292</v>
      </c>
      <c r="C825" s="149" t="s">
        <v>327</v>
      </c>
      <c r="D825" s="101">
        <v>17442</v>
      </c>
      <c r="E825" s="102" t="s">
        <v>756</v>
      </c>
      <c r="F825" s="102" t="s">
        <v>758</v>
      </c>
      <c r="G825" s="102" t="s">
        <v>305</v>
      </c>
      <c r="H825" s="40" t="s">
        <v>758</v>
      </c>
      <c r="I825" s="102" t="s">
        <v>107</v>
      </c>
    </row>
    <row r="826" spans="1:9" ht="18.75">
      <c r="A826" s="102" t="s">
        <v>328</v>
      </c>
      <c r="B826" s="330" t="s">
        <v>292</v>
      </c>
      <c r="C826" s="149" t="s">
        <v>329</v>
      </c>
      <c r="D826" s="101">
        <v>18867</v>
      </c>
      <c r="E826" s="102" t="s">
        <v>743</v>
      </c>
      <c r="F826" s="102" t="s">
        <v>758</v>
      </c>
      <c r="G826" s="102" t="s">
        <v>745</v>
      </c>
      <c r="H826" s="41">
        <v>4290</v>
      </c>
      <c r="I826" s="102"/>
    </row>
    <row r="827" spans="1:9" ht="18.75">
      <c r="A827" s="102" t="s">
        <v>330</v>
      </c>
      <c r="B827" s="330" t="s">
        <v>292</v>
      </c>
      <c r="C827" s="149" t="s">
        <v>331</v>
      </c>
      <c r="D827" s="101">
        <v>17385</v>
      </c>
      <c r="E827" s="102" t="s">
        <v>743</v>
      </c>
      <c r="F827" s="102" t="s">
        <v>758</v>
      </c>
      <c r="G827" s="102" t="s">
        <v>745</v>
      </c>
      <c r="H827" s="41">
        <v>4500</v>
      </c>
      <c r="I827" s="102" t="s">
        <v>908</v>
      </c>
    </row>
    <row r="828" spans="1:9" ht="18.75">
      <c r="A828" s="102" t="s">
        <v>332</v>
      </c>
      <c r="B828" s="330" t="s">
        <v>292</v>
      </c>
      <c r="C828" s="149" t="s">
        <v>333</v>
      </c>
      <c r="D828" s="101">
        <v>17385</v>
      </c>
      <c r="E828" s="102" t="s">
        <v>743</v>
      </c>
      <c r="F828" s="102" t="s">
        <v>801</v>
      </c>
      <c r="G828" s="102" t="s">
        <v>745</v>
      </c>
      <c r="H828" s="41">
        <v>43200</v>
      </c>
      <c r="I828" s="102" t="s">
        <v>908</v>
      </c>
    </row>
    <row r="829" spans="1:9" ht="18.75">
      <c r="A829" s="102" t="s">
        <v>334</v>
      </c>
      <c r="B829" s="330" t="s">
        <v>292</v>
      </c>
      <c r="C829" s="149" t="s">
        <v>335</v>
      </c>
      <c r="D829" s="101">
        <v>17385</v>
      </c>
      <c r="E829" s="102" t="s">
        <v>743</v>
      </c>
      <c r="F829" s="102" t="s">
        <v>758</v>
      </c>
      <c r="G829" s="102" t="s">
        <v>745</v>
      </c>
      <c r="H829" s="41">
        <v>6000</v>
      </c>
      <c r="I829" s="102" t="s">
        <v>908</v>
      </c>
    </row>
    <row r="830" spans="1:9" ht="18.75">
      <c r="A830" s="102" t="s">
        <v>336</v>
      </c>
      <c r="B830" s="330" t="s">
        <v>292</v>
      </c>
      <c r="C830" s="149" t="s">
        <v>337</v>
      </c>
      <c r="D830" s="101">
        <v>18489</v>
      </c>
      <c r="E830" s="102" t="s">
        <v>743</v>
      </c>
      <c r="F830" s="102" t="s">
        <v>758</v>
      </c>
      <c r="G830" s="102" t="s">
        <v>305</v>
      </c>
      <c r="H830" s="41">
        <v>10000</v>
      </c>
      <c r="I830" s="102" t="s">
        <v>107</v>
      </c>
    </row>
    <row r="831" spans="1:9" ht="18.75">
      <c r="A831" s="102" t="s">
        <v>344</v>
      </c>
      <c r="B831" s="330" t="s">
        <v>292</v>
      </c>
      <c r="C831" s="330" t="s">
        <v>345</v>
      </c>
      <c r="D831" s="101">
        <v>14506</v>
      </c>
      <c r="E831" s="102" t="s">
        <v>855</v>
      </c>
      <c r="F831" s="102" t="s">
        <v>758</v>
      </c>
      <c r="G831" s="102" t="s">
        <v>745</v>
      </c>
      <c r="H831" s="41">
        <v>4000</v>
      </c>
      <c r="I831" s="102" t="s">
        <v>784</v>
      </c>
    </row>
    <row r="832" spans="1:9" ht="18.75">
      <c r="A832" s="102"/>
      <c r="B832" s="149"/>
      <c r="C832" s="330"/>
      <c r="D832" s="101"/>
      <c r="E832" s="102"/>
      <c r="F832" s="102"/>
      <c r="G832" s="102"/>
      <c r="H832" s="41"/>
      <c r="I832" s="102"/>
    </row>
    <row r="833" spans="1:9" ht="18.75">
      <c r="A833" s="102"/>
      <c r="B833" s="149"/>
      <c r="C833" s="330"/>
      <c r="D833" s="101"/>
      <c r="E833" s="102"/>
      <c r="F833" s="102"/>
      <c r="G833" s="102"/>
      <c r="H833" s="41"/>
      <c r="I833" s="102"/>
    </row>
    <row r="834" spans="1:9" ht="18.75">
      <c r="A834" s="604" t="s">
        <v>671</v>
      </c>
      <c r="B834" s="605"/>
      <c r="C834" s="605"/>
      <c r="D834" s="605"/>
      <c r="E834" s="605"/>
      <c r="F834" s="605"/>
      <c r="G834" s="606"/>
      <c r="H834" s="64">
        <f>SUM(H807:H831)</f>
        <v>243310</v>
      </c>
      <c r="I834" s="70"/>
    </row>
    <row r="835" spans="1:9" ht="18.75">
      <c r="A835" s="56" t="s">
        <v>729</v>
      </c>
      <c r="B835" s="56" t="s">
        <v>730</v>
      </c>
      <c r="C835" s="56" t="s">
        <v>722</v>
      </c>
      <c r="D835" s="56" t="s">
        <v>731</v>
      </c>
      <c r="E835" s="56" t="s">
        <v>732</v>
      </c>
      <c r="F835" s="56" t="s">
        <v>733</v>
      </c>
      <c r="G835" s="56" t="s">
        <v>734</v>
      </c>
      <c r="H835" s="138" t="s">
        <v>735</v>
      </c>
      <c r="I835" s="56" t="s">
        <v>509</v>
      </c>
    </row>
    <row r="836" spans="1:9" ht="18.75">
      <c r="A836" s="55"/>
      <c r="B836" s="55"/>
      <c r="C836" s="55"/>
      <c r="D836" s="55" t="s">
        <v>736</v>
      </c>
      <c r="E836" s="55" t="s">
        <v>737</v>
      </c>
      <c r="F836" s="55" t="s">
        <v>738</v>
      </c>
      <c r="G836" s="55" t="s">
        <v>739</v>
      </c>
      <c r="H836" s="139" t="s">
        <v>740</v>
      </c>
      <c r="I836" s="55"/>
    </row>
    <row r="837" spans="1:9" ht="18.75">
      <c r="A837" s="607" t="s">
        <v>663</v>
      </c>
      <c r="B837" s="607"/>
      <c r="C837" s="607"/>
      <c r="D837" s="607"/>
      <c r="E837" s="607"/>
      <c r="F837" s="607"/>
      <c r="G837" s="607"/>
      <c r="H837" s="64">
        <v>243310</v>
      </c>
      <c r="I837" s="160"/>
    </row>
    <row r="838" spans="1:9" ht="18.75">
      <c r="A838" s="145" t="s">
        <v>346</v>
      </c>
      <c r="B838" s="135" t="s">
        <v>292</v>
      </c>
      <c r="C838" s="135" t="s">
        <v>347</v>
      </c>
      <c r="D838" s="147">
        <v>17385</v>
      </c>
      <c r="E838" s="145" t="s">
        <v>743</v>
      </c>
      <c r="F838" s="145" t="s">
        <v>758</v>
      </c>
      <c r="G838" s="145" t="s">
        <v>745</v>
      </c>
      <c r="H838" s="148">
        <v>9000</v>
      </c>
      <c r="I838" s="145" t="s">
        <v>908</v>
      </c>
    </row>
    <row r="839" spans="1:9" ht="18.75">
      <c r="A839" s="102"/>
      <c r="B839" s="149"/>
      <c r="C839" s="330" t="s">
        <v>348</v>
      </c>
      <c r="D839" s="101"/>
      <c r="E839" s="102"/>
      <c r="F839" s="102"/>
      <c r="G839" s="102"/>
      <c r="H839" s="41"/>
      <c r="I839" s="102"/>
    </row>
    <row r="840" spans="1:9" ht="18.75">
      <c r="A840" s="102" t="s">
        <v>349</v>
      </c>
      <c r="B840" s="330" t="s">
        <v>292</v>
      </c>
      <c r="C840" s="330" t="s">
        <v>350</v>
      </c>
      <c r="D840" s="101">
        <v>17385</v>
      </c>
      <c r="E840" s="102" t="s">
        <v>743</v>
      </c>
      <c r="F840" s="102" t="s">
        <v>758</v>
      </c>
      <c r="G840" s="102" t="s">
        <v>745</v>
      </c>
      <c r="H840" s="41">
        <v>4200</v>
      </c>
      <c r="I840" s="102" t="s">
        <v>908</v>
      </c>
    </row>
    <row r="841" spans="1:9" ht="18.75">
      <c r="A841" s="102"/>
      <c r="B841" s="330"/>
      <c r="C841" s="330" t="s">
        <v>351</v>
      </c>
      <c r="D841" s="101"/>
      <c r="E841" s="102"/>
      <c r="F841" s="102"/>
      <c r="G841" s="102"/>
      <c r="H841" s="41"/>
      <c r="I841" s="102"/>
    </row>
    <row r="842" spans="1:9" ht="18.75">
      <c r="A842" s="102" t="s">
        <v>352</v>
      </c>
      <c r="B842" s="330" t="s">
        <v>292</v>
      </c>
      <c r="C842" s="330" t="s">
        <v>353</v>
      </c>
      <c r="D842" s="101">
        <v>19013</v>
      </c>
      <c r="E842" s="102" t="s">
        <v>743</v>
      </c>
      <c r="F842" s="102" t="s">
        <v>758</v>
      </c>
      <c r="G842" s="102" t="s">
        <v>745</v>
      </c>
      <c r="H842" s="41">
        <v>6800</v>
      </c>
      <c r="I842" s="102" t="s">
        <v>916</v>
      </c>
    </row>
    <row r="843" spans="1:9" ht="18.75">
      <c r="A843" s="102" t="s">
        <v>447</v>
      </c>
      <c r="B843" s="330" t="s">
        <v>292</v>
      </c>
      <c r="C843" s="149" t="s">
        <v>448</v>
      </c>
      <c r="D843" s="101">
        <v>17442</v>
      </c>
      <c r="E843" s="102" t="s">
        <v>756</v>
      </c>
      <c r="F843" s="102" t="s">
        <v>758</v>
      </c>
      <c r="G843" s="102" t="s">
        <v>305</v>
      </c>
      <c r="H843" s="40" t="s">
        <v>758</v>
      </c>
      <c r="I843" s="350" t="s">
        <v>107</v>
      </c>
    </row>
    <row r="844" spans="1:9" ht="18.75">
      <c r="A844" s="102" t="s">
        <v>454</v>
      </c>
      <c r="B844" s="330" t="s">
        <v>292</v>
      </c>
      <c r="C844" s="330" t="s">
        <v>455</v>
      </c>
      <c r="D844" s="101">
        <v>18489</v>
      </c>
      <c r="E844" s="102" t="s">
        <v>743</v>
      </c>
      <c r="F844" s="102" t="s">
        <v>758</v>
      </c>
      <c r="G844" s="102" t="s">
        <v>745</v>
      </c>
      <c r="H844" s="41">
        <v>67000</v>
      </c>
      <c r="I844" s="102" t="s">
        <v>750</v>
      </c>
    </row>
    <row r="845" spans="1:9" ht="18.75">
      <c r="A845" s="102" t="s">
        <v>456</v>
      </c>
      <c r="B845" s="330" t="s">
        <v>292</v>
      </c>
      <c r="C845" s="330" t="s">
        <v>457</v>
      </c>
      <c r="D845" s="101">
        <v>18489</v>
      </c>
      <c r="E845" s="102" t="s">
        <v>743</v>
      </c>
      <c r="F845" s="102" t="s">
        <v>758</v>
      </c>
      <c r="G845" s="102" t="s">
        <v>458</v>
      </c>
      <c r="H845" s="41">
        <v>55000</v>
      </c>
      <c r="I845" s="102" t="s">
        <v>294</v>
      </c>
    </row>
    <row r="846" spans="1:9" ht="18.75">
      <c r="A846" s="102" t="s">
        <v>459</v>
      </c>
      <c r="B846" s="330" t="s">
        <v>292</v>
      </c>
      <c r="C846" s="149" t="s">
        <v>460</v>
      </c>
      <c r="D846" s="101">
        <v>18489</v>
      </c>
      <c r="E846" s="102" t="s">
        <v>743</v>
      </c>
      <c r="F846" s="102" t="s">
        <v>758</v>
      </c>
      <c r="G846" s="102" t="s">
        <v>745</v>
      </c>
      <c r="H846" s="41">
        <v>48000</v>
      </c>
      <c r="I846" s="102" t="s">
        <v>908</v>
      </c>
    </row>
    <row r="847" spans="1:9" ht="18.75">
      <c r="A847" s="102" t="s">
        <v>461</v>
      </c>
      <c r="B847" s="330" t="s">
        <v>292</v>
      </c>
      <c r="C847" s="149" t="s">
        <v>462</v>
      </c>
      <c r="D847" s="101">
        <v>18489</v>
      </c>
      <c r="E847" s="102" t="s">
        <v>743</v>
      </c>
      <c r="F847" s="102" t="s">
        <v>758</v>
      </c>
      <c r="G847" s="102" t="s">
        <v>458</v>
      </c>
      <c r="H847" s="41">
        <v>4500</v>
      </c>
      <c r="I847" s="102" t="s">
        <v>294</v>
      </c>
    </row>
    <row r="848" spans="1:9" ht="18.75">
      <c r="A848" s="102" t="s">
        <v>463</v>
      </c>
      <c r="B848" s="330" t="s">
        <v>292</v>
      </c>
      <c r="C848" s="149" t="s">
        <v>464</v>
      </c>
      <c r="D848" s="101">
        <v>19265</v>
      </c>
      <c r="E848" s="102" t="s">
        <v>743</v>
      </c>
      <c r="F848" s="102" t="s">
        <v>758</v>
      </c>
      <c r="G848" s="102" t="s">
        <v>745</v>
      </c>
      <c r="H848" s="41">
        <v>11500</v>
      </c>
      <c r="I848" s="102" t="s">
        <v>877</v>
      </c>
    </row>
    <row r="849" spans="1:9" ht="18.75">
      <c r="A849" s="102" t="s">
        <v>338</v>
      </c>
      <c r="B849" s="330" t="s">
        <v>292</v>
      </c>
      <c r="C849" s="149" t="s">
        <v>340</v>
      </c>
      <c r="D849" s="101">
        <v>14452</v>
      </c>
      <c r="E849" s="102" t="s">
        <v>743</v>
      </c>
      <c r="F849" s="102" t="s">
        <v>341</v>
      </c>
      <c r="G849" s="102" t="s">
        <v>745</v>
      </c>
      <c r="H849" s="41">
        <v>2600</v>
      </c>
      <c r="I849" s="102" t="s">
        <v>754</v>
      </c>
    </row>
    <row r="850" spans="1:9" ht="18.75">
      <c r="A850" s="102" t="s">
        <v>342</v>
      </c>
      <c r="B850" s="330" t="s">
        <v>292</v>
      </c>
      <c r="C850" s="149" t="s">
        <v>343</v>
      </c>
      <c r="D850" s="101">
        <v>18512</v>
      </c>
      <c r="E850" s="102" t="s">
        <v>743</v>
      </c>
      <c r="F850" s="102" t="s">
        <v>758</v>
      </c>
      <c r="G850" s="102" t="s">
        <v>305</v>
      </c>
      <c r="H850" s="41">
        <v>3200</v>
      </c>
      <c r="I850" s="102" t="s">
        <v>107</v>
      </c>
    </row>
    <row r="851" spans="1:9" ht="18.75">
      <c r="A851" s="102" t="s">
        <v>600</v>
      </c>
      <c r="B851" s="330" t="s">
        <v>292</v>
      </c>
      <c r="C851" s="149" t="s">
        <v>1129</v>
      </c>
      <c r="D851" s="101">
        <v>238533</v>
      </c>
      <c r="E851" s="102" t="s">
        <v>743</v>
      </c>
      <c r="F851" s="102"/>
      <c r="G851" s="102" t="s">
        <v>590</v>
      </c>
      <c r="H851" s="41">
        <v>9950</v>
      </c>
      <c r="I851" s="102" t="s">
        <v>601</v>
      </c>
    </row>
    <row r="852" spans="1:9" ht="18.75">
      <c r="A852" s="102" t="s">
        <v>602</v>
      </c>
      <c r="B852" s="330" t="s">
        <v>292</v>
      </c>
      <c r="C852" s="149" t="s">
        <v>1130</v>
      </c>
      <c r="D852" s="101">
        <v>238533</v>
      </c>
      <c r="E852" s="102" t="s">
        <v>743</v>
      </c>
      <c r="F852" s="102"/>
      <c r="G852" s="102" t="s">
        <v>590</v>
      </c>
      <c r="H852" s="41">
        <v>19950</v>
      </c>
      <c r="I852" s="102" t="s">
        <v>601</v>
      </c>
    </row>
    <row r="853" spans="1:9" ht="18.75">
      <c r="A853" s="102" t="s">
        <v>603</v>
      </c>
      <c r="B853" s="330" t="s">
        <v>292</v>
      </c>
      <c r="C853" s="149" t="s">
        <v>1131</v>
      </c>
      <c r="D853" s="101">
        <v>238743</v>
      </c>
      <c r="E853" s="102" t="s">
        <v>743</v>
      </c>
      <c r="F853" s="102"/>
      <c r="G853" s="102" t="s">
        <v>590</v>
      </c>
      <c r="H853" s="41">
        <v>19950</v>
      </c>
      <c r="I853" s="102" t="s">
        <v>601</v>
      </c>
    </row>
    <row r="854" spans="1:9" ht="18.75">
      <c r="A854" s="102" t="s">
        <v>604</v>
      </c>
      <c r="B854" s="330" t="s">
        <v>292</v>
      </c>
      <c r="C854" s="149" t="s">
        <v>605</v>
      </c>
      <c r="D854" s="101">
        <v>238671</v>
      </c>
      <c r="E854" s="102" t="s">
        <v>592</v>
      </c>
      <c r="F854" s="102"/>
      <c r="G854" s="102" t="s">
        <v>745</v>
      </c>
      <c r="H854" s="41">
        <v>72000</v>
      </c>
      <c r="I854" s="102" t="s">
        <v>908</v>
      </c>
    </row>
    <row r="855" spans="1:9" s="14" customFormat="1" ht="18.75">
      <c r="A855" s="102" t="s">
        <v>1051</v>
      </c>
      <c r="B855" s="330" t="s">
        <v>292</v>
      </c>
      <c r="C855" s="149" t="s">
        <v>1052</v>
      </c>
      <c r="D855" s="101">
        <v>19916</v>
      </c>
      <c r="E855" s="102" t="s">
        <v>743</v>
      </c>
      <c r="F855" s="102" t="s">
        <v>758</v>
      </c>
      <c r="G855" s="102" t="s">
        <v>745</v>
      </c>
      <c r="H855" s="41">
        <v>4950</v>
      </c>
      <c r="I855" s="102" t="s">
        <v>809</v>
      </c>
    </row>
    <row r="856" spans="1:9" ht="18.75">
      <c r="A856" s="102" t="s">
        <v>1139</v>
      </c>
      <c r="B856" s="330" t="s">
        <v>292</v>
      </c>
      <c r="C856" s="149" t="s">
        <v>1132</v>
      </c>
      <c r="D856" s="101">
        <v>238980</v>
      </c>
      <c r="E856" s="102" t="s">
        <v>743</v>
      </c>
      <c r="F856" s="102"/>
      <c r="G856" s="102" t="s">
        <v>590</v>
      </c>
      <c r="H856" s="41">
        <v>1590</v>
      </c>
      <c r="I856" s="102" t="s">
        <v>1094</v>
      </c>
    </row>
    <row r="857" spans="1:9" ht="18.75">
      <c r="A857" s="102" t="s">
        <v>1316</v>
      </c>
      <c r="B857" s="330" t="s">
        <v>292</v>
      </c>
      <c r="C857" s="149" t="s">
        <v>1320</v>
      </c>
      <c r="D857" s="101">
        <v>20574</v>
      </c>
      <c r="E857" s="102" t="s">
        <v>743</v>
      </c>
      <c r="F857" s="102"/>
      <c r="G857" s="102" t="s">
        <v>1322</v>
      </c>
      <c r="H857" s="41">
        <v>9750</v>
      </c>
      <c r="I857" s="102" t="s">
        <v>750</v>
      </c>
    </row>
    <row r="858" spans="1:9" ht="18.75">
      <c r="A858" s="102" t="s">
        <v>1317</v>
      </c>
      <c r="B858" s="330" t="s">
        <v>292</v>
      </c>
      <c r="C858" s="149" t="s">
        <v>1321</v>
      </c>
      <c r="D858" s="101">
        <v>20704</v>
      </c>
      <c r="E858" s="102" t="s">
        <v>743</v>
      </c>
      <c r="F858" s="102"/>
      <c r="G858" s="102" t="s">
        <v>745</v>
      </c>
      <c r="H858" s="41">
        <v>9990</v>
      </c>
      <c r="I858" s="102" t="s">
        <v>1094</v>
      </c>
    </row>
    <row r="859" spans="1:9" ht="18.75">
      <c r="A859" s="102" t="s">
        <v>1318</v>
      </c>
      <c r="B859" s="330" t="s">
        <v>292</v>
      </c>
      <c r="C859" s="149" t="s">
        <v>1321</v>
      </c>
      <c r="D859" s="101">
        <v>20707</v>
      </c>
      <c r="E859" s="102" t="s">
        <v>743</v>
      </c>
      <c r="F859" s="102"/>
      <c r="G859" s="102" t="s">
        <v>745</v>
      </c>
      <c r="H859" s="41">
        <v>9990</v>
      </c>
      <c r="I859" s="102" t="s">
        <v>1092</v>
      </c>
    </row>
    <row r="860" spans="1:9" ht="18.75">
      <c r="A860" s="102" t="s">
        <v>1319</v>
      </c>
      <c r="B860" s="330" t="s">
        <v>292</v>
      </c>
      <c r="C860" s="149" t="s">
        <v>1321</v>
      </c>
      <c r="D860" s="101">
        <v>20709</v>
      </c>
      <c r="E860" s="102" t="s">
        <v>743</v>
      </c>
      <c r="F860" s="102"/>
      <c r="G860" s="102" t="s">
        <v>1322</v>
      </c>
      <c r="H860" s="41">
        <v>9990</v>
      </c>
      <c r="I860" s="102" t="s">
        <v>1122</v>
      </c>
    </row>
    <row r="861" spans="1:9" ht="18.75">
      <c r="A861" s="102" t="s">
        <v>1323</v>
      </c>
      <c r="B861" s="330" t="s">
        <v>292</v>
      </c>
      <c r="C861" s="149" t="s">
        <v>1326</v>
      </c>
      <c r="D861" s="101">
        <v>20574</v>
      </c>
      <c r="E861" s="102" t="s">
        <v>743</v>
      </c>
      <c r="F861" s="102"/>
      <c r="G861" s="102" t="s">
        <v>745</v>
      </c>
      <c r="H861" s="41">
        <v>7000</v>
      </c>
      <c r="I861" s="102" t="s">
        <v>1002</v>
      </c>
    </row>
    <row r="862" spans="1:9" ht="18.75">
      <c r="A862" s="102" t="s">
        <v>1324</v>
      </c>
      <c r="B862" s="330" t="s">
        <v>292</v>
      </c>
      <c r="C862" s="149" t="s">
        <v>1327</v>
      </c>
      <c r="D862" s="101">
        <v>20617</v>
      </c>
      <c r="E862" s="102" t="s">
        <v>743</v>
      </c>
      <c r="F862" s="102"/>
      <c r="G862" s="102" t="s">
        <v>745</v>
      </c>
      <c r="H862" s="41">
        <v>10000</v>
      </c>
      <c r="I862" s="102" t="s">
        <v>1002</v>
      </c>
    </row>
    <row r="863" spans="1:9" ht="18.75">
      <c r="A863" s="102" t="s">
        <v>1325</v>
      </c>
      <c r="B863" s="330" t="s">
        <v>292</v>
      </c>
      <c r="C863" s="149" t="s">
        <v>1328</v>
      </c>
      <c r="D863" s="101" t="s">
        <v>1329</v>
      </c>
      <c r="E863" s="102" t="s">
        <v>743</v>
      </c>
      <c r="F863" s="102"/>
      <c r="G863" s="102" t="s">
        <v>1322</v>
      </c>
      <c r="H863" s="41">
        <v>6375</v>
      </c>
      <c r="I863" s="102" t="s">
        <v>1002</v>
      </c>
    </row>
    <row r="864" spans="1:9" ht="18.75">
      <c r="A864" s="604" t="s">
        <v>671</v>
      </c>
      <c r="B864" s="605"/>
      <c r="C864" s="605"/>
      <c r="D864" s="605"/>
      <c r="E864" s="605"/>
      <c r="F864" s="605"/>
      <c r="G864" s="606"/>
      <c r="H864" s="64">
        <f>SUM(H837:H863)</f>
        <v>646595</v>
      </c>
      <c r="I864" s="70"/>
    </row>
    <row r="865" spans="1:9" ht="18.75">
      <c r="A865" s="56" t="s">
        <v>729</v>
      </c>
      <c r="B865" s="56" t="s">
        <v>730</v>
      </c>
      <c r="C865" s="56" t="s">
        <v>722</v>
      </c>
      <c r="D865" s="56" t="s">
        <v>731</v>
      </c>
      <c r="E865" s="56" t="s">
        <v>732</v>
      </c>
      <c r="F865" s="56" t="s">
        <v>733</v>
      </c>
      <c r="G865" s="56" t="s">
        <v>734</v>
      </c>
      <c r="H865" s="138" t="s">
        <v>735</v>
      </c>
      <c r="I865" s="56" t="s">
        <v>509</v>
      </c>
    </row>
    <row r="866" spans="1:9" ht="18.75">
      <c r="A866" s="55"/>
      <c r="B866" s="55"/>
      <c r="C866" s="55"/>
      <c r="D866" s="55" t="s">
        <v>736</v>
      </c>
      <c r="E866" s="55" t="s">
        <v>737</v>
      </c>
      <c r="F866" s="55" t="s">
        <v>738</v>
      </c>
      <c r="G866" s="55" t="s">
        <v>739</v>
      </c>
      <c r="H866" s="139" t="s">
        <v>740</v>
      </c>
      <c r="I866" s="55"/>
    </row>
    <row r="867" spans="1:9" ht="18.75">
      <c r="A867" s="607" t="s">
        <v>663</v>
      </c>
      <c r="B867" s="607"/>
      <c r="C867" s="607"/>
      <c r="D867" s="607"/>
      <c r="E867" s="607"/>
      <c r="F867" s="607"/>
      <c r="G867" s="607"/>
      <c r="H867" s="64">
        <v>646595</v>
      </c>
      <c r="I867" s="160"/>
    </row>
    <row r="868" spans="1:9" ht="18.75">
      <c r="A868" s="102" t="s">
        <v>1330</v>
      </c>
      <c r="B868" s="330" t="s">
        <v>292</v>
      </c>
      <c r="C868" s="330" t="s">
        <v>1332</v>
      </c>
      <c r="D868" s="101">
        <v>20617</v>
      </c>
      <c r="E868" s="102" t="s">
        <v>743</v>
      </c>
      <c r="F868" s="102" t="s">
        <v>758</v>
      </c>
      <c r="G868" s="102" t="s">
        <v>745</v>
      </c>
      <c r="H868" s="41">
        <v>3900</v>
      </c>
      <c r="I868" s="102" t="s">
        <v>1002</v>
      </c>
    </row>
    <row r="869" spans="1:9" ht="18.75">
      <c r="A869" s="102" t="s">
        <v>1331</v>
      </c>
      <c r="B869" s="330" t="s">
        <v>292</v>
      </c>
      <c r="C869" s="330" t="s">
        <v>1335</v>
      </c>
      <c r="D869" s="101">
        <v>20617</v>
      </c>
      <c r="E869" s="102" t="s">
        <v>743</v>
      </c>
      <c r="F869" s="102" t="s">
        <v>758</v>
      </c>
      <c r="G869" s="102" t="s">
        <v>745</v>
      </c>
      <c r="H869" s="41">
        <v>53200</v>
      </c>
      <c r="I869" s="102" t="s">
        <v>1002</v>
      </c>
    </row>
    <row r="870" spans="1:9" ht="18.75">
      <c r="A870" s="102" t="s">
        <v>1333</v>
      </c>
      <c r="B870" s="330" t="s">
        <v>292</v>
      </c>
      <c r="C870" s="330" t="s">
        <v>1334</v>
      </c>
      <c r="D870" s="101">
        <v>20617</v>
      </c>
      <c r="E870" s="102" t="s">
        <v>743</v>
      </c>
      <c r="F870" s="102" t="s">
        <v>758</v>
      </c>
      <c r="G870" s="102" t="s">
        <v>745</v>
      </c>
      <c r="H870" s="41">
        <v>2600</v>
      </c>
      <c r="I870" s="102" t="s">
        <v>1002</v>
      </c>
    </row>
    <row r="871" spans="1:9" s="513" customFormat="1" ht="18.75">
      <c r="A871" s="551" t="s">
        <v>1996</v>
      </c>
      <c r="B871" s="548" t="s">
        <v>292</v>
      </c>
      <c r="C871" s="548" t="s">
        <v>2085</v>
      </c>
      <c r="D871" s="553">
        <v>20997</v>
      </c>
      <c r="E871" s="551" t="s">
        <v>743</v>
      </c>
      <c r="F871" s="551" t="s">
        <v>758</v>
      </c>
      <c r="G871" s="551" t="s">
        <v>745</v>
      </c>
      <c r="H871" s="554">
        <v>10000</v>
      </c>
      <c r="I871" s="551" t="s">
        <v>1002</v>
      </c>
    </row>
    <row r="872" spans="1:9" s="513" customFormat="1" ht="18.75">
      <c r="A872" s="551" t="s">
        <v>1997</v>
      </c>
      <c r="B872" s="548" t="s">
        <v>292</v>
      </c>
      <c r="C872" s="548" t="s">
        <v>2086</v>
      </c>
      <c r="D872" s="553">
        <v>240172</v>
      </c>
      <c r="E872" s="551" t="s">
        <v>743</v>
      </c>
      <c r="F872" s="551" t="s">
        <v>758</v>
      </c>
      <c r="G872" s="551" t="s">
        <v>745</v>
      </c>
      <c r="H872" s="554">
        <v>9800</v>
      </c>
      <c r="I872" s="551" t="s">
        <v>1002</v>
      </c>
    </row>
    <row r="873" spans="1:9" s="513" customFormat="1" ht="18.75">
      <c r="A873" s="551" t="s">
        <v>1998</v>
      </c>
      <c r="B873" s="548" t="s">
        <v>292</v>
      </c>
      <c r="C873" s="552" t="s">
        <v>2087</v>
      </c>
      <c r="D873" s="553"/>
      <c r="E873" s="551"/>
      <c r="F873" s="551"/>
      <c r="G873" s="551"/>
      <c r="H873" s="568"/>
      <c r="I873" s="547"/>
    </row>
    <row r="874" spans="1:9" s="513" customFormat="1" ht="18.75">
      <c r="A874" s="551"/>
      <c r="B874" s="548"/>
      <c r="C874" s="569" t="s">
        <v>2088</v>
      </c>
      <c r="D874" s="553">
        <v>21039</v>
      </c>
      <c r="E874" s="551" t="s">
        <v>743</v>
      </c>
      <c r="F874" s="551" t="s">
        <v>758</v>
      </c>
      <c r="G874" s="551" t="s">
        <v>745</v>
      </c>
      <c r="H874" s="554">
        <v>20000</v>
      </c>
      <c r="I874" s="551" t="s">
        <v>1093</v>
      </c>
    </row>
    <row r="875" spans="1:9" s="513" customFormat="1" ht="18.75">
      <c r="A875" s="551"/>
      <c r="B875" s="548"/>
      <c r="C875" s="548"/>
      <c r="D875" s="553"/>
      <c r="E875" s="551"/>
      <c r="F875" s="551"/>
      <c r="G875" s="551"/>
      <c r="H875" s="554"/>
      <c r="I875" s="551"/>
    </row>
    <row r="876" spans="1:9" s="513" customFormat="1" ht="18.75">
      <c r="A876" s="551"/>
      <c r="B876" s="548"/>
      <c r="C876" s="552"/>
      <c r="D876" s="553"/>
      <c r="E876" s="551"/>
      <c r="F876" s="551"/>
      <c r="G876" s="551"/>
      <c r="H876" s="554"/>
      <c r="I876" s="551"/>
    </row>
    <row r="877" spans="1:9" s="513" customFormat="1" ht="18.75">
      <c r="A877" s="551"/>
      <c r="B877" s="548"/>
      <c r="C877" s="552"/>
      <c r="D877" s="553"/>
      <c r="E877" s="551"/>
      <c r="F877" s="551"/>
      <c r="G877" s="551"/>
      <c r="H877" s="554"/>
      <c r="I877" s="551"/>
    </row>
    <row r="878" spans="1:9" s="513" customFormat="1" ht="18.75">
      <c r="A878" s="551"/>
      <c r="B878" s="548"/>
      <c r="C878" s="552"/>
      <c r="D878" s="553"/>
      <c r="E878" s="551"/>
      <c r="F878" s="551"/>
      <c r="G878" s="551"/>
      <c r="H878" s="554"/>
      <c r="I878" s="551"/>
    </row>
    <row r="879" spans="1:9" ht="18.75">
      <c r="A879" s="102"/>
      <c r="B879" s="330"/>
      <c r="C879" s="149"/>
      <c r="D879" s="101"/>
      <c r="E879" s="102"/>
      <c r="F879" s="102"/>
      <c r="G879" s="102"/>
      <c r="H879" s="41"/>
      <c r="I879" s="102"/>
    </row>
    <row r="880" spans="1:9" ht="18.75">
      <c r="A880" s="102"/>
      <c r="B880" s="330"/>
      <c r="C880" s="149"/>
      <c r="D880" s="101"/>
      <c r="E880" s="102"/>
      <c r="F880" s="102"/>
      <c r="G880" s="102"/>
      <c r="H880" s="41"/>
      <c r="I880" s="102"/>
    </row>
    <row r="881" spans="1:9" ht="18.75">
      <c r="A881" s="102"/>
      <c r="B881" s="330"/>
      <c r="C881" s="149"/>
      <c r="D881" s="101"/>
      <c r="E881" s="102"/>
      <c r="F881" s="102"/>
      <c r="G881" s="102"/>
      <c r="H881" s="41"/>
      <c r="I881" s="102"/>
    </row>
    <row r="882" spans="1:9" ht="18.75">
      <c r="A882" s="102"/>
      <c r="B882" s="330"/>
      <c r="C882" s="149"/>
      <c r="D882" s="101"/>
      <c r="E882" s="102"/>
      <c r="F882" s="102"/>
      <c r="G882" s="102"/>
      <c r="H882" s="41"/>
      <c r="I882" s="102"/>
    </row>
    <row r="883" spans="1:9" ht="18.75">
      <c r="A883" s="102"/>
      <c r="B883" s="330"/>
      <c r="C883" s="149"/>
      <c r="D883" s="101"/>
      <c r="E883" s="102"/>
      <c r="F883" s="102"/>
      <c r="G883" s="102"/>
      <c r="H883" s="41"/>
      <c r="I883" s="102"/>
    </row>
    <row r="884" spans="1:9" ht="18.75">
      <c r="A884" s="102"/>
      <c r="B884" s="330"/>
      <c r="C884" s="149"/>
      <c r="D884" s="101"/>
      <c r="E884" s="102"/>
      <c r="F884" s="102"/>
      <c r="G884" s="102"/>
      <c r="H884" s="41"/>
      <c r="I884" s="102"/>
    </row>
    <row r="885" spans="1:9" ht="18.75">
      <c r="A885" s="102"/>
      <c r="B885" s="330"/>
      <c r="C885" s="149"/>
      <c r="D885" s="101"/>
      <c r="E885" s="102"/>
      <c r="F885" s="102"/>
      <c r="G885" s="102"/>
      <c r="H885" s="41"/>
      <c r="I885" s="102"/>
    </row>
    <row r="886" spans="1:9" ht="18.75">
      <c r="A886" s="102"/>
      <c r="B886" s="330"/>
      <c r="C886" s="149"/>
      <c r="D886" s="101"/>
      <c r="E886" s="102"/>
      <c r="F886" s="102"/>
      <c r="G886" s="102"/>
      <c r="H886" s="41"/>
      <c r="I886" s="102"/>
    </row>
    <row r="887" spans="1:9" ht="18.75">
      <c r="A887" s="102"/>
      <c r="B887" s="330"/>
      <c r="C887" s="149"/>
      <c r="D887" s="101"/>
      <c r="E887" s="102"/>
      <c r="F887" s="102"/>
      <c r="G887" s="102"/>
      <c r="H887" s="41"/>
      <c r="I887" s="102"/>
    </row>
    <row r="888" spans="1:9" ht="18.75">
      <c r="A888" s="102"/>
      <c r="B888" s="330"/>
      <c r="C888" s="149"/>
      <c r="D888" s="101"/>
      <c r="E888" s="102"/>
      <c r="F888" s="102"/>
      <c r="G888" s="102"/>
      <c r="H888" s="41"/>
      <c r="I888" s="102"/>
    </row>
    <row r="889" spans="1:9" ht="18.75">
      <c r="A889" s="102"/>
      <c r="B889" s="330"/>
      <c r="C889" s="149"/>
      <c r="D889" s="101"/>
      <c r="E889" s="102"/>
      <c r="F889" s="102"/>
      <c r="G889" s="102"/>
      <c r="H889" s="41"/>
      <c r="I889" s="102"/>
    </row>
    <row r="890" spans="1:9" ht="18.75">
      <c r="A890" s="102"/>
      <c r="B890" s="330"/>
      <c r="C890" s="149"/>
      <c r="D890" s="101"/>
      <c r="E890" s="102"/>
      <c r="F890" s="102"/>
      <c r="G890" s="102"/>
      <c r="H890" s="41"/>
      <c r="I890" s="102"/>
    </row>
    <row r="891" spans="1:9" ht="18.75">
      <c r="A891" s="102"/>
      <c r="B891" s="149"/>
      <c r="C891" s="149"/>
      <c r="D891" s="101"/>
      <c r="E891" s="102"/>
      <c r="F891" s="102"/>
      <c r="G891" s="102"/>
      <c r="H891" s="41"/>
      <c r="I891" s="102"/>
    </row>
    <row r="892" spans="1:9" ht="18.75">
      <c r="A892" s="102"/>
      <c r="B892" s="149"/>
      <c r="C892" s="149"/>
      <c r="D892" s="101"/>
      <c r="E892" s="102"/>
      <c r="F892" s="102"/>
      <c r="G892" s="102"/>
      <c r="H892" s="41"/>
      <c r="I892" s="102"/>
    </row>
    <row r="893" spans="1:9" ht="18.75">
      <c r="A893" s="102"/>
      <c r="B893" s="149"/>
      <c r="C893" s="330"/>
      <c r="D893" s="101"/>
      <c r="E893" s="102"/>
      <c r="F893" s="102"/>
      <c r="G893" s="102"/>
      <c r="H893" s="41"/>
      <c r="I893" s="102"/>
    </row>
    <row r="894" spans="1:9" ht="18.75">
      <c r="A894" s="604" t="s">
        <v>1337</v>
      </c>
      <c r="B894" s="605"/>
      <c r="C894" s="605"/>
      <c r="D894" s="605"/>
      <c r="E894" s="605"/>
      <c r="F894" s="605"/>
      <c r="G894" s="606"/>
      <c r="H894" s="64">
        <f>SUM(H867:H893)</f>
        <v>746095</v>
      </c>
      <c r="I894" s="70"/>
    </row>
    <row r="895" spans="1:9" ht="18.75">
      <c r="A895" s="56" t="s">
        <v>729</v>
      </c>
      <c r="B895" s="56" t="s">
        <v>730</v>
      </c>
      <c r="C895" s="56" t="s">
        <v>722</v>
      </c>
      <c r="D895" s="56" t="s">
        <v>731</v>
      </c>
      <c r="E895" s="56" t="s">
        <v>732</v>
      </c>
      <c r="F895" s="56" t="s">
        <v>733</v>
      </c>
      <c r="G895" s="56" t="s">
        <v>734</v>
      </c>
      <c r="H895" s="138" t="s">
        <v>735</v>
      </c>
      <c r="I895" s="56" t="s">
        <v>509</v>
      </c>
    </row>
    <row r="896" spans="1:9" ht="18.75">
      <c r="A896" s="55"/>
      <c r="B896" s="55"/>
      <c r="C896" s="55"/>
      <c r="D896" s="55" t="s">
        <v>736</v>
      </c>
      <c r="E896" s="55" t="s">
        <v>737</v>
      </c>
      <c r="F896" s="55" t="s">
        <v>738</v>
      </c>
      <c r="G896" s="55" t="s">
        <v>739</v>
      </c>
      <c r="H896" s="139" t="s">
        <v>740</v>
      </c>
      <c r="I896" s="55"/>
    </row>
    <row r="897" spans="1:9" ht="18.75">
      <c r="A897" s="62" t="s">
        <v>354</v>
      </c>
      <c r="B897" s="61" t="s">
        <v>339</v>
      </c>
      <c r="C897" s="61" t="s">
        <v>355</v>
      </c>
      <c r="D897" s="150">
        <v>15345</v>
      </c>
      <c r="E897" s="62" t="s">
        <v>743</v>
      </c>
      <c r="F897" s="62" t="s">
        <v>356</v>
      </c>
      <c r="G897" s="62" t="s">
        <v>745</v>
      </c>
      <c r="H897" s="36">
        <v>30000</v>
      </c>
      <c r="I897" s="62"/>
    </row>
    <row r="898" spans="1:9" ht="18.75">
      <c r="A898" s="102"/>
      <c r="B898" s="149"/>
      <c r="C898" s="149" t="s">
        <v>357</v>
      </c>
      <c r="D898" s="101"/>
      <c r="E898" s="102"/>
      <c r="F898" s="102">
        <v>41505</v>
      </c>
      <c r="G898" s="102"/>
      <c r="H898" s="41"/>
      <c r="I898" s="102"/>
    </row>
    <row r="899" spans="1:9" ht="18.75">
      <c r="A899" s="102" t="s">
        <v>358</v>
      </c>
      <c r="B899" s="149" t="s">
        <v>339</v>
      </c>
      <c r="C899" s="330" t="s">
        <v>359</v>
      </c>
      <c r="D899" s="101">
        <v>15345</v>
      </c>
      <c r="E899" s="102" t="s">
        <v>743</v>
      </c>
      <c r="F899" s="102" t="s">
        <v>758</v>
      </c>
      <c r="G899" s="102" t="s">
        <v>745</v>
      </c>
      <c r="H899" s="41">
        <v>19500</v>
      </c>
      <c r="I899" s="102"/>
    </row>
    <row r="900" spans="1:9" ht="18.75">
      <c r="A900" s="102"/>
      <c r="B900" s="149"/>
      <c r="C900" s="330" t="s">
        <v>360</v>
      </c>
      <c r="D900" s="101"/>
      <c r="E900" s="102"/>
      <c r="F900" s="102"/>
      <c r="G900" s="102"/>
      <c r="H900" s="41"/>
      <c r="I900" s="102"/>
    </row>
    <row r="901" spans="1:9" ht="18.75">
      <c r="A901" s="102"/>
      <c r="B901" s="149"/>
      <c r="C901" s="330" t="s">
        <v>361</v>
      </c>
      <c r="D901" s="101"/>
      <c r="E901" s="102"/>
      <c r="F901" s="102"/>
      <c r="G901" s="102"/>
      <c r="H901" s="41"/>
      <c r="I901" s="102"/>
    </row>
    <row r="902" spans="1:9" ht="18.75">
      <c r="A902" s="102" t="s">
        <v>362</v>
      </c>
      <c r="B902" s="149" t="s">
        <v>339</v>
      </c>
      <c r="C902" s="149" t="s">
        <v>363</v>
      </c>
      <c r="D902" s="101">
        <v>15606</v>
      </c>
      <c r="E902" s="102" t="s">
        <v>743</v>
      </c>
      <c r="F902" s="102" t="s">
        <v>364</v>
      </c>
      <c r="G902" s="102" t="s">
        <v>745</v>
      </c>
      <c r="H902" s="41">
        <v>20000</v>
      </c>
      <c r="I902" s="102"/>
    </row>
    <row r="903" spans="1:9" ht="18.75">
      <c r="A903" s="102"/>
      <c r="B903" s="149"/>
      <c r="C903" s="149" t="s">
        <v>365</v>
      </c>
      <c r="D903" s="101"/>
      <c r="E903" s="102"/>
      <c r="F903" s="102">
        <v>155934</v>
      </c>
      <c r="G903" s="102"/>
      <c r="H903" s="41"/>
      <c r="I903" s="102"/>
    </row>
    <row r="904" spans="1:9" ht="18.75">
      <c r="A904" s="102" t="s">
        <v>366</v>
      </c>
      <c r="B904" s="149" t="s">
        <v>339</v>
      </c>
      <c r="C904" s="330" t="s">
        <v>367</v>
      </c>
      <c r="D904" s="101">
        <v>19079</v>
      </c>
      <c r="E904" s="102" t="s">
        <v>743</v>
      </c>
      <c r="F904" s="102" t="s">
        <v>758</v>
      </c>
      <c r="G904" s="102" t="s">
        <v>745</v>
      </c>
      <c r="H904" s="41">
        <v>12000</v>
      </c>
      <c r="I904" s="102" t="s">
        <v>759</v>
      </c>
    </row>
    <row r="905" spans="1:9" ht="18.75">
      <c r="A905" s="102"/>
      <c r="B905" s="149"/>
      <c r="C905" s="330" t="s">
        <v>368</v>
      </c>
      <c r="D905" s="101"/>
      <c r="E905" s="102"/>
      <c r="F905" s="102"/>
      <c r="G905" s="102"/>
      <c r="H905" s="41"/>
      <c r="I905" s="102"/>
    </row>
    <row r="906" spans="1:9" ht="18.75">
      <c r="A906" s="102" t="s">
        <v>369</v>
      </c>
      <c r="B906" s="149" t="s">
        <v>339</v>
      </c>
      <c r="C906" s="330" t="s">
        <v>367</v>
      </c>
      <c r="D906" s="101">
        <v>19079</v>
      </c>
      <c r="E906" s="102" t="s">
        <v>743</v>
      </c>
      <c r="F906" s="102" t="s">
        <v>758</v>
      </c>
      <c r="G906" s="102" t="s">
        <v>745</v>
      </c>
      <c r="H906" s="41">
        <v>12000</v>
      </c>
      <c r="I906" s="102" t="s">
        <v>759</v>
      </c>
    </row>
    <row r="907" spans="1:9" ht="18.75">
      <c r="A907" s="102"/>
      <c r="B907" s="149"/>
      <c r="C907" s="330" t="s">
        <v>368</v>
      </c>
      <c r="D907" s="101"/>
      <c r="E907" s="102"/>
      <c r="F907" s="102"/>
      <c r="G907" s="102"/>
      <c r="H907" s="41"/>
      <c r="I907" s="102"/>
    </row>
    <row r="908" spans="1:9" ht="18.75">
      <c r="A908" s="102" t="s">
        <v>370</v>
      </c>
      <c r="B908" s="149" t="s">
        <v>339</v>
      </c>
      <c r="C908" s="330" t="s">
        <v>367</v>
      </c>
      <c r="D908" s="101">
        <v>19079</v>
      </c>
      <c r="E908" s="102" t="s">
        <v>743</v>
      </c>
      <c r="F908" s="102" t="s">
        <v>758</v>
      </c>
      <c r="G908" s="102" t="s">
        <v>745</v>
      </c>
      <c r="H908" s="41">
        <v>12000</v>
      </c>
      <c r="I908" s="102" t="s">
        <v>759</v>
      </c>
    </row>
    <row r="909" spans="1:9" ht="18.75">
      <c r="A909" s="102"/>
      <c r="B909" s="149"/>
      <c r="C909" s="330" t="s">
        <v>368</v>
      </c>
      <c r="D909" s="101"/>
      <c r="E909" s="102"/>
      <c r="F909" s="102"/>
      <c r="G909" s="102"/>
      <c r="H909" s="41"/>
      <c r="I909" s="102"/>
    </row>
    <row r="910" spans="1:9" ht="18.75">
      <c r="A910" s="102" t="s">
        <v>371</v>
      </c>
      <c r="B910" s="149" t="s">
        <v>339</v>
      </c>
      <c r="C910" s="330" t="s">
        <v>367</v>
      </c>
      <c r="D910" s="101">
        <v>19079</v>
      </c>
      <c r="E910" s="102" t="s">
        <v>743</v>
      </c>
      <c r="F910" s="102" t="s">
        <v>758</v>
      </c>
      <c r="G910" s="102" t="s">
        <v>745</v>
      </c>
      <c r="H910" s="41">
        <v>12000</v>
      </c>
      <c r="I910" s="102" t="s">
        <v>759</v>
      </c>
    </row>
    <row r="911" spans="1:9" ht="18.75">
      <c r="A911" s="102"/>
      <c r="B911" s="149"/>
      <c r="C911" s="330" t="s">
        <v>368</v>
      </c>
      <c r="D911" s="101"/>
      <c r="E911" s="102"/>
      <c r="F911" s="102"/>
      <c r="G911" s="102"/>
      <c r="H911" s="41"/>
      <c r="I911" s="102"/>
    </row>
    <row r="912" spans="1:9" ht="18.75">
      <c r="A912" s="102" t="s">
        <v>372</v>
      </c>
      <c r="B912" s="149" t="s">
        <v>339</v>
      </c>
      <c r="C912" s="330" t="s">
        <v>367</v>
      </c>
      <c r="D912" s="101">
        <v>19079</v>
      </c>
      <c r="E912" s="102" t="s">
        <v>743</v>
      </c>
      <c r="F912" s="102" t="s">
        <v>758</v>
      </c>
      <c r="G912" s="102" t="s">
        <v>745</v>
      </c>
      <c r="H912" s="41">
        <v>12000</v>
      </c>
      <c r="I912" s="102" t="s">
        <v>759</v>
      </c>
    </row>
    <row r="913" spans="1:9" ht="18.75">
      <c r="A913" s="102"/>
      <c r="B913" s="149"/>
      <c r="C913" s="330" t="s">
        <v>368</v>
      </c>
      <c r="D913" s="101"/>
      <c r="E913" s="102"/>
      <c r="F913" s="102"/>
      <c r="G913" s="102"/>
      <c r="H913" s="41"/>
      <c r="I913" s="102"/>
    </row>
    <row r="914" spans="1:9" ht="18.75">
      <c r="A914" s="102" t="s">
        <v>373</v>
      </c>
      <c r="B914" s="149" t="s">
        <v>339</v>
      </c>
      <c r="C914" s="330" t="s">
        <v>374</v>
      </c>
      <c r="D914" s="101">
        <v>19079</v>
      </c>
      <c r="E914" s="102" t="s">
        <v>743</v>
      </c>
      <c r="F914" s="102" t="s">
        <v>758</v>
      </c>
      <c r="G914" s="102" t="s">
        <v>745</v>
      </c>
      <c r="H914" s="41">
        <v>24000</v>
      </c>
      <c r="I914" s="102" t="s">
        <v>759</v>
      </c>
    </row>
    <row r="915" spans="1:9" ht="18.75">
      <c r="A915" s="102"/>
      <c r="B915" s="149"/>
      <c r="C915" s="330" t="s">
        <v>375</v>
      </c>
      <c r="D915" s="101"/>
      <c r="E915" s="102"/>
      <c r="F915" s="102"/>
      <c r="G915" s="102"/>
      <c r="H915" s="41"/>
      <c r="I915" s="102"/>
    </row>
    <row r="916" spans="1:9" ht="18.75">
      <c r="A916" s="102"/>
      <c r="B916" s="149"/>
      <c r="C916" s="330" t="s">
        <v>376</v>
      </c>
      <c r="D916" s="101"/>
      <c r="E916" s="102"/>
      <c r="F916" s="102"/>
      <c r="G916" s="102"/>
      <c r="H916" s="41"/>
      <c r="I916" s="102"/>
    </row>
    <row r="917" spans="1:9" ht="18.75">
      <c r="A917" s="102" t="s">
        <v>1140</v>
      </c>
      <c r="B917" s="149" t="s">
        <v>339</v>
      </c>
      <c r="C917" s="330" t="s">
        <v>1133</v>
      </c>
      <c r="D917" s="101">
        <v>239133</v>
      </c>
      <c r="E917" s="102" t="s">
        <v>743</v>
      </c>
      <c r="F917" s="102" t="s">
        <v>758</v>
      </c>
      <c r="G917" s="102" t="s">
        <v>745</v>
      </c>
      <c r="H917" s="41">
        <v>1303000</v>
      </c>
      <c r="I917" s="102" t="s">
        <v>750</v>
      </c>
    </row>
    <row r="918" spans="1:9" s="221" customFormat="1" ht="18.75">
      <c r="A918" s="102" t="s">
        <v>1502</v>
      </c>
      <c r="B918" s="149" t="s">
        <v>339</v>
      </c>
      <c r="C918" s="330" t="s">
        <v>1133</v>
      </c>
      <c r="D918" s="101">
        <v>20666</v>
      </c>
      <c r="E918" s="102" t="s">
        <v>743</v>
      </c>
      <c r="F918" s="102" t="s">
        <v>758</v>
      </c>
      <c r="G918" s="102" t="s">
        <v>745</v>
      </c>
      <c r="H918" s="41">
        <v>899100</v>
      </c>
      <c r="I918" s="102" t="s">
        <v>1092</v>
      </c>
    </row>
    <row r="919" spans="1:9" ht="18.75">
      <c r="A919" s="102"/>
      <c r="B919" s="149"/>
      <c r="C919" s="330"/>
      <c r="D919" s="101"/>
      <c r="E919" s="102"/>
      <c r="F919" s="102"/>
      <c r="G919" s="102"/>
      <c r="H919" s="41"/>
      <c r="I919" s="102"/>
    </row>
    <row r="920" spans="1:9" ht="18.75">
      <c r="A920" s="102"/>
      <c r="B920" s="149"/>
      <c r="C920" s="330"/>
      <c r="D920" s="101"/>
      <c r="E920" s="102"/>
      <c r="F920" s="102"/>
      <c r="G920" s="102"/>
      <c r="H920" s="41"/>
      <c r="I920" s="102"/>
    </row>
    <row r="921" spans="1:9" ht="18.75">
      <c r="A921" s="102"/>
      <c r="B921" s="149"/>
      <c r="C921" s="330"/>
      <c r="D921" s="101"/>
      <c r="E921" s="102"/>
      <c r="F921" s="102"/>
      <c r="G921" s="102"/>
      <c r="H921" s="41"/>
      <c r="I921" s="102"/>
    </row>
    <row r="922" spans="1:9" ht="18.75">
      <c r="A922" s="102"/>
      <c r="B922" s="149"/>
      <c r="C922" s="330"/>
      <c r="D922" s="101"/>
      <c r="E922" s="102"/>
      <c r="F922" s="102"/>
      <c r="G922" s="102"/>
      <c r="H922" s="41"/>
      <c r="I922" s="102"/>
    </row>
    <row r="923" spans="1:9" ht="18.75">
      <c r="A923" s="102"/>
      <c r="B923" s="149"/>
      <c r="C923" s="330"/>
      <c r="D923" s="101"/>
      <c r="E923" s="102"/>
      <c r="F923" s="102"/>
      <c r="G923" s="102"/>
      <c r="H923" s="41"/>
      <c r="I923" s="102"/>
    </row>
    <row r="924" spans="1:9" ht="18.75">
      <c r="A924" s="611" t="s">
        <v>624</v>
      </c>
      <c r="B924" s="612"/>
      <c r="C924" s="612"/>
      <c r="D924" s="612"/>
      <c r="E924" s="612"/>
      <c r="F924" s="612"/>
      <c r="G924" s="613"/>
      <c r="H924" s="374">
        <f>SUM(H897:H923)</f>
        <v>2355600</v>
      </c>
      <c r="I924" s="111"/>
    </row>
    <row r="925" spans="1:9" ht="18.75">
      <c r="A925" s="56" t="s">
        <v>729</v>
      </c>
      <c r="B925" s="56" t="s">
        <v>730</v>
      </c>
      <c r="C925" s="56" t="s">
        <v>722</v>
      </c>
      <c r="D925" s="56" t="s">
        <v>731</v>
      </c>
      <c r="E925" s="56" t="s">
        <v>732</v>
      </c>
      <c r="F925" s="56" t="s">
        <v>733</v>
      </c>
      <c r="G925" s="56" t="s">
        <v>734</v>
      </c>
      <c r="H925" s="138" t="s">
        <v>735</v>
      </c>
      <c r="I925" s="56" t="s">
        <v>509</v>
      </c>
    </row>
    <row r="926" spans="1:9" ht="18.75">
      <c r="A926" s="55"/>
      <c r="B926" s="55"/>
      <c r="C926" s="55"/>
      <c r="D926" s="55" t="s">
        <v>736</v>
      </c>
      <c r="E926" s="55" t="s">
        <v>737</v>
      </c>
      <c r="F926" s="55" t="s">
        <v>738</v>
      </c>
      <c r="G926" s="55" t="s">
        <v>739</v>
      </c>
      <c r="H926" s="139" t="s">
        <v>740</v>
      </c>
      <c r="I926" s="55"/>
    </row>
    <row r="927" spans="1:9" ht="18.75">
      <c r="A927" s="102"/>
      <c r="B927" s="330" t="s">
        <v>607</v>
      </c>
      <c r="C927" s="149" t="s">
        <v>608</v>
      </c>
      <c r="D927" s="101">
        <v>238778</v>
      </c>
      <c r="E927" s="102" t="s">
        <v>743</v>
      </c>
      <c r="F927" s="102" t="s">
        <v>758</v>
      </c>
      <c r="G927" s="350" t="s">
        <v>609</v>
      </c>
      <c r="H927" s="41">
        <v>250000</v>
      </c>
      <c r="I927" s="102" t="s">
        <v>314</v>
      </c>
    </row>
    <row r="928" spans="1:9" ht="18.75">
      <c r="A928" s="102"/>
      <c r="B928" s="149"/>
      <c r="C928" s="149"/>
      <c r="D928" s="101"/>
      <c r="E928" s="102"/>
      <c r="F928" s="102"/>
      <c r="G928" s="102"/>
      <c r="H928" s="41"/>
      <c r="I928" s="102"/>
    </row>
    <row r="929" spans="1:9" ht="18.75">
      <c r="A929" s="102"/>
      <c r="B929" s="149"/>
      <c r="C929" s="330"/>
      <c r="D929" s="101"/>
      <c r="E929" s="102"/>
      <c r="F929" s="102"/>
      <c r="G929" s="102"/>
      <c r="H929" s="41"/>
      <c r="I929" s="102"/>
    </row>
    <row r="930" spans="1:9" ht="18.75">
      <c r="A930" s="102"/>
      <c r="B930" s="149"/>
      <c r="C930" s="330"/>
      <c r="D930" s="101"/>
      <c r="E930" s="102"/>
      <c r="F930" s="102"/>
      <c r="G930" s="102"/>
      <c r="H930" s="41"/>
      <c r="I930" s="102"/>
    </row>
    <row r="931" spans="1:9" ht="18.75">
      <c r="A931" s="102"/>
      <c r="B931" s="149"/>
      <c r="C931" s="330"/>
      <c r="D931" s="101"/>
      <c r="E931" s="102"/>
      <c r="F931" s="102"/>
      <c r="G931" s="102"/>
      <c r="H931" s="41"/>
      <c r="I931" s="102"/>
    </row>
    <row r="932" spans="1:9" ht="18.75">
      <c r="A932" s="102"/>
      <c r="B932" s="149"/>
      <c r="C932" s="149"/>
      <c r="D932" s="101"/>
      <c r="E932" s="102"/>
      <c r="F932" s="102"/>
      <c r="G932" s="102"/>
      <c r="H932" s="41"/>
      <c r="I932" s="102"/>
    </row>
    <row r="933" spans="1:9" ht="18.75">
      <c r="A933" s="102"/>
      <c r="B933" s="149"/>
      <c r="C933" s="149"/>
      <c r="D933" s="101"/>
      <c r="E933" s="102"/>
      <c r="F933" s="102"/>
      <c r="G933" s="102"/>
      <c r="H933" s="41"/>
      <c r="I933" s="102"/>
    </row>
    <row r="934" spans="1:9" ht="18.75">
      <c r="A934" s="102"/>
      <c r="B934" s="149"/>
      <c r="C934" s="330"/>
      <c r="D934" s="101"/>
      <c r="E934" s="102"/>
      <c r="F934" s="102"/>
      <c r="G934" s="102"/>
      <c r="H934" s="41"/>
      <c r="I934" s="102"/>
    </row>
    <row r="935" spans="1:9" ht="18.75">
      <c r="A935" s="102"/>
      <c r="B935" s="149"/>
      <c r="C935" s="330"/>
      <c r="D935" s="101"/>
      <c r="E935" s="102"/>
      <c r="F935" s="102"/>
      <c r="G935" s="102"/>
      <c r="H935" s="41"/>
      <c r="I935" s="102"/>
    </row>
    <row r="936" spans="1:9" ht="18.75">
      <c r="A936" s="102"/>
      <c r="B936" s="149"/>
      <c r="C936" s="330"/>
      <c r="D936" s="101"/>
      <c r="E936" s="102"/>
      <c r="F936" s="102"/>
      <c r="G936" s="102"/>
      <c r="H936" s="41"/>
      <c r="I936" s="102"/>
    </row>
    <row r="937" spans="1:9" ht="18.75">
      <c r="A937" s="102"/>
      <c r="B937" s="149"/>
      <c r="C937" s="330"/>
      <c r="D937" s="101"/>
      <c r="E937" s="102"/>
      <c r="F937" s="102"/>
      <c r="G937" s="102"/>
      <c r="H937" s="41"/>
      <c r="I937" s="102"/>
    </row>
    <row r="938" spans="1:9" ht="18.75">
      <c r="A938" s="102"/>
      <c r="B938" s="149"/>
      <c r="C938" s="330"/>
      <c r="D938" s="101"/>
      <c r="E938" s="102"/>
      <c r="F938" s="102"/>
      <c r="G938" s="102"/>
      <c r="H938" s="41"/>
      <c r="I938" s="102"/>
    </row>
    <row r="939" spans="1:9" ht="18.75">
      <c r="A939" s="102"/>
      <c r="B939" s="149"/>
      <c r="C939" s="330"/>
      <c r="D939" s="101"/>
      <c r="E939" s="102"/>
      <c r="F939" s="102"/>
      <c r="G939" s="102"/>
      <c r="H939" s="41"/>
      <c r="I939" s="102"/>
    </row>
    <row r="940" spans="1:9" ht="18.75">
      <c r="A940" s="102"/>
      <c r="B940" s="149"/>
      <c r="C940" s="330"/>
      <c r="D940" s="101"/>
      <c r="E940" s="102"/>
      <c r="F940" s="102"/>
      <c r="G940" s="102"/>
      <c r="H940" s="41"/>
      <c r="I940" s="102"/>
    </row>
    <row r="941" spans="1:9" ht="18.75">
      <c r="A941" s="102"/>
      <c r="B941" s="149"/>
      <c r="C941" s="330"/>
      <c r="D941" s="101"/>
      <c r="E941" s="102"/>
      <c r="F941" s="102"/>
      <c r="G941" s="102"/>
      <c r="H941" s="41"/>
      <c r="I941" s="102"/>
    </row>
    <row r="942" spans="1:9" ht="18.75">
      <c r="A942" s="102"/>
      <c r="B942" s="149"/>
      <c r="C942" s="330"/>
      <c r="D942" s="101"/>
      <c r="E942" s="102"/>
      <c r="F942" s="102"/>
      <c r="G942" s="102"/>
      <c r="H942" s="41"/>
      <c r="I942" s="102"/>
    </row>
    <row r="943" spans="1:9" ht="18.75">
      <c r="A943" s="102"/>
      <c r="B943" s="149"/>
      <c r="C943" s="330"/>
      <c r="D943" s="101"/>
      <c r="E943" s="102"/>
      <c r="F943" s="102"/>
      <c r="G943" s="102"/>
      <c r="H943" s="41"/>
      <c r="I943" s="102"/>
    </row>
    <row r="944" spans="1:9" ht="18.75">
      <c r="A944" s="102"/>
      <c r="B944" s="149"/>
      <c r="C944" s="330"/>
      <c r="D944" s="101"/>
      <c r="E944" s="102"/>
      <c r="F944" s="102"/>
      <c r="G944" s="102"/>
      <c r="H944" s="41"/>
      <c r="I944" s="102"/>
    </row>
    <row r="945" spans="1:9" ht="18.75">
      <c r="A945" s="102"/>
      <c r="B945" s="149"/>
      <c r="C945" s="330"/>
      <c r="D945" s="101"/>
      <c r="E945" s="102"/>
      <c r="F945" s="102"/>
      <c r="G945" s="102"/>
      <c r="H945" s="41"/>
      <c r="I945" s="102"/>
    </row>
    <row r="946" spans="1:9" ht="18.75">
      <c r="A946" s="102"/>
      <c r="B946" s="149"/>
      <c r="C946" s="330"/>
      <c r="D946" s="101"/>
      <c r="E946" s="102"/>
      <c r="F946" s="102"/>
      <c r="G946" s="102"/>
      <c r="H946" s="41"/>
      <c r="I946" s="102"/>
    </row>
    <row r="947" spans="1:9" ht="18.75">
      <c r="A947" s="102"/>
      <c r="B947" s="149"/>
      <c r="C947" s="330"/>
      <c r="D947" s="101"/>
      <c r="E947" s="102"/>
      <c r="F947" s="102"/>
      <c r="G947" s="102"/>
      <c r="H947" s="41"/>
      <c r="I947" s="102"/>
    </row>
    <row r="948" spans="1:9" ht="18.75">
      <c r="A948" s="102"/>
      <c r="B948" s="149"/>
      <c r="C948" s="330"/>
      <c r="D948" s="101"/>
      <c r="E948" s="102"/>
      <c r="F948" s="102"/>
      <c r="G948" s="102"/>
      <c r="H948" s="41"/>
      <c r="I948" s="102"/>
    </row>
    <row r="949" spans="1:9" ht="18.75">
      <c r="A949" s="102"/>
      <c r="B949" s="149"/>
      <c r="C949" s="330"/>
      <c r="D949" s="101"/>
      <c r="E949" s="102"/>
      <c r="F949" s="102"/>
      <c r="G949" s="102"/>
      <c r="H949" s="41"/>
      <c r="I949" s="102"/>
    </row>
    <row r="950" spans="1:9" ht="18.75">
      <c r="A950" s="102"/>
      <c r="B950" s="149"/>
      <c r="C950" s="330"/>
      <c r="D950" s="101"/>
      <c r="E950" s="102"/>
      <c r="F950" s="102"/>
      <c r="G950" s="102"/>
      <c r="H950" s="41"/>
      <c r="I950" s="102"/>
    </row>
    <row r="951" spans="1:9" ht="18.75">
      <c r="A951" s="102"/>
      <c r="B951" s="149"/>
      <c r="C951" s="330"/>
      <c r="D951" s="101"/>
      <c r="E951" s="102"/>
      <c r="F951" s="102"/>
      <c r="G951" s="102"/>
      <c r="H951" s="41"/>
      <c r="I951" s="102"/>
    </row>
    <row r="952" spans="1:9" ht="18.75">
      <c r="A952" s="102"/>
      <c r="B952" s="149"/>
      <c r="C952" s="330"/>
      <c r="D952" s="101"/>
      <c r="E952" s="102"/>
      <c r="F952" s="102"/>
      <c r="G952" s="102"/>
      <c r="H952" s="41"/>
      <c r="I952" s="102"/>
    </row>
    <row r="953" spans="1:9" ht="18.75">
      <c r="A953" s="102"/>
      <c r="B953" s="149"/>
      <c r="C953" s="330"/>
      <c r="D953" s="101"/>
      <c r="E953" s="102"/>
      <c r="F953" s="102"/>
      <c r="G953" s="102"/>
      <c r="H953" s="41"/>
      <c r="I953" s="102"/>
    </row>
    <row r="954" spans="1:9" ht="18.75">
      <c r="A954" s="611" t="s">
        <v>606</v>
      </c>
      <c r="B954" s="612"/>
      <c r="C954" s="612"/>
      <c r="D954" s="612"/>
      <c r="E954" s="612"/>
      <c r="F954" s="612"/>
      <c r="G954" s="613"/>
      <c r="H954" s="374">
        <f>SUM(H927:H953)</f>
        <v>250000</v>
      </c>
      <c r="I954" s="111"/>
    </row>
    <row r="955" spans="1:9" ht="18.75">
      <c r="A955" s="56" t="s">
        <v>729</v>
      </c>
      <c r="B955" s="56" t="s">
        <v>730</v>
      </c>
      <c r="C955" s="56" t="s">
        <v>722</v>
      </c>
      <c r="D955" s="56" t="s">
        <v>731</v>
      </c>
      <c r="E955" s="56" t="s">
        <v>732</v>
      </c>
      <c r="F955" s="56" t="s">
        <v>733</v>
      </c>
      <c r="G955" s="56" t="s">
        <v>734</v>
      </c>
      <c r="H955" s="138" t="s">
        <v>735</v>
      </c>
      <c r="I955" s="56" t="s">
        <v>509</v>
      </c>
    </row>
    <row r="956" spans="1:9" ht="18.75">
      <c r="A956" s="55"/>
      <c r="B956" s="55"/>
      <c r="C956" s="55"/>
      <c r="D956" s="55" t="s">
        <v>736</v>
      </c>
      <c r="E956" s="55" t="s">
        <v>737</v>
      </c>
      <c r="F956" s="55" t="s">
        <v>738</v>
      </c>
      <c r="G956" s="55" t="s">
        <v>739</v>
      </c>
      <c r="H956" s="139" t="s">
        <v>740</v>
      </c>
      <c r="I956" s="55"/>
    </row>
    <row r="957" spans="1:9" s="14" customFormat="1" ht="18.75">
      <c r="A957" s="102"/>
      <c r="B957" s="149" t="s">
        <v>1053</v>
      </c>
      <c r="C957" s="149" t="s">
        <v>1054</v>
      </c>
      <c r="D957" s="101">
        <v>19974</v>
      </c>
      <c r="E957" s="102" t="s">
        <v>743</v>
      </c>
      <c r="F957" s="102" t="s">
        <v>758</v>
      </c>
      <c r="G957" s="102" t="s">
        <v>745</v>
      </c>
      <c r="H957" s="41">
        <v>25000</v>
      </c>
      <c r="I957" s="102" t="s">
        <v>847</v>
      </c>
    </row>
    <row r="958" spans="1:9" s="14" customFormat="1" ht="18.75">
      <c r="A958" s="102"/>
      <c r="B958" s="149"/>
      <c r="C958" s="149" t="s">
        <v>1055</v>
      </c>
      <c r="D958" s="101">
        <v>19974</v>
      </c>
      <c r="E958" s="102" t="s">
        <v>743</v>
      </c>
      <c r="F958" s="102" t="s">
        <v>758</v>
      </c>
      <c r="G958" s="102" t="s">
        <v>745</v>
      </c>
      <c r="H958" s="41">
        <v>22000</v>
      </c>
      <c r="I958" s="102" t="s">
        <v>847</v>
      </c>
    </row>
    <row r="959" spans="1:9" s="14" customFormat="1" ht="18.75">
      <c r="A959" s="102"/>
      <c r="B959" s="149"/>
      <c r="C959" s="149" t="s">
        <v>1056</v>
      </c>
      <c r="D959" s="101">
        <v>19974</v>
      </c>
      <c r="E959" s="102" t="s">
        <v>743</v>
      </c>
      <c r="F959" s="102" t="s">
        <v>758</v>
      </c>
      <c r="G959" s="102" t="s">
        <v>745</v>
      </c>
      <c r="H959" s="41">
        <v>26000</v>
      </c>
      <c r="I959" s="102" t="s">
        <v>847</v>
      </c>
    </row>
    <row r="960" spans="1:9" s="14" customFormat="1" ht="18.75">
      <c r="A960" s="102"/>
      <c r="B960" s="149"/>
      <c r="C960" s="149" t="s">
        <v>1057</v>
      </c>
      <c r="D960" s="101">
        <v>19974</v>
      </c>
      <c r="E960" s="102" t="s">
        <v>743</v>
      </c>
      <c r="F960" s="102" t="s">
        <v>758</v>
      </c>
      <c r="G960" s="102" t="s">
        <v>745</v>
      </c>
      <c r="H960" s="41">
        <v>26000</v>
      </c>
      <c r="I960" s="102" t="s">
        <v>847</v>
      </c>
    </row>
    <row r="961" spans="1:9" ht="18.75">
      <c r="A961" s="102"/>
      <c r="B961" s="149" t="s">
        <v>1053</v>
      </c>
      <c r="C961" s="149" t="s">
        <v>1490</v>
      </c>
      <c r="D961" s="101">
        <v>239801</v>
      </c>
      <c r="E961" s="102" t="s">
        <v>743</v>
      </c>
      <c r="F961" s="102" t="s">
        <v>758</v>
      </c>
      <c r="G961" s="102" t="s">
        <v>745</v>
      </c>
      <c r="H961" s="41">
        <v>17000</v>
      </c>
      <c r="I961" s="102" t="s">
        <v>1491</v>
      </c>
    </row>
    <row r="962" spans="1:9" ht="18.75">
      <c r="A962" s="102"/>
      <c r="B962" s="149"/>
      <c r="C962" s="149"/>
      <c r="D962" s="101"/>
      <c r="E962" s="102"/>
      <c r="F962" s="102"/>
      <c r="G962" s="102"/>
      <c r="H962" s="41"/>
      <c r="I962" s="102"/>
    </row>
    <row r="963" spans="1:9" ht="18.75">
      <c r="A963" s="102"/>
      <c r="B963" s="149"/>
      <c r="C963" s="330"/>
      <c r="D963" s="101"/>
      <c r="E963" s="102"/>
      <c r="F963" s="102"/>
      <c r="G963" s="102"/>
      <c r="H963" s="41"/>
      <c r="I963" s="102"/>
    </row>
    <row r="964" spans="1:9" ht="18.75">
      <c r="A964" s="102"/>
      <c r="B964" s="149"/>
      <c r="C964" s="330"/>
      <c r="D964" s="101"/>
      <c r="E964" s="102"/>
      <c r="F964" s="102"/>
      <c r="G964" s="102"/>
      <c r="H964" s="41"/>
      <c r="I964" s="102"/>
    </row>
    <row r="965" spans="1:9" ht="18.75">
      <c r="A965" s="102"/>
      <c r="B965" s="149"/>
      <c r="C965" s="330"/>
      <c r="D965" s="101"/>
      <c r="E965" s="102"/>
      <c r="F965" s="102"/>
      <c r="G965" s="102"/>
      <c r="H965" s="41"/>
      <c r="I965" s="102"/>
    </row>
    <row r="966" spans="1:9" ht="18.75">
      <c r="A966" s="102"/>
      <c r="B966" s="149"/>
      <c r="C966" s="330"/>
      <c r="D966" s="101"/>
      <c r="E966" s="102"/>
      <c r="F966" s="102"/>
      <c r="G966" s="102"/>
      <c r="H966" s="41"/>
      <c r="I966" s="102"/>
    </row>
    <row r="967" spans="1:9" ht="18.75">
      <c r="A967" s="102"/>
      <c r="B967" s="149"/>
      <c r="C967" s="330"/>
      <c r="D967" s="101"/>
      <c r="E967" s="102"/>
      <c r="F967" s="102"/>
      <c r="G967" s="102"/>
      <c r="H967" s="41"/>
      <c r="I967" s="102"/>
    </row>
    <row r="968" spans="1:9" ht="18.75">
      <c r="A968" s="102"/>
      <c r="B968" s="149"/>
      <c r="C968" s="330"/>
      <c r="D968" s="101"/>
      <c r="E968" s="102"/>
      <c r="F968" s="102"/>
      <c r="G968" s="102"/>
      <c r="H968" s="41"/>
      <c r="I968" s="102"/>
    </row>
    <row r="969" spans="1:9" ht="18.75">
      <c r="A969" s="102"/>
      <c r="B969" s="149"/>
      <c r="C969" s="330"/>
      <c r="D969" s="101"/>
      <c r="E969" s="102"/>
      <c r="F969" s="102"/>
      <c r="G969" s="102"/>
      <c r="H969" s="41"/>
      <c r="I969" s="102"/>
    </row>
    <row r="970" spans="1:9" ht="18.75">
      <c r="A970" s="102"/>
      <c r="B970" s="149"/>
      <c r="C970" s="330"/>
      <c r="D970" s="101"/>
      <c r="E970" s="102"/>
      <c r="F970" s="102"/>
      <c r="G970" s="102"/>
      <c r="H970" s="41"/>
      <c r="I970" s="102"/>
    </row>
    <row r="971" spans="1:9" ht="18.75">
      <c r="A971" s="102"/>
      <c r="B971" s="149"/>
      <c r="C971" s="330"/>
      <c r="D971" s="101"/>
      <c r="E971" s="102"/>
      <c r="F971" s="102"/>
      <c r="G971" s="102"/>
      <c r="H971" s="41"/>
      <c r="I971" s="102"/>
    </row>
    <row r="972" spans="1:9" ht="18.75">
      <c r="A972" s="102"/>
      <c r="B972" s="149"/>
      <c r="C972" s="330"/>
      <c r="D972" s="101"/>
      <c r="E972" s="102"/>
      <c r="F972" s="102"/>
      <c r="G972" s="102"/>
      <c r="H972" s="41"/>
      <c r="I972" s="102"/>
    </row>
    <row r="973" spans="1:9" ht="18.75">
      <c r="A973" s="102"/>
      <c r="B973" s="149"/>
      <c r="C973" s="330"/>
      <c r="D973" s="101"/>
      <c r="E973" s="102"/>
      <c r="F973" s="102"/>
      <c r="G973" s="102"/>
      <c r="H973" s="41"/>
      <c r="I973" s="102"/>
    </row>
    <row r="974" spans="1:9" ht="18.75">
      <c r="A974" s="102"/>
      <c r="B974" s="149"/>
      <c r="C974" s="330"/>
      <c r="D974" s="101"/>
      <c r="E974" s="102"/>
      <c r="F974" s="102"/>
      <c r="G974" s="102"/>
      <c r="H974" s="41"/>
      <c r="I974" s="102"/>
    </row>
    <row r="975" spans="1:9" ht="18.75">
      <c r="A975" s="102"/>
      <c r="B975" s="149"/>
      <c r="C975" s="330"/>
      <c r="D975" s="101"/>
      <c r="E975" s="102"/>
      <c r="F975" s="102"/>
      <c r="G975" s="102"/>
      <c r="H975" s="41"/>
      <c r="I975" s="102"/>
    </row>
    <row r="976" spans="1:9" ht="18.75">
      <c r="A976" s="102"/>
      <c r="B976" s="149"/>
      <c r="C976" s="330"/>
      <c r="D976" s="101"/>
      <c r="E976" s="102"/>
      <c r="F976" s="102"/>
      <c r="G976" s="102"/>
      <c r="H976" s="41"/>
      <c r="I976" s="102"/>
    </row>
    <row r="977" spans="1:9" ht="18.75">
      <c r="A977" s="102"/>
      <c r="B977" s="149"/>
      <c r="C977" s="330"/>
      <c r="D977" s="101"/>
      <c r="E977" s="102"/>
      <c r="F977" s="102"/>
      <c r="G977" s="102"/>
      <c r="H977" s="41"/>
      <c r="I977" s="102"/>
    </row>
    <row r="978" spans="1:9" ht="18.75">
      <c r="A978" s="611" t="s">
        <v>1058</v>
      </c>
      <c r="B978" s="612"/>
      <c r="C978" s="612"/>
      <c r="D978" s="612"/>
      <c r="E978" s="612"/>
      <c r="F978" s="612"/>
      <c r="G978" s="613"/>
      <c r="H978" s="374">
        <f>SUM(H957:H977)</f>
        <v>116000</v>
      </c>
      <c r="I978" s="111"/>
    </row>
    <row r="979" spans="1:9" s="5" customFormat="1" ht="21.75" thickBot="1">
      <c r="A979" s="614" t="s">
        <v>625</v>
      </c>
      <c r="B979" s="614"/>
      <c r="C979" s="614"/>
      <c r="D979" s="614"/>
      <c r="E979" s="614"/>
      <c r="F979" s="614"/>
      <c r="G979" s="614"/>
      <c r="H979" s="38">
        <v>38202407</v>
      </c>
      <c r="I979" s="351"/>
    </row>
    <row r="980" ht="14.25" thickTop="1"/>
  </sheetData>
  <sheetProtection/>
  <mergeCells count="57">
    <mergeCell ref="A978:G978"/>
    <mergeCell ref="A979:G979"/>
    <mergeCell ref="A954:G954"/>
    <mergeCell ref="A864:G864"/>
    <mergeCell ref="A924:G924"/>
    <mergeCell ref="A867:G867"/>
    <mergeCell ref="A894:G894"/>
    <mergeCell ref="A837:G837"/>
    <mergeCell ref="A668:G668"/>
    <mergeCell ref="A696:G696"/>
    <mergeCell ref="A699:G699"/>
    <mergeCell ref="A723:G723"/>
    <mergeCell ref="A726:G726"/>
    <mergeCell ref="A750:G750"/>
    <mergeCell ref="A753:G753"/>
    <mergeCell ref="A777:G777"/>
    <mergeCell ref="A665:G665"/>
    <mergeCell ref="A834:G834"/>
    <mergeCell ref="A578:G578"/>
    <mergeCell ref="A605:G605"/>
    <mergeCell ref="A608:G608"/>
    <mergeCell ref="A635:G635"/>
    <mergeCell ref="A545:G545"/>
    <mergeCell ref="A458:G458"/>
    <mergeCell ref="A485:G485"/>
    <mergeCell ref="A638:G638"/>
    <mergeCell ref="A488:G488"/>
    <mergeCell ref="A548:G548"/>
    <mergeCell ref="A575:G575"/>
    <mergeCell ref="A185:G185"/>
    <mergeCell ref="A215:G215"/>
    <mergeCell ref="A455:G455"/>
    <mergeCell ref="A395:G395"/>
    <mergeCell ref="A275:G275"/>
    <mergeCell ref="A278:G278"/>
    <mergeCell ref="A305:G305"/>
    <mergeCell ref="A398:G398"/>
    <mergeCell ref="A425:G425"/>
    <mergeCell ref="A428:G428"/>
    <mergeCell ref="A65:G65"/>
    <mergeCell ref="A95:G95"/>
    <mergeCell ref="A125:G125"/>
    <mergeCell ref="A155:G155"/>
    <mergeCell ref="A1:I1"/>
    <mergeCell ref="A2:I2"/>
    <mergeCell ref="A3:I3"/>
    <mergeCell ref="A35:G35"/>
    <mergeCell ref="A338:G338"/>
    <mergeCell ref="A365:G365"/>
    <mergeCell ref="A780:G780"/>
    <mergeCell ref="A804:G804"/>
    <mergeCell ref="A245:G245"/>
    <mergeCell ref="A248:G248"/>
    <mergeCell ref="A308:G308"/>
    <mergeCell ref="A335:G335"/>
    <mergeCell ref="A518:G518"/>
    <mergeCell ref="A515:G515"/>
  </mergeCells>
  <printOptions/>
  <pageMargins left="0.23" right="0.21" top="0.21" bottom="0.14" header="0.23" footer="0.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zoomScalePageLayoutView="0" workbookViewId="0" topLeftCell="A25">
      <selection activeCell="B46" sqref="B46"/>
    </sheetView>
  </sheetViews>
  <sheetFormatPr defaultColWidth="9.140625" defaultRowHeight="12.75"/>
  <cols>
    <col min="1" max="1" width="37.8515625" style="0" customWidth="1"/>
    <col min="2" max="2" width="19.140625" style="0" customWidth="1"/>
    <col min="3" max="3" width="20.421875" style="0" customWidth="1"/>
    <col min="4" max="4" width="18.140625" style="0" customWidth="1"/>
  </cols>
  <sheetData>
    <row r="1" spans="1:4" s="23" customFormat="1" ht="21">
      <c r="A1" s="615" t="s">
        <v>488</v>
      </c>
      <c r="B1" s="615"/>
      <c r="C1" s="615"/>
      <c r="D1" s="48"/>
    </row>
    <row r="2" spans="1:4" s="23" customFormat="1" ht="21">
      <c r="A2" s="615" t="s">
        <v>489</v>
      </c>
      <c r="B2" s="615"/>
      <c r="C2" s="615"/>
      <c r="D2" s="48"/>
    </row>
    <row r="3" spans="1:4" s="23" customFormat="1" ht="21">
      <c r="A3" s="30"/>
      <c r="B3" s="30"/>
      <c r="C3" s="51"/>
      <c r="D3" s="48"/>
    </row>
    <row r="4" spans="1:4" s="23" customFormat="1" ht="21">
      <c r="A4" s="30" t="s">
        <v>490</v>
      </c>
      <c r="B4" s="30"/>
      <c r="C4" s="51"/>
      <c r="D4" s="48">
        <v>0</v>
      </c>
    </row>
    <row r="5" spans="1:4" s="23" customFormat="1" ht="21">
      <c r="A5" s="30" t="s">
        <v>491</v>
      </c>
      <c r="B5" s="30"/>
      <c r="C5" s="51"/>
      <c r="D5" s="48"/>
    </row>
    <row r="6" spans="1:4" s="23" customFormat="1" ht="21">
      <c r="A6" s="30" t="s">
        <v>495</v>
      </c>
      <c r="B6" s="30" t="s">
        <v>1728</v>
      </c>
      <c r="C6" s="51" t="s">
        <v>1729</v>
      </c>
      <c r="D6" s="48">
        <v>3519326.75</v>
      </c>
    </row>
    <row r="7" spans="1:4" s="23" customFormat="1" ht="21">
      <c r="A7" s="30" t="s">
        <v>495</v>
      </c>
      <c r="B7" s="30" t="s">
        <v>492</v>
      </c>
      <c r="C7" s="51" t="s">
        <v>493</v>
      </c>
      <c r="D7" s="48">
        <v>7706947.73</v>
      </c>
    </row>
    <row r="8" spans="1:4" s="23" customFormat="1" ht="21">
      <c r="A8" s="30" t="s">
        <v>495</v>
      </c>
      <c r="B8" s="30" t="s">
        <v>496</v>
      </c>
      <c r="C8" s="51" t="s">
        <v>1730</v>
      </c>
      <c r="D8" s="48">
        <v>17075774.58</v>
      </c>
    </row>
    <row r="9" spans="1:4" s="23" customFormat="1" ht="21">
      <c r="A9" s="30" t="s">
        <v>494</v>
      </c>
      <c r="B9" s="30" t="s">
        <v>492</v>
      </c>
      <c r="C9" s="51" t="s">
        <v>1731</v>
      </c>
      <c r="D9" s="48">
        <v>14694071</v>
      </c>
    </row>
    <row r="10" spans="1:4" s="23" customFormat="1" ht="21">
      <c r="A10" s="30" t="s">
        <v>494</v>
      </c>
      <c r="B10" s="30" t="s">
        <v>492</v>
      </c>
      <c r="C10" s="51" t="s">
        <v>1732</v>
      </c>
      <c r="D10" s="48">
        <v>332772.79</v>
      </c>
    </row>
    <row r="11" spans="1:4" s="23" customFormat="1" ht="21">
      <c r="A11" s="30" t="s">
        <v>494</v>
      </c>
      <c r="B11" s="30" t="s">
        <v>496</v>
      </c>
      <c r="C11" s="442" t="s">
        <v>1733</v>
      </c>
      <c r="D11" s="48">
        <v>20472761.23</v>
      </c>
    </row>
    <row r="12" spans="1:4" s="23" customFormat="1" ht="21">
      <c r="A12" s="30"/>
      <c r="B12" s="30"/>
      <c r="C12" s="51"/>
      <c r="D12" s="48"/>
    </row>
    <row r="13" spans="1:4" s="23" customFormat="1" ht="21.75" thickBot="1">
      <c r="A13" s="589" t="s">
        <v>503</v>
      </c>
      <c r="B13" s="589"/>
      <c r="C13" s="589"/>
      <c r="D13" s="118">
        <f>SUM(D4:D11)</f>
        <v>63801654.08</v>
      </c>
    </row>
    <row r="14" s="23" customFormat="1" ht="14.25" thickTop="1"/>
    <row r="15" s="23" customFormat="1" ht="13.5"/>
    <row r="16" s="23" customFormat="1" ht="13.5"/>
    <row r="17" s="23" customFormat="1" ht="13.5"/>
    <row r="18" s="23" customFormat="1" ht="13.5"/>
    <row r="19" s="23" customFormat="1" ht="13.5"/>
    <row r="20" s="23" customFormat="1" ht="13.5"/>
    <row r="21" s="23" customFormat="1" ht="13.5"/>
    <row r="22" s="23" customFormat="1" ht="13.5"/>
    <row r="23" spans="1:4" s="23" customFormat="1" ht="18.75">
      <c r="A23" s="592"/>
      <c r="B23" s="592"/>
      <c r="C23" s="592"/>
      <c r="D23" s="592"/>
    </row>
    <row r="24" spans="1:4" s="23" customFormat="1" ht="18.75">
      <c r="A24" s="592"/>
      <c r="B24" s="592"/>
      <c r="C24" s="592"/>
      <c r="D24" s="592"/>
    </row>
    <row r="25" s="23" customFormat="1" ht="13.5"/>
    <row r="26" s="23" customFormat="1" ht="13.5"/>
    <row r="27" s="23" customFormat="1" ht="13.5"/>
    <row r="28" s="23" customFormat="1" ht="13.5"/>
    <row r="29" s="23" customFormat="1" ht="13.5"/>
    <row r="30" s="23" customFormat="1" ht="13.5"/>
    <row r="31" s="23" customFormat="1" ht="13.5"/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pans="1:4" s="23" customFormat="1" ht="18.75">
      <c r="A42" s="592" t="s">
        <v>1165</v>
      </c>
      <c r="B42" s="592"/>
      <c r="C42" s="592"/>
      <c r="D42" s="592"/>
    </row>
    <row r="43" spans="1:4" s="23" customFormat="1" ht="18.75">
      <c r="A43" s="592" t="s">
        <v>1164</v>
      </c>
      <c r="B43" s="592"/>
      <c r="C43" s="592"/>
      <c r="D43" s="592"/>
    </row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</sheetData>
  <sheetProtection/>
  <mergeCells count="7">
    <mergeCell ref="A43:D43"/>
    <mergeCell ref="A1:C1"/>
    <mergeCell ref="A2:C2"/>
    <mergeCell ref="A13:C13"/>
    <mergeCell ref="A23:D23"/>
    <mergeCell ref="A24:D24"/>
    <mergeCell ref="A42:D42"/>
  </mergeCells>
  <printOptions/>
  <pageMargins left="0.47" right="0.1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5"/>
  <sheetViews>
    <sheetView zoomScale="154" zoomScaleNormal="154" zoomScalePageLayoutView="0" workbookViewId="0" topLeftCell="A25">
      <selection activeCell="D13" sqref="D13"/>
    </sheetView>
  </sheetViews>
  <sheetFormatPr defaultColWidth="9.140625" defaultRowHeight="12.75"/>
  <cols>
    <col min="1" max="1" width="38.140625" style="23" customWidth="1"/>
    <col min="2" max="2" width="18.140625" style="23" customWidth="1"/>
    <col min="3" max="3" width="18.421875" style="120" customWidth="1"/>
    <col min="4" max="4" width="18.140625" style="115" customWidth="1"/>
  </cols>
  <sheetData>
    <row r="1" spans="1:4" s="1" customFormat="1" ht="23.25">
      <c r="A1" s="615" t="s">
        <v>488</v>
      </c>
      <c r="B1" s="615"/>
      <c r="C1" s="615"/>
      <c r="D1" s="48"/>
    </row>
    <row r="2" spans="1:4" s="1" customFormat="1" ht="23.25">
      <c r="A2" s="615" t="s">
        <v>497</v>
      </c>
      <c r="B2" s="615"/>
      <c r="C2" s="615"/>
      <c r="D2" s="48"/>
    </row>
    <row r="3" spans="1:4" s="1" customFormat="1" ht="11.25" customHeight="1">
      <c r="A3" s="30"/>
      <c r="B3" s="30"/>
      <c r="C3" s="51"/>
      <c r="D3" s="48"/>
    </row>
    <row r="4" spans="1:4" s="1" customFormat="1" ht="23.25">
      <c r="A4" s="30" t="s">
        <v>498</v>
      </c>
      <c r="B4" s="30"/>
      <c r="C4" s="51"/>
      <c r="D4" s="48">
        <v>58394.37</v>
      </c>
    </row>
    <row r="5" spans="1:4" s="1" customFormat="1" ht="23.25">
      <c r="A5" s="30" t="s">
        <v>499</v>
      </c>
      <c r="B5" s="30"/>
      <c r="C5" s="51"/>
      <c r="D5" s="48">
        <v>1538230</v>
      </c>
    </row>
    <row r="6" spans="1:4" s="1" customFormat="1" ht="23.25">
      <c r="A6" s="30" t="s">
        <v>500</v>
      </c>
      <c r="B6" s="30"/>
      <c r="C6" s="51"/>
      <c r="D6" s="48">
        <v>10013.77</v>
      </c>
    </row>
    <row r="7" spans="1:4" s="1" customFormat="1" ht="23.25">
      <c r="A7" s="30" t="s">
        <v>501</v>
      </c>
      <c r="B7" s="30"/>
      <c r="C7" s="51"/>
      <c r="D7" s="48">
        <v>11999.32</v>
      </c>
    </row>
    <row r="8" spans="1:4" s="1" customFormat="1" ht="23.25">
      <c r="A8" s="30" t="s">
        <v>502</v>
      </c>
      <c r="B8" s="30"/>
      <c r="C8" s="51"/>
      <c r="D8" s="48">
        <v>332772.79</v>
      </c>
    </row>
    <row r="9" spans="1:4" s="1" customFormat="1" ht="23.25">
      <c r="A9" s="30" t="s">
        <v>1146</v>
      </c>
      <c r="B9" s="30"/>
      <c r="C9" s="51"/>
      <c r="D9" s="48">
        <v>12700</v>
      </c>
    </row>
    <row r="10" spans="1:4" s="1" customFormat="1" ht="23.25">
      <c r="A10" s="30" t="s">
        <v>1734</v>
      </c>
      <c r="B10" s="30"/>
      <c r="C10" s="51"/>
      <c r="D10" s="48">
        <v>551</v>
      </c>
    </row>
    <row r="11" spans="1:4" s="1" customFormat="1" ht="23.25">
      <c r="A11" s="30" t="s">
        <v>1735</v>
      </c>
      <c r="B11" s="30"/>
      <c r="C11" s="51"/>
      <c r="D11" s="48">
        <v>34333</v>
      </c>
    </row>
    <row r="12" spans="1:4" s="1" customFormat="1" ht="23.25">
      <c r="A12" s="22" t="s">
        <v>1736</v>
      </c>
      <c r="B12" s="30"/>
      <c r="C12" s="51"/>
      <c r="D12" s="48">
        <v>1000</v>
      </c>
    </row>
    <row r="13" spans="1:4" s="1" customFormat="1" ht="23.25">
      <c r="A13" s="30"/>
      <c r="B13" s="30"/>
      <c r="C13" s="51"/>
      <c r="D13" s="48"/>
    </row>
    <row r="14" spans="1:4" s="3" customFormat="1" ht="24" thickBot="1">
      <c r="A14" s="589" t="s">
        <v>503</v>
      </c>
      <c r="B14" s="589"/>
      <c r="C14" s="589"/>
      <c r="D14" s="119">
        <f>SUM(D4:D12)</f>
        <v>1999994.2500000002</v>
      </c>
    </row>
    <row r="15" spans="1:4" s="3" customFormat="1" ht="24" thickTop="1">
      <c r="A15" s="24"/>
      <c r="B15" s="24"/>
      <c r="C15" s="24"/>
      <c r="D15" s="28"/>
    </row>
    <row r="16" spans="1:4" s="3" customFormat="1" ht="23.25">
      <c r="A16" s="24"/>
      <c r="B16" s="24"/>
      <c r="C16" s="24"/>
      <c r="D16" s="28"/>
    </row>
    <row r="17" spans="1:4" s="3" customFormat="1" ht="23.25">
      <c r="A17" s="24"/>
      <c r="B17" s="24"/>
      <c r="C17" s="24"/>
      <c r="D17" s="28"/>
    </row>
    <row r="18" spans="1:4" s="3" customFormat="1" ht="23.25">
      <c r="A18" s="24"/>
      <c r="B18" s="24"/>
      <c r="C18" s="24"/>
      <c r="D18" s="28"/>
    </row>
    <row r="19" spans="1:4" s="3" customFormat="1" ht="23.25">
      <c r="A19" s="24"/>
      <c r="B19" s="24"/>
      <c r="C19" s="24"/>
      <c r="D19" s="28"/>
    </row>
    <row r="20" spans="1:4" s="3" customFormat="1" ht="23.25">
      <c r="A20" s="24"/>
      <c r="B20" s="24"/>
      <c r="C20" s="24"/>
      <c r="D20" s="28"/>
    </row>
    <row r="21" spans="1:4" s="3" customFormat="1" ht="23.25">
      <c r="A21" s="24"/>
      <c r="B21" s="24"/>
      <c r="C21" s="24"/>
      <c r="D21" s="28"/>
    </row>
    <row r="22" spans="1:7" s="1" customFormat="1" ht="23.25">
      <c r="A22" s="592"/>
      <c r="B22" s="592"/>
      <c r="C22" s="592"/>
      <c r="D22" s="592"/>
      <c r="E22" s="117"/>
      <c r="F22" s="117"/>
      <c r="G22" s="117"/>
    </row>
    <row r="23" spans="1:7" s="1" customFormat="1" ht="23.25">
      <c r="A23" s="592"/>
      <c r="B23" s="592"/>
      <c r="C23" s="592"/>
      <c r="D23" s="592"/>
      <c r="E23" s="117"/>
      <c r="F23" s="117"/>
      <c r="G23" s="117"/>
    </row>
    <row r="24" spans="1:7" s="1" customFormat="1" ht="23.25">
      <c r="A24" s="590" t="s">
        <v>610</v>
      </c>
      <c r="B24" s="590"/>
      <c r="C24" s="590"/>
      <c r="D24" s="590"/>
      <c r="E24" s="8"/>
      <c r="F24" s="8"/>
      <c r="G24" s="8"/>
    </row>
    <row r="25" spans="1:4" s="1" customFormat="1" ht="23.25">
      <c r="A25" s="30"/>
      <c r="B25" s="30"/>
      <c r="C25" s="51"/>
      <c r="D25" s="48"/>
    </row>
    <row r="26" spans="1:4" s="1" customFormat="1" ht="23.25">
      <c r="A26" s="30"/>
      <c r="B26" s="30"/>
      <c r="C26" s="51"/>
      <c r="D26" s="48"/>
    </row>
    <row r="27" spans="1:4" s="1" customFormat="1" ht="23.25">
      <c r="A27" s="30"/>
      <c r="B27" s="30"/>
      <c r="C27" s="51"/>
      <c r="D27" s="48"/>
    </row>
    <row r="28" spans="1:4" s="1" customFormat="1" ht="23.25">
      <c r="A28" s="30"/>
      <c r="B28" s="30"/>
      <c r="C28" s="51"/>
      <c r="D28" s="48"/>
    </row>
    <row r="29" spans="1:4" s="1" customFormat="1" ht="23.25">
      <c r="A29" s="588" t="s">
        <v>1599</v>
      </c>
      <c r="B29" s="588"/>
      <c r="C29" s="588"/>
      <c r="D29" s="588"/>
    </row>
    <row r="30" spans="1:4" s="1" customFormat="1" ht="23.25">
      <c r="A30" s="588" t="s">
        <v>1164</v>
      </c>
      <c r="B30" s="588"/>
      <c r="C30" s="588"/>
      <c r="D30" s="588"/>
    </row>
    <row r="31" spans="1:4" s="1" customFormat="1" ht="23.25">
      <c r="A31" s="30"/>
      <c r="B31" s="30"/>
      <c r="C31" s="51"/>
      <c r="D31" s="48"/>
    </row>
    <row r="32" spans="1:4" s="1" customFormat="1" ht="23.25">
      <c r="A32" s="30"/>
      <c r="B32" s="30"/>
      <c r="C32" s="51"/>
      <c r="D32" s="48"/>
    </row>
    <row r="33" spans="1:4" s="1" customFormat="1" ht="23.25">
      <c r="A33" s="30"/>
      <c r="B33" s="30"/>
      <c r="C33" s="51"/>
      <c r="D33" s="48"/>
    </row>
    <row r="34" spans="1:4" s="1" customFormat="1" ht="23.25">
      <c r="A34" s="30"/>
      <c r="B34" s="30"/>
      <c r="C34" s="51"/>
      <c r="D34" s="48"/>
    </row>
    <row r="35" spans="1:4" s="1" customFormat="1" ht="23.25">
      <c r="A35" s="30"/>
      <c r="B35" s="30"/>
      <c r="C35" s="51"/>
      <c r="D35" s="48"/>
    </row>
    <row r="36" spans="1:4" s="1" customFormat="1" ht="23.25">
      <c r="A36" s="30"/>
      <c r="B36" s="30"/>
      <c r="C36" s="51"/>
      <c r="D36" s="48"/>
    </row>
    <row r="37" spans="1:4" s="1" customFormat="1" ht="23.25">
      <c r="A37" s="30"/>
      <c r="B37" s="30"/>
      <c r="C37" s="51"/>
      <c r="D37" s="48"/>
    </row>
    <row r="38" spans="1:4" s="1" customFormat="1" ht="23.25">
      <c r="A38" s="30"/>
      <c r="B38" s="30"/>
      <c r="C38" s="51"/>
      <c r="D38" s="48"/>
    </row>
    <row r="39" spans="1:4" s="1" customFormat="1" ht="23.25">
      <c r="A39" s="30"/>
      <c r="B39" s="30"/>
      <c r="C39" s="51"/>
      <c r="D39" s="48"/>
    </row>
    <row r="40" spans="1:4" s="1" customFormat="1" ht="23.25">
      <c r="A40" s="30"/>
      <c r="B40" s="30"/>
      <c r="C40" s="51"/>
      <c r="D40" s="48"/>
    </row>
    <row r="41" spans="1:4" s="1" customFormat="1" ht="23.25">
      <c r="A41" s="30"/>
      <c r="B41" s="30"/>
      <c r="C41" s="51"/>
      <c r="D41" s="48"/>
    </row>
    <row r="42" spans="1:4" s="1" customFormat="1" ht="23.25">
      <c r="A42" s="30"/>
      <c r="B42" s="30"/>
      <c r="C42" s="51"/>
      <c r="D42" s="48"/>
    </row>
    <row r="43" spans="1:4" s="1" customFormat="1" ht="23.25">
      <c r="A43" s="30"/>
      <c r="B43" s="30"/>
      <c r="C43" s="51"/>
      <c r="D43" s="48"/>
    </row>
    <row r="44" spans="1:4" s="1" customFormat="1" ht="23.25">
      <c r="A44" s="30"/>
      <c r="B44" s="30"/>
      <c r="C44" s="51"/>
      <c r="D44" s="48"/>
    </row>
    <row r="45" spans="1:4" s="1" customFormat="1" ht="23.25">
      <c r="A45" s="30"/>
      <c r="B45" s="30"/>
      <c r="C45" s="51"/>
      <c r="D45" s="48"/>
    </row>
    <row r="46" spans="1:4" s="1" customFormat="1" ht="23.25">
      <c r="A46" s="30"/>
      <c r="B46" s="30"/>
      <c r="C46" s="51"/>
      <c r="D46" s="48"/>
    </row>
    <row r="47" spans="1:4" s="1" customFormat="1" ht="23.25">
      <c r="A47" s="30"/>
      <c r="B47" s="30"/>
      <c r="C47" s="51"/>
      <c r="D47" s="48"/>
    </row>
    <row r="48" spans="1:4" s="1" customFormat="1" ht="23.25">
      <c r="A48" s="30"/>
      <c r="B48" s="30"/>
      <c r="C48" s="51"/>
      <c r="D48" s="48"/>
    </row>
    <row r="49" spans="1:4" s="1" customFormat="1" ht="23.25">
      <c r="A49" s="30"/>
      <c r="B49" s="30"/>
      <c r="C49" s="51"/>
      <c r="D49" s="48"/>
    </row>
    <row r="50" spans="1:4" s="1" customFormat="1" ht="23.25">
      <c r="A50" s="30"/>
      <c r="B50" s="30"/>
      <c r="C50" s="51"/>
      <c r="D50" s="48"/>
    </row>
    <row r="51" spans="1:4" s="1" customFormat="1" ht="23.25">
      <c r="A51" s="30"/>
      <c r="B51" s="30"/>
      <c r="C51" s="51"/>
      <c r="D51" s="48"/>
    </row>
    <row r="52" spans="1:4" s="1" customFormat="1" ht="23.25">
      <c r="A52" s="30"/>
      <c r="B52" s="30"/>
      <c r="C52" s="51"/>
      <c r="D52" s="48"/>
    </row>
    <row r="53" spans="1:4" s="1" customFormat="1" ht="23.25">
      <c r="A53" s="30"/>
      <c r="B53" s="30"/>
      <c r="C53" s="51"/>
      <c r="D53" s="48"/>
    </row>
    <row r="54" spans="1:4" s="1" customFormat="1" ht="23.25">
      <c r="A54" s="30"/>
      <c r="B54" s="30"/>
      <c r="C54" s="51"/>
      <c r="D54" s="48"/>
    </row>
    <row r="55" spans="1:4" s="1" customFormat="1" ht="23.25">
      <c r="A55" s="30"/>
      <c r="B55" s="30"/>
      <c r="C55" s="51"/>
      <c r="D55" s="48"/>
    </row>
    <row r="56" spans="1:4" s="1" customFormat="1" ht="23.25">
      <c r="A56" s="30"/>
      <c r="B56" s="30"/>
      <c r="C56" s="51"/>
      <c r="D56" s="48"/>
    </row>
    <row r="57" spans="1:4" s="1" customFormat="1" ht="23.25">
      <c r="A57" s="30"/>
      <c r="B57" s="30"/>
      <c r="C57" s="51"/>
      <c r="D57" s="48"/>
    </row>
    <row r="58" spans="1:4" s="1" customFormat="1" ht="23.25">
      <c r="A58" s="30"/>
      <c r="B58" s="30"/>
      <c r="C58" s="51"/>
      <c r="D58" s="48"/>
    </row>
    <row r="59" spans="1:4" s="1" customFormat="1" ht="23.25">
      <c r="A59" s="30"/>
      <c r="B59" s="30"/>
      <c r="C59" s="51"/>
      <c r="D59" s="48"/>
    </row>
    <row r="60" spans="1:4" s="1" customFormat="1" ht="23.25">
      <c r="A60" s="30"/>
      <c r="B60" s="30"/>
      <c r="C60" s="51"/>
      <c r="D60" s="48"/>
    </row>
    <row r="61" spans="1:4" s="1" customFormat="1" ht="23.25">
      <c r="A61" s="30"/>
      <c r="B61" s="30"/>
      <c r="C61" s="51"/>
      <c r="D61" s="48"/>
    </row>
    <row r="62" spans="1:4" s="1" customFormat="1" ht="23.25">
      <c r="A62" s="30"/>
      <c r="B62" s="30"/>
      <c r="C62" s="51"/>
      <c r="D62" s="48"/>
    </row>
    <row r="63" spans="1:4" s="1" customFormat="1" ht="23.25">
      <c r="A63" s="30"/>
      <c r="B63" s="30"/>
      <c r="C63" s="51"/>
      <c r="D63" s="48"/>
    </row>
    <row r="64" spans="1:4" s="1" customFormat="1" ht="23.25">
      <c r="A64" s="30"/>
      <c r="B64" s="30"/>
      <c r="C64" s="51"/>
      <c r="D64" s="48"/>
    </row>
    <row r="65" spans="1:4" s="1" customFormat="1" ht="23.25">
      <c r="A65" s="30"/>
      <c r="B65" s="30"/>
      <c r="C65" s="51"/>
      <c r="D65" s="48"/>
    </row>
    <row r="66" spans="1:4" s="1" customFormat="1" ht="23.25">
      <c r="A66" s="30"/>
      <c r="B66" s="30"/>
      <c r="C66" s="51"/>
      <c r="D66" s="48"/>
    </row>
    <row r="67" spans="1:4" s="1" customFormat="1" ht="23.25">
      <c r="A67" s="30"/>
      <c r="B67" s="30"/>
      <c r="C67" s="51"/>
      <c r="D67" s="48"/>
    </row>
    <row r="68" spans="1:4" s="1" customFormat="1" ht="23.25">
      <c r="A68" s="30"/>
      <c r="B68" s="30"/>
      <c r="C68" s="51"/>
      <c r="D68" s="48"/>
    </row>
    <row r="69" spans="1:4" s="1" customFormat="1" ht="23.25">
      <c r="A69" s="30"/>
      <c r="B69" s="30"/>
      <c r="C69" s="51"/>
      <c r="D69" s="48"/>
    </row>
    <row r="70" spans="1:4" s="1" customFormat="1" ht="23.25">
      <c r="A70" s="30"/>
      <c r="B70" s="30"/>
      <c r="C70" s="51"/>
      <c r="D70" s="48"/>
    </row>
    <row r="71" spans="1:4" s="1" customFormat="1" ht="23.25">
      <c r="A71" s="30"/>
      <c r="B71" s="30"/>
      <c r="C71" s="51"/>
      <c r="D71" s="48"/>
    </row>
    <row r="72" spans="1:4" s="1" customFormat="1" ht="23.25">
      <c r="A72" s="30"/>
      <c r="B72" s="30"/>
      <c r="C72" s="51"/>
      <c r="D72" s="48"/>
    </row>
    <row r="73" spans="1:4" s="1" customFormat="1" ht="23.25">
      <c r="A73" s="30"/>
      <c r="B73" s="30"/>
      <c r="C73" s="51"/>
      <c r="D73" s="48"/>
    </row>
    <row r="74" spans="1:4" s="1" customFormat="1" ht="23.25">
      <c r="A74" s="30"/>
      <c r="B74" s="30"/>
      <c r="C74" s="51"/>
      <c r="D74" s="48"/>
    </row>
    <row r="75" spans="1:4" s="1" customFormat="1" ht="23.25">
      <c r="A75" s="30"/>
      <c r="B75" s="30"/>
      <c r="C75" s="51"/>
      <c r="D75" s="48"/>
    </row>
    <row r="76" spans="1:4" s="1" customFormat="1" ht="23.25">
      <c r="A76" s="30"/>
      <c r="B76" s="30"/>
      <c r="C76" s="51"/>
      <c r="D76" s="48"/>
    </row>
    <row r="77" spans="1:4" s="1" customFormat="1" ht="23.25">
      <c r="A77" s="30"/>
      <c r="B77" s="30"/>
      <c r="C77" s="51"/>
      <c r="D77" s="48"/>
    </row>
    <row r="78" spans="1:4" s="1" customFormat="1" ht="23.25">
      <c r="A78" s="30"/>
      <c r="B78" s="30"/>
      <c r="C78" s="51"/>
      <c r="D78" s="48"/>
    </row>
    <row r="79" spans="1:4" s="1" customFormat="1" ht="23.25">
      <c r="A79" s="30"/>
      <c r="B79" s="30"/>
      <c r="C79" s="51"/>
      <c r="D79" s="48"/>
    </row>
    <row r="80" spans="1:4" s="1" customFormat="1" ht="23.25">
      <c r="A80" s="30"/>
      <c r="B80" s="30"/>
      <c r="C80" s="51"/>
      <c r="D80" s="48"/>
    </row>
    <row r="81" spans="1:4" s="1" customFormat="1" ht="23.25">
      <c r="A81" s="30"/>
      <c r="B81" s="30"/>
      <c r="C81" s="51"/>
      <c r="D81" s="48"/>
    </row>
    <row r="82" spans="1:4" s="1" customFormat="1" ht="23.25">
      <c r="A82" s="30"/>
      <c r="B82" s="30"/>
      <c r="C82" s="51"/>
      <c r="D82" s="48"/>
    </row>
    <row r="83" spans="1:4" s="1" customFormat="1" ht="23.25">
      <c r="A83" s="30"/>
      <c r="B83" s="30"/>
      <c r="C83" s="51"/>
      <c r="D83" s="48"/>
    </row>
    <row r="84" spans="1:4" s="1" customFormat="1" ht="23.25">
      <c r="A84" s="30"/>
      <c r="B84" s="30"/>
      <c r="C84" s="51"/>
      <c r="D84" s="48"/>
    </row>
    <row r="85" spans="1:4" s="1" customFormat="1" ht="23.25">
      <c r="A85" s="30"/>
      <c r="B85" s="30"/>
      <c r="C85" s="51"/>
      <c r="D85" s="48"/>
    </row>
    <row r="86" spans="1:4" s="1" customFormat="1" ht="23.25">
      <c r="A86" s="30"/>
      <c r="B86" s="30"/>
      <c r="C86" s="51"/>
      <c r="D86" s="48"/>
    </row>
    <row r="87" spans="1:4" s="1" customFormat="1" ht="23.25">
      <c r="A87" s="30"/>
      <c r="B87" s="30"/>
      <c r="C87" s="51"/>
      <c r="D87" s="48"/>
    </row>
    <row r="88" spans="1:4" s="1" customFormat="1" ht="23.25">
      <c r="A88" s="30"/>
      <c r="B88" s="30"/>
      <c r="C88" s="51"/>
      <c r="D88" s="48"/>
    </row>
    <row r="89" spans="1:4" s="1" customFormat="1" ht="23.25">
      <c r="A89" s="30"/>
      <c r="B89" s="30"/>
      <c r="C89" s="51"/>
      <c r="D89" s="48"/>
    </row>
    <row r="90" spans="1:4" s="1" customFormat="1" ht="23.25">
      <c r="A90" s="30"/>
      <c r="B90" s="30"/>
      <c r="C90" s="51"/>
      <c r="D90" s="48"/>
    </row>
    <row r="91" spans="1:4" s="1" customFormat="1" ht="23.25">
      <c r="A91" s="30"/>
      <c r="B91" s="30"/>
      <c r="C91" s="51"/>
      <c r="D91" s="48"/>
    </row>
    <row r="92" spans="1:4" s="1" customFormat="1" ht="23.25">
      <c r="A92" s="30"/>
      <c r="B92" s="30"/>
      <c r="C92" s="51"/>
      <c r="D92" s="48"/>
    </row>
    <row r="93" spans="1:4" s="1" customFormat="1" ht="23.25">
      <c r="A93" s="30"/>
      <c r="B93" s="30"/>
      <c r="C93" s="51"/>
      <c r="D93" s="48"/>
    </row>
    <row r="94" spans="1:4" s="1" customFormat="1" ht="23.25">
      <c r="A94" s="30"/>
      <c r="B94" s="30"/>
      <c r="C94" s="51"/>
      <c r="D94" s="48"/>
    </row>
    <row r="95" spans="1:4" s="1" customFormat="1" ht="23.25">
      <c r="A95" s="30"/>
      <c r="B95" s="30"/>
      <c r="C95" s="51"/>
      <c r="D95" s="48"/>
    </row>
    <row r="96" spans="1:4" s="1" customFormat="1" ht="23.25">
      <c r="A96" s="30"/>
      <c r="B96" s="30"/>
      <c r="C96" s="51"/>
      <c r="D96" s="48"/>
    </row>
    <row r="97" spans="1:4" s="1" customFormat="1" ht="23.25">
      <c r="A97" s="30"/>
      <c r="B97" s="30"/>
      <c r="C97" s="51"/>
      <c r="D97" s="48"/>
    </row>
    <row r="98" spans="1:4" s="1" customFormat="1" ht="23.25">
      <c r="A98" s="30"/>
      <c r="B98" s="30"/>
      <c r="C98" s="51"/>
      <c r="D98" s="48"/>
    </row>
    <row r="99" spans="1:4" s="1" customFormat="1" ht="23.25">
      <c r="A99" s="30"/>
      <c r="B99" s="30"/>
      <c r="C99" s="51"/>
      <c r="D99" s="48"/>
    </row>
    <row r="100" spans="1:4" s="1" customFormat="1" ht="23.25">
      <c r="A100" s="30"/>
      <c r="B100" s="30"/>
      <c r="C100" s="51"/>
      <c r="D100" s="48"/>
    </row>
    <row r="101" spans="1:4" s="1" customFormat="1" ht="23.25">
      <c r="A101" s="30"/>
      <c r="B101" s="30"/>
      <c r="C101" s="51"/>
      <c r="D101" s="48"/>
    </row>
    <row r="102" spans="1:4" s="1" customFormat="1" ht="23.25">
      <c r="A102" s="30"/>
      <c r="B102" s="30"/>
      <c r="C102" s="51"/>
      <c r="D102" s="48"/>
    </row>
    <row r="103" spans="1:4" s="1" customFormat="1" ht="23.25">
      <c r="A103" s="30"/>
      <c r="B103" s="30"/>
      <c r="C103" s="51"/>
      <c r="D103" s="48"/>
    </row>
    <row r="104" spans="1:4" s="1" customFormat="1" ht="23.25">
      <c r="A104" s="30"/>
      <c r="B104" s="30"/>
      <c r="C104" s="51"/>
      <c r="D104" s="48"/>
    </row>
    <row r="105" spans="1:4" s="1" customFormat="1" ht="23.25">
      <c r="A105" s="30"/>
      <c r="B105" s="30"/>
      <c r="C105" s="51"/>
      <c r="D105" s="48"/>
    </row>
    <row r="106" spans="1:4" s="1" customFormat="1" ht="23.25">
      <c r="A106" s="30"/>
      <c r="B106" s="30"/>
      <c r="C106" s="51"/>
      <c r="D106" s="48"/>
    </row>
    <row r="107" spans="1:4" s="1" customFormat="1" ht="23.25">
      <c r="A107" s="30"/>
      <c r="B107" s="30"/>
      <c r="C107" s="51"/>
      <c r="D107" s="48"/>
    </row>
    <row r="108" spans="1:4" s="1" customFormat="1" ht="23.25">
      <c r="A108" s="30"/>
      <c r="B108" s="30"/>
      <c r="C108" s="51"/>
      <c r="D108" s="48"/>
    </row>
    <row r="109" spans="1:4" s="1" customFormat="1" ht="23.25">
      <c r="A109" s="30"/>
      <c r="B109" s="30"/>
      <c r="C109" s="51"/>
      <c r="D109" s="48"/>
    </row>
    <row r="110" spans="1:4" s="1" customFormat="1" ht="23.25">
      <c r="A110" s="30"/>
      <c r="B110" s="30"/>
      <c r="C110" s="51"/>
      <c r="D110" s="48"/>
    </row>
    <row r="111" spans="1:4" s="1" customFormat="1" ht="23.25">
      <c r="A111" s="30"/>
      <c r="B111" s="30"/>
      <c r="C111" s="51"/>
      <c r="D111" s="48"/>
    </row>
    <row r="112" spans="1:4" s="1" customFormat="1" ht="23.25">
      <c r="A112" s="30"/>
      <c r="B112" s="30"/>
      <c r="C112" s="51"/>
      <c r="D112" s="48"/>
    </row>
    <row r="113" spans="1:4" s="1" customFormat="1" ht="23.25">
      <c r="A113" s="30"/>
      <c r="B113" s="30"/>
      <c r="C113" s="51"/>
      <c r="D113" s="48"/>
    </row>
    <row r="114" spans="1:4" s="1" customFormat="1" ht="23.25">
      <c r="A114" s="30"/>
      <c r="B114" s="30"/>
      <c r="C114" s="51"/>
      <c r="D114" s="48"/>
    </row>
    <row r="115" spans="1:4" s="1" customFormat="1" ht="23.25">
      <c r="A115" s="30"/>
      <c r="B115" s="30"/>
      <c r="C115" s="51"/>
      <c r="D115" s="48"/>
    </row>
    <row r="116" spans="1:4" s="1" customFormat="1" ht="23.25">
      <c r="A116" s="30"/>
      <c r="B116" s="30"/>
      <c r="C116" s="51"/>
      <c r="D116" s="48"/>
    </row>
    <row r="117" spans="1:4" s="1" customFormat="1" ht="23.25">
      <c r="A117" s="30"/>
      <c r="B117" s="30"/>
      <c r="C117" s="51"/>
      <c r="D117" s="48"/>
    </row>
    <row r="118" spans="1:4" s="1" customFormat="1" ht="23.25">
      <c r="A118" s="30"/>
      <c r="B118" s="30"/>
      <c r="C118" s="51"/>
      <c r="D118" s="48"/>
    </row>
    <row r="119" spans="1:4" s="1" customFormat="1" ht="23.25">
      <c r="A119" s="30"/>
      <c r="B119" s="30"/>
      <c r="C119" s="51"/>
      <c r="D119" s="48"/>
    </row>
    <row r="120" spans="1:4" s="1" customFormat="1" ht="23.25">
      <c r="A120" s="30"/>
      <c r="B120" s="30"/>
      <c r="C120" s="51"/>
      <c r="D120" s="48"/>
    </row>
    <row r="121" spans="1:4" s="1" customFormat="1" ht="23.25">
      <c r="A121" s="30"/>
      <c r="B121" s="30"/>
      <c r="C121" s="51"/>
      <c r="D121" s="48"/>
    </row>
    <row r="122" spans="1:4" s="1" customFormat="1" ht="23.25">
      <c r="A122" s="30"/>
      <c r="B122" s="30"/>
      <c r="C122" s="51"/>
      <c r="D122" s="48"/>
    </row>
    <row r="123" spans="1:4" s="1" customFormat="1" ht="23.25">
      <c r="A123" s="30"/>
      <c r="B123" s="30"/>
      <c r="C123" s="51"/>
      <c r="D123" s="48"/>
    </row>
    <row r="124" spans="1:4" s="1" customFormat="1" ht="23.25">
      <c r="A124" s="30"/>
      <c r="B124" s="30"/>
      <c r="C124" s="51"/>
      <c r="D124" s="48"/>
    </row>
    <row r="125" spans="1:4" s="1" customFormat="1" ht="23.25">
      <c r="A125" s="30"/>
      <c r="B125" s="30"/>
      <c r="C125" s="51"/>
      <c r="D125" s="48"/>
    </row>
    <row r="126" spans="1:4" s="1" customFormat="1" ht="23.25">
      <c r="A126" s="30"/>
      <c r="B126" s="30"/>
      <c r="C126" s="51"/>
      <c r="D126" s="48"/>
    </row>
    <row r="127" spans="1:4" s="1" customFormat="1" ht="23.25">
      <c r="A127" s="30"/>
      <c r="B127" s="30"/>
      <c r="C127" s="51"/>
      <c r="D127" s="48"/>
    </row>
    <row r="128" spans="1:4" s="1" customFormat="1" ht="23.25">
      <c r="A128" s="30"/>
      <c r="B128" s="30"/>
      <c r="C128" s="51"/>
      <c r="D128" s="48"/>
    </row>
    <row r="129" spans="1:4" s="1" customFormat="1" ht="23.25">
      <c r="A129" s="30"/>
      <c r="B129" s="30"/>
      <c r="C129" s="51"/>
      <c r="D129" s="48"/>
    </row>
    <row r="130" spans="1:4" s="1" customFormat="1" ht="23.25">
      <c r="A130" s="30"/>
      <c r="B130" s="30"/>
      <c r="C130" s="51"/>
      <c r="D130" s="48"/>
    </row>
    <row r="131" spans="1:4" s="1" customFormat="1" ht="23.25">
      <c r="A131" s="30"/>
      <c r="B131" s="30"/>
      <c r="C131" s="51"/>
      <c r="D131" s="48"/>
    </row>
    <row r="132" spans="1:4" s="1" customFormat="1" ht="23.25">
      <c r="A132" s="30"/>
      <c r="B132" s="30"/>
      <c r="C132" s="51"/>
      <c r="D132" s="48"/>
    </row>
    <row r="133" spans="1:4" s="1" customFormat="1" ht="23.25">
      <c r="A133" s="30"/>
      <c r="B133" s="30"/>
      <c r="C133" s="51"/>
      <c r="D133" s="48"/>
    </row>
    <row r="134" spans="1:4" s="1" customFormat="1" ht="23.25">
      <c r="A134" s="30"/>
      <c r="B134" s="30"/>
      <c r="C134" s="51"/>
      <c r="D134" s="48"/>
    </row>
    <row r="135" spans="1:4" s="1" customFormat="1" ht="23.25">
      <c r="A135" s="30"/>
      <c r="B135" s="30"/>
      <c r="C135" s="51"/>
      <c r="D135" s="48"/>
    </row>
    <row r="136" spans="1:4" s="1" customFormat="1" ht="23.25">
      <c r="A136" s="30"/>
      <c r="B136" s="30"/>
      <c r="C136" s="51"/>
      <c r="D136" s="48"/>
    </row>
    <row r="137" spans="1:4" s="1" customFormat="1" ht="23.25">
      <c r="A137" s="30"/>
      <c r="B137" s="30"/>
      <c r="C137" s="51"/>
      <c r="D137" s="48"/>
    </row>
    <row r="138" spans="1:4" s="1" customFormat="1" ht="23.25">
      <c r="A138" s="30"/>
      <c r="B138" s="30"/>
      <c r="C138" s="51"/>
      <c r="D138" s="48"/>
    </row>
    <row r="139" spans="1:4" s="1" customFormat="1" ht="23.25">
      <c r="A139" s="30"/>
      <c r="B139" s="30"/>
      <c r="C139" s="51"/>
      <c r="D139" s="48"/>
    </row>
    <row r="140" spans="1:4" s="1" customFormat="1" ht="23.25">
      <c r="A140" s="30"/>
      <c r="B140" s="30"/>
      <c r="C140" s="51"/>
      <c r="D140" s="48"/>
    </row>
    <row r="141" spans="1:4" s="1" customFormat="1" ht="23.25">
      <c r="A141" s="30"/>
      <c r="B141" s="30"/>
      <c r="C141" s="51"/>
      <c r="D141" s="48"/>
    </row>
    <row r="142" spans="1:4" s="1" customFormat="1" ht="23.25">
      <c r="A142" s="30"/>
      <c r="B142" s="30"/>
      <c r="C142" s="51"/>
      <c r="D142" s="48"/>
    </row>
    <row r="143" spans="1:4" s="1" customFormat="1" ht="23.25">
      <c r="A143" s="30"/>
      <c r="B143" s="30"/>
      <c r="C143" s="51"/>
      <c r="D143" s="48"/>
    </row>
    <row r="144" spans="1:4" s="1" customFormat="1" ht="23.25">
      <c r="A144" s="30"/>
      <c r="B144" s="30"/>
      <c r="C144" s="51"/>
      <c r="D144" s="48"/>
    </row>
    <row r="145" spans="1:4" s="1" customFormat="1" ht="23.25">
      <c r="A145" s="30"/>
      <c r="B145" s="30"/>
      <c r="C145" s="51"/>
      <c r="D145" s="48"/>
    </row>
    <row r="146" spans="1:4" s="1" customFormat="1" ht="23.25">
      <c r="A146" s="30"/>
      <c r="B146" s="30"/>
      <c r="C146" s="51"/>
      <c r="D146" s="48"/>
    </row>
    <row r="147" spans="1:4" s="1" customFormat="1" ht="23.25">
      <c r="A147" s="30"/>
      <c r="B147" s="30"/>
      <c r="C147" s="51"/>
      <c r="D147" s="48"/>
    </row>
    <row r="148" spans="1:4" s="1" customFormat="1" ht="23.25">
      <c r="A148" s="30"/>
      <c r="B148" s="30"/>
      <c r="C148" s="51"/>
      <c r="D148" s="48"/>
    </row>
    <row r="149" spans="1:4" s="1" customFormat="1" ht="23.25">
      <c r="A149" s="30"/>
      <c r="B149" s="30"/>
      <c r="C149" s="51"/>
      <c r="D149" s="48"/>
    </row>
    <row r="150" spans="1:4" s="1" customFormat="1" ht="23.25">
      <c r="A150" s="30"/>
      <c r="B150" s="30"/>
      <c r="C150" s="51"/>
      <c r="D150" s="48"/>
    </row>
    <row r="151" spans="1:4" s="1" customFormat="1" ht="23.25">
      <c r="A151" s="30"/>
      <c r="B151" s="30"/>
      <c r="C151" s="51"/>
      <c r="D151" s="48"/>
    </row>
    <row r="152" spans="1:4" s="1" customFormat="1" ht="23.25">
      <c r="A152" s="30"/>
      <c r="B152" s="30"/>
      <c r="C152" s="51"/>
      <c r="D152" s="48"/>
    </row>
    <row r="153" spans="1:4" s="1" customFormat="1" ht="23.25">
      <c r="A153" s="30"/>
      <c r="B153" s="30"/>
      <c r="C153" s="51"/>
      <c r="D153" s="48"/>
    </row>
    <row r="154" spans="1:4" s="1" customFormat="1" ht="23.25">
      <c r="A154" s="30"/>
      <c r="B154" s="30"/>
      <c r="C154" s="51"/>
      <c r="D154" s="48"/>
    </row>
    <row r="155" spans="1:4" s="1" customFormat="1" ht="23.25">
      <c r="A155" s="30"/>
      <c r="B155" s="30"/>
      <c r="C155" s="51"/>
      <c r="D155" s="48"/>
    </row>
  </sheetData>
  <sheetProtection/>
  <mergeCells count="8">
    <mergeCell ref="A1:C1"/>
    <mergeCell ref="A2:C2"/>
    <mergeCell ref="A29:D29"/>
    <mergeCell ref="A30:D30"/>
    <mergeCell ref="A24:D24"/>
    <mergeCell ref="A22:D22"/>
    <mergeCell ref="A23:D23"/>
    <mergeCell ref="A14:C14"/>
  </mergeCells>
  <printOptions/>
  <pageMargins left="0.47" right="0.33" top="0.91" bottom="0.54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zoomScale="160" zoomScaleNormal="160" zoomScalePageLayoutView="0" workbookViewId="0" topLeftCell="A28">
      <selection activeCell="A38" sqref="A38:H38"/>
    </sheetView>
  </sheetViews>
  <sheetFormatPr defaultColWidth="9.140625" defaultRowHeight="12.75"/>
  <cols>
    <col min="1" max="1" width="7.140625" style="23" customWidth="1"/>
    <col min="2" max="4" width="9.140625" style="23" customWidth="1"/>
    <col min="5" max="5" width="27.140625" style="23" customWidth="1"/>
    <col min="6" max="7" width="9.140625" style="23" customWidth="1"/>
    <col min="8" max="8" width="12.421875" style="23" customWidth="1"/>
  </cols>
  <sheetData>
    <row r="1" spans="1:8" s="4" customFormat="1" ht="21">
      <c r="A1" s="22"/>
      <c r="B1" s="22"/>
      <c r="C1" s="22"/>
      <c r="D1" s="22"/>
      <c r="E1" s="22"/>
      <c r="F1" s="22"/>
      <c r="G1" s="22"/>
      <c r="H1" s="375" t="s">
        <v>1578</v>
      </c>
    </row>
    <row r="2" spans="1:8" ht="21">
      <c r="A2" s="589" t="s">
        <v>975</v>
      </c>
      <c r="B2" s="589"/>
      <c r="C2" s="589"/>
      <c r="D2" s="589"/>
      <c r="E2" s="589"/>
      <c r="F2" s="589"/>
      <c r="G2" s="589"/>
      <c r="H2" s="589"/>
    </row>
    <row r="3" spans="1:8" ht="21">
      <c r="A3" s="589" t="s">
        <v>976</v>
      </c>
      <c r="B3" s="589"/>
      <c r="C3" s="589"/>
      <c r="D3" s="589"/>
      <c r="E3" s="589"/>
      <c r="F3" s="589"/>
      <c r="G3" s="589"/>
      <c r="H3" s="589"/>
    </row>
    <row r="4" spans="1:8" ht="21">
      <c r="A4" s="589" t="s">
        <v>1600</v>
      </c>
      <c r="B4" s="589"/>
      <c r="C4" s="589"/>
      <c r="D4" s="589"/>
      <c r="E4" s="589"/>
      <c r="F4" s="589"/>
      <c r="G4" s="589"/>
      <c r="H4" s="589"/>
    </row>
    <row r="5" spans="1:8" ht="21">
      <c r="A5" s="25" t="s">
        <v>1148</v>
      </c>
      <c r="B5" s="618" t="s">
        <v>711</v>
      </c>
      <c r="C5" s="618"/>
      <c r="D5" s="618"/>
      <c r="E5" s="618"/>
      <c r="F5" s="619" t="s">
        <v>978</v>
      </c>
      <c r="G5" s="619"/>
      <c r="H5" s="380" t="s">
        <v>509</v>
      </c>
    </row>
    <row r="6" spans="1:8" s="170" customFormat="1" ht="21">
      <c r="A6" s="25">
        <v>1</v>
      </c>
      <c r="B6" s="622" t="s">
        <v>1579</v>
      </c>
      <c r="C6" s="622"/>
      <c r="D6" s="622"/>
      <c r="E6" s="622"/>
      <c r="F6" s="623"/>
      <c r="G6" s="623"/>
      <c r="H6" s="381"/>
    </row>
    <row r="7" spans="1:8" ht="21">
      <c r="A7" s="379"/>
      <c r="B7" s="620" t="s">
        <v>1580</v>
      </c>
      <c r="C7" s="620"/>
      <c r="D7" s="620"/>
      <c r="E7" s="620"/>
      <c r="F7" s="621">
        <v>1016619.5</v>
      </c>
      <c r="G7" s="621"/>
      <c r="H7" s="383"/>
    </row>
    <row r="8" spans="1:8" ht="21">
      <c r="A8" s="379"/>
      <c r="B8" s="620" t="s">
        <v>1581</v>
      </c>
      <c r="C8" s="620"/>
      <c r="D8" s="620"/>
      <c r="E8" s="620"/>
      <c r="F8" s="621">
        <v>508360</v>
      </c>
      <c r="G8" s="621"/>
      <c r="H8" s="383"/>
    </row>
    <row r="9" spans="1:8" ht="21">
      <c r="A9" s="379"/>
      <c r="B9" s="620" t="s">
        <v>1582</v>
      </c>
      <c r="C9" s="620"/>
      <c r="D9" s="620"/>
      <c r="E9" s="620"/>
      <c r="F9" s="621">
        <v>536704</v>
      </c>
      <c r="G9" s="621"/>
      <c r="H9" s="383"/>
    </row>
    <row r="10" spans="1:8" ht="21">
      <c r="A10" s="379"/>
      <c r="B10" s="620" t="s">
        <v>1583</v>
      </c>
      <c r="C10" s="620"/>
      <c r="D10" s="620"/>
      <c r="E10" s="620"/>
      <c r="F10" s="621">
        <v>751279.95</v>
      </c>
      <c r="G10" s="621"/>
      <c r="H10" s="383"/>
    </row>
    <row r="11" spans="1:8" ht="21">
      <c r="A11" s="379"/>
      <c r="B11" s="620" t="s">
        <v>1584</v>
      </c>
      <c r="C11" s="620"/>
      <c r="D11" s="620"/>
      <c r="E11" s="620"/>
      <c r="F11" s="621">
        <v>910761</v>
      </c>
      <c r="G11" s="621"/>
      <c r="H11" s="383"/>
    </row>
    <row r="12" spans="1:8" ht="21">
      <c r="A12" s="379"/>
      <c r="B12" s="620" t="s">
        <v>1585</v>
      </c>
      <c r="C12" s="620"/>
      <c r="D12" s="620"/>
      <c r="E12" s="620"/>
      <c r="F12" s="621">
        <v>192096</v>
      </c>
      <c r="G12" s="621"/>
      <c r="H12" s="383"/>
    </row>
    <row r="13" spans="1:8" ht="21">
      <c r="A13" s="379"/>
      <c r="B13" s="620" t="s">
        <v>1595</v>
      </c>
      <c r="C13" s="620"/>
      <c r="D13" s="620"/>
      <c r="E13" s="620"/>
      <c r="F13" s="621">
        <v>154321</v>
      </c>
      <c r="G13" s="621"/>
      <c r="H13" s="383"/>
    </row>
    <row r="14" spans="1:8" ht="21">
      <c r="A14" s="379"/>
      <c r="B14" s="620" t="s">
        <v>1596</v>
      </c>
      <c r="C14" s="620"/>
      <c r="D14" s="620"/>
      <c r="E14" s="620"/>
      <c r="F14" s="621">
        <v>109542</v>
      </c>
      <c r="G14" s="621"/>
      <c r="H14" s="382"/>
    </row>
    <row r="15" spans="1:8" ht="21">
      <c r="A15" s="379"/>
      <c r="B15" s="620"/>
      <c r="C15" s="620"/>
      <c r="D15" s="620"/>
      <c r="E15" s="620"/>
      <c r="F15" s="624"/>
      <c r="G15" s="624"/>
      <c r="H15" s="383"/>
    </row>
    <row r="16" spans="1:8" ht="21">
      <c r="A16" s="618" t="s">
        <v>691</v>
      </c>
      <c r="B16" s="618"/>
      <c r="C16" s="618"/>
      <c r="D16" s="618"/>
      <c r="E16" s="618"/>
      <c r="F16" s="619">
        <f>SUM(F7:F15)</f>
        <v>4179683.45</v>
      </c>
      <c r="G16" s="619"/>
      <c r="H16" s="382"/>
    </row>
    <row r="17" spans="1:8" ht="21">
      <c r="A17" s="27"/>
      <c r="B17" s="27"/>
      <c r="C17" s="27"/>
      <c r="D17" s="27"/>
      <c r="E17" s="27"/>
      <c r="F17" s="112"/>
      <c r="G17" s="112"/>
      <c r="H17" s="112"/>
    </row>
    <row r="18" spans="1:8" ht="21">
      <c r="A18" s="27"/>
      <c r="B18" s="27"/>
      <c r="C18" s="27"/>
      <c r="D18" s="27"/>
      <c r="E18" s="27"/>
      <c r="F18" s="112"/>
      <c r="G18" s="112"/>
      <c r="H18" s="112"/>
    </row>
    <row r="19" spans="1:8" ht="21">
      <c r="A19" s="30"/>
      <c r="B19" s="30"/>
      <c r="C19" s="22"/>
      <c r="D19" s="30"/>
      <c r="E19" s="30"/>
      <c r="F19" s="105"/>
      <c r="G19" s="105"/>
      <c r="H19" s="48"/>
    </row>
    <row r="20" spans="1:8" ht="21">
      <c r="A20" s="30"/>
      <c r="B20" s="30"/>
      <c r="C20" s="22"/>
      <c r="D20" s="30"/>
      <c r="E20" s="30"/>
      <c r="F20" s="105"/>
      <c r="G20" s="105"/>
      <c r="H20" s="48"/>
    </row>
    <row r="21" spans="1:8" ht="21">
      <c r="A21" s="616"/>
      <c r="B21" s="616"/>
      <c r="C21" s="616"/>
      <c r="D21" s="616"/>
      <c r="E21" s="616"/>
      <c r="F21" s="616"/>
      <c r="G21" s="616"/>
      <c r="H21" s="616"/>
    </row>
    <row r="22" spans="1:8" ht="21">
      <c r="A22" s="616"/>
      <c r="B22" s="616"/>
      <c r="C22" s="616"/>
      <c r="D22" s="616"/>
      <c r="E22" s="616"/>
      <c r="F22" s="616"/>
      <c r="G22" s="616"/>
      <c r="H22" s="616"/>
    </row>
    <row r="23" spans="1:8" ht="21">
      <c r="A23" s="617"/>
      <c r="B23" s="617"/>
      <c r="C23" s="617"/>
      <c r="D23" s="617"/>
      <c r="E23" s="617"/>
      <c r="F23" s="617"/>
      <c r="G23" s="617"/>
      <c r="H23" s="617"/>
    </row>
    <row r="37" spans="1:8" ht="21">
      <c r="A37" s="616" t="s">
        <v>1280</v>
      </c>
      <c r="B37" s="616"/>
      <c r="C37" s="616"/>
      <c r="D37" s="616"/>
      <c r="E37" s="616"/>
      <c r="F37" s="616"/>
      <c r="G37" s="616"/>
      <c r="H37" s="616"/>
    </row>
    <row r="38" spans="1:8" ht="21">
      <c r="A38" s="616" t="s">
        <v>1279</v>
      </c>
      <c r="B38" s="616"/>
      <c r="C38" s="616"/>
      <c r="D38" s="616"/>
      <c r="E38" s="616"/>
      <c r="F38" s="616"/>
      <c r="G38" s="616"/>
      <c r="H38" s="616"/>
    </row>
  </sheetData>
  <sheetProtection/>
  <mergeCells count="32">
    <mergeCell ref="A37:H37"/>
    <mergeCell ref="A38:H38"/>
    <mergeCell ref="B15:E15"/>
    <mergeCell ref="F15:G15"/>
    <mergeCell ref="B12:E12"/>
    <mergeCell ref="A16:E16"/>
    <mergeCell ref="F16:G16"/>
    <mergeCell ref="B13:E13"/>
    <mergeCell ref="B14:E14"/>
    <mergeCell ref="F14:G14"/>
    <mergeCell ref="F12:G12"/>
    <mergeCell ref="F13:G13"/>
    <mergeCell ref="B10:E10"/>
    <mergeCell ref="F10:G10"/>
    <mergeCell ref="B11:E11"/>
    <mergeCell ref="F11:G11"/>
    <mergeCell ref="B7:E7"/>
    <mergeCell ref="F7:G7"/>
    <mergeCell ref="B6:E6"/>
    <mergeCell ref="F6:G6"/>
    <mergeCell ref="B8:E8"/>
    <mergeCell ref="F8:G8"/>
    <mergeCell ref="A21:H21"/>
    <mergeCell ref="A22:H22"/>
    <mergeCell ref="A23:H23"/>
    <mergeCell ref="A2:H2"/>
    <mergeCell ref="A3:H3"/>
    <mergeCell ref="A4:H4"/>
    <mergeCell ref="B5:E5"/>
    <mergeCell ref="F5:G5"/>
    <mergeCell ref="B9:E9"/>
    <mergeCell ref="F9:G9"/>
  </mergeCells>
  <printOptions/>
  <pageMargins left="0.53" right="0.48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4"/>
  <sheetViews>
    <sheetView zoomScalePageLayoutView="0" workbookViewId="0" topLeftCell="A13">
      <selection activeCell="B113" sqref="B113"/>
    </sheetView>
  </sheetViews>
  <sheetFormatPr defaultColWidth="9.140625" defaultRowHeight="12.75"/>
  <cols>
    <col min="1" max="1" width="73.00390625" style="0" customWidth="1"/>
    <col min="2" max="2" width="13.7109375" style="2" customWidth="1"/>
    <col min="3" max="3" width="14.28125" style="2" customWidth="1"/>
    <col min="4" max="4" width="13.140625" style="2" customWidth="1"/>
    <col min="5" max="5" width="14.57421875" style="2" customWidth="1"/>
    <col min="6" max="6" width="11.28125" style="0" customWidth="1"/>
  </cols>
  <sheetData>
    <row r="1" spans="1:6" s="1" customFormat="1" ht="23.25">
      <c r="A1" s="626" t="s">
        <v>1598</v>
      </c>
      <c r="B1" s="626"/>
      <c r="C1" s="626"/>
      <c r="D1" s="626"/>
      <c r="E1" s="626"/>
      <c r="F1" s="626"/>
    </row>
    <row r="2" spans="1:6" s="1" customFormat="1" ht="23.25">
      <c r="A2" s="589" t="s">
        <v>504</v>
      </c>
      <c r="B2" s="589"/>
      <c r="C2" s="589"/>
      <c r="D2" s="589"/>
      <c r="E2" s="589"/>
      <c r="F2" s="589"/>
    </row>
    <row r="3" spans="1:6" s="1" customFormat="1" ht="23.25">
      <c r="A3" s="627" t="s">
        <v>1601</v>
      </c>
      <c r="B3" s="627"/>
      <c r="C3" s="627"/>
      <c r="D3" s="627"/>
      <c r="E3" s="627"/>
      <c r="F3" s="627"/>
    </row>
    <row r="4" spans="1:6" s="1" customFormat="1" ht="23.25">
      <c r="A4" s="49" t="s">
        <v>505</v>
      </c>
      <c r="B4" s="625" t="s">
        <v>506</v>
      </c>
      <c r="C4" s="625"/>
      <c r="D4" s="107" t="s">
        <v>507</v>
      </c>
      <c r="E4" s="108" t="s">
        <v>508</v>
      </c>
      <c r="F4" s="49" t="s">
        <v>509</v>
      </c>
    </row>
    <row r="5" spans="1:6" s="1" customFormat="1" ht="23.25">
      <c r="A5" s="50"/>
      <c r="B5" s="106" t="s">
        <v>510</v>
      </c>
      <c r="C5" s="106" t="s">
        <v>511</v>
      </c>
      <c r="D5" s="106"/>
      <c r="E5" s="109"/>
      <c r="F5" s="50"/>
    </row>
    <row r="6" spans="1:6" s="4" customFormat="1" ht="21">
      <c r="A6" s="401" t="s">
        <v>1097</v>
      </c>
      <c r="B6" s="402"/>
      <c r="C6" s="402"/>
      <c r="D6" s="402"/>
      <c r="E6" s="402"/>
      <c r="F6" s="403"/>
    </row>
    <row r="7" spans="1:6" s="4" customFormat="1" ht="21">
      <c r="A7" s="404" t="s">
        <v>1605</v>
      </c>
      <c r="B7" s="405">
        <v>166400</v>
      </c>
      <c r="C7" s="405"/>
      <c r="D7" s="405">
        <v>115400</v>
      </c>
      <c r="E7" s="405">
        <v>51000</v>
      </c>
      <c r="F7" s="403"/>
    </row>
    <row r="8" spans="1:6" s="4" customFormat="1" ht="21">
      <c r="A8" s="160" t="s">
        <v>1098</v>
      </c>
      <c r="B8" s="41"/>
      <c r="C8" s="41"/>
      <c r="D8" s="41"/>
      <c r="E8" s="41"/>
      <c r="F8" s="149"/>
    </row>
    <row r="9" spans="1:6" s="4" customFormat="1" ht="21">
      <c r="A9" s="149" t="s">
        <v>1604</v>
      </c>
      <c r="B9" s="41">
        <v>621430.2</v>
      </c>
      <c r="C9" s="41"/>
      <c r="D9" s="41">
        <v>209350.05</v>
      </c>
      <c r="E9" s="41">
        <v>412080.15</v>
      </c>
      <c r="F9" s="149"/>
    </row>
    <row r="10" spans="1:6" s="4" customFormat="1" ht="21">
      <c r="A10" s="149" t="s">
        <v>1603</v>
      </c>
      <c r="B10" s="41">
        <v>131698.2</v>
      </c>
      <c r="C10" s="41"/>
      <c r="D10" s="41"/>
      <c r="E10" s="41">
        <v>131698.2</v>
      </c>
      <c r="F10" s="149"/>
    </row>
    <row r="11" spans="1:6" s="4" customFormat="1" ht="21">
      <c r="A11" s="149" t="s">
        <v>1606</v>
      </c>
      <c r="B11" s="41">
        <v>62000</v>
      </c>
      <c r="C11" s="41"/>
      <c r="D11" s="41"/>
      <c r="E11" s="41">
        <v>62000</v>
      </c>
      <c r="F11" s="149"/>
    </row>
    <row r="12" spans="1:6" s="4" customFormat="1" ht="18.75" customHeight="1">
      <c r="A12" s="406" t="s">
        <v>1259</v>
      </c>
      <c r="B12" s="41"/>
      <c r="C12" s="41"/>
      <c r="D12" s="41"/>
      <c r="E12" s="41"/>
      <c r="F12" s="149"/>
    </row>
    <row r="13" spans="1:6" s="4" customFormat="1" ht="18.75" customHeight="1">
      <c r="A13" s="149" t="s">
        <v>1625</v>
      </c>
      <c r="B13" s="41"/>
      <c r="C13" s="41">
        <v>688000</v>
      </c>
      <c r="D13" s="41"/>
      <c r="E13" s="41">
        <v>688000</v>
      </c>
      <c r="F13" s="149"/>
    </row>
    <row r="14" spans="1:6" s="4" customFormat="1" ht="18.75" customHeight="1">
      <c r="A14" s="149" t="s">
        <v>1626</v>
      </c>
      <c r="B14" s="41"/>
      <c r="C14" s="41">
        <v>3000000</v>
      </c>
      <c r="D14" s="41"/>
      <c r="E14" s="41">
        <v>3000000</v>
      </c>
      <c r="F14" s="149"/>
    </row>
    <row r="15" spans="1:6" s="4" customFormat="1" ht="18.75" customHeight="1">
      <c r="A15" s="149" t="s">
        <v>1627</v>
      </c>
      <c r="B15" s="41"/>
      <c r="C15" s="41">
        <v>131075</v>
      </c>
      <c r="D15" s="41"/>
      <c r="E15" s="41">
        <v>131075</v>
      </c>
      <c r="F15" s="149"/>
    </row>
    <row r="16" spans="1:6" s="4" customFormat="1" ht="18.75" customHeight="1">
      <c r="A16" s="149" t="s">
        <v>1628</v>
      </c>
      <c r="B16" s="41"/>
      <c r="C16" s="41">
        <v>65000</v>
      </c>
      <c r="D16" s="41"/>
      <c r="E16" s="41">
        <v>65000</v>
      </c>
      <c r="F16" s="149"/>
    </row>
    <row r="17" spans="1:6" s="4" customFormat="1" ht="18.75" customHeight="1">
      <c r="A17" s="149" t="s">
        <v>1629</v>
      </c>
      <c r="B17" s="41"/>
      <c r="C17" s="41">
        <v>25000</v>
      </c>
      <c r="D17" s="41"/>
      <c r="E17" s="41">
        <v>25000</v>
      </c>
      <c r="F17" s="149"/>
    </row>
    <row r="18" spans="1:6" s="4" customFormat="1" ht="18.75" customHeight="1">
      <c r="A18" s="149" t="s">
        <v>1630</v>
      </c>
      <c r="B18" s="41"/>
      <c r="C18" s="41">
        <v>85000</v>
      </c>
      <c r="D18" s="41"/>
      <c r="E18" s="41">
        <v>85000</v>
      </c>
      <c r="F18" s="149"/>
    </row>
    <row r="19" spans="1:6" s="4" customFormat="1" ht="21">
      <c r="A19" s="406" t="s">
        <v>1159</v>
      </c>
      <c r="B19" s="41"/>
      <c r="C19" s="41"/>
      <c r="D19" s="41"/>
      <c r="E19" s="41"/>
      <c r="F19" s="149"/>
    </row>
    <row r="20" spans="1:6" s="4" customFormat="1" ht="22.5">
      <c r="A20" s="407" t="s">
        <v>1609</v>
      </c>
      <c r="B20" s="258">
        <v>254000</v>
      </c>
      <c r="C20" s="258"/>
      <c r="D20" s="258"/>
      <c r="E20" s="258">
        <v>254000</v>
      </c>
      <c r="F20" s="408"/>
    </row>
    <row r="21" spans="1:6" s="4" customFormat="1" ht="22.5">
      <c r="A21" s="407" t="s">
        <v>1607</v>
      </c>
      <c r="B21" s="258"/>
      <c r="C21" s="258">
        <v>220000</v>
      </c>
      <c r="D21" s="258"/>
      <c r="E21" s="258">
        <v>220000</v>
      </c>
      <c r="F21" s="408"/>
    </row>
    <row r="22" spans="1:6" s="4" customFormat="1" ht="22.5">
      <c r="A22" s="399" t="s">
        <v>1608</v>
      </c>
      <c r="B22" s="258"/>
      <c r="C22" s="258">
        <v>245000</v>
      </c>
      <c r="D22" s="258"/>
      <c r="E22" s="258">
        <v>245000</v>
      </c>
      <c r="F22" s="408"/>
    </row>
    <row r="23" spans="1:6" s="4" customFormat="1" ht="22.5">
      <c r="A23" s="407" t="s">
        <v>1602</v>
      </c>
      <c r="B23" s="258"/>
      <c r="C23" s="258">
        <v>200000</v>
      </c>
      <c r="D23" s="258"/>
      <c r="E23" s="258">
        <v>200000</v>
      </c>
      <c r="F23" s="408"/>
    </row>
    <row r="24" spans="1:6" s="4" customFormat="1" ht="22.5">
      <c r="A24" s="399" t="s">
        <v>1727</v>
      </c>
      <c r="B24" s="258"/>
      <c r="C24" s="258">
        <v>378000</v>
      </c>
      <c r="D24" s="258"/>
      <c r="E24" s="258">
        <v>378000</v>
      </c>
      <c r="F24" s="408"/>
    </row>
    <row r="25" spans="1:6" s="4" customFormat="1" ht="22.5">
      <c r="A25" s="407" t="s">
        <v>1610</v>
      </c>
      <c r="B25" s="258">
        <v>129000</v>
      </c>
      <c r="C25" s="258"/>
      <c r="D25" s="258"/>
      <c r="E25" s="258">
        <v>129000</v>
      </c>
      <c r="F25" s="408"/>
    </row>
    <row r="26" spans="1:6" s="5" customFormat="1" ht="22.5">
      <c r="A26" s="25" t="s">
        <v>671</v>
      </c>
      <c r="B26" s="400">
        <f>SUM(B7:B25)</f>
        <v>1364528.4</v>
      </c>
      <c r="C26" s="400">
        <f>SUM(C7:C25)</f>
        <v>5037075</v>
      </c>
      <c r="D26" s="400">
        <f>SUM(D7:D25)</f>
        <v>324750.05</v>
      </c>
      <c r="E26" s="400">
        <f>SUM(E7:E25)</f>
        <v>6076853.35</v>
      </c>
      <c r="F26" s="409"/>
    </row>
    <row r="27" spans="1:6" s="4" customFormat="1" ht="22.5">
      <c r="A27" s="49" t="s">
        <v>505</v>
      </c>
      <c r="B27" s="625" t="s">
        <v>506</v>
      </c>
      <c r="C27" s="625"/>
      <c r="D27" s="107" t="s">
        <v>507</v>
      </c>
      <c r="E27" s="108" t="s">
        <v>508</v>
      </c>
      <c r="F27" s="49" t="s">
        <v>509</v>
      </c>
    </row>
    <row r="28" spans="1:6" s="4" customFormat="1" ht="22.5">
      <c r="A28" s="50"/>
      <c r="B28" s="106" t="s">
        <v>510</v>
      </c>
      <c r="C28" s="106" t="s">
        <v>511</v>
      </c>
      <c r="D28" s="106"/>
      <c r="E28" s="109"/>
      <c r="F28" s="50"/>
    </row>
    <row r="29" spans="1:6" s="4" customFormat="1" ht="22.5">
      <c r="A29" s="410" t="s">
        <v>663</v>
      </c>
      <c r="B29" s="400">
        <v>1364528.4</v>
      </c>
      <c r="C29" s="400">
        <v>5037075</v>
      </c>
      <c r="D29" s="400">
        <v>324750.05</v>
      </c>
      <c r="E29" s="400">
        <v>6076853.35</v>
      </c>
      <c r="F29" s="410"/>
    </row>
    <row r="30" spans="1:6" s="4" customFormat="1" ht="21">
      <c r="A30" s="406" t="s">
        <v>1159</v>
      </c>
      <c r="B30" s="402"/>
      <c r="C30" s="402"/>
      <c r="D30" s="402"/>
      <c r="E30" s="402"/>
      <c r="F30" s="403"/>
    </row>
    <row r="31" spans="1:6" s="4" customFormat="1" ht="22.5">
      <c r="A31" s="399" t="s">
        <v>1611</v>
      </c>
      <c r="B31" s="258">
        <v>611000</v>
      </c>
      <c r="C31" s="258"/>
      <c r="D31" s="258"/>
      <c r="E31" s="258">
        <v>611000</v>
      </c>
      <c r="F31" s="403"/>
    </row>
    <row r="32" spans="1:6" s="4" customFormat="1" ht="22.5">
      <c r="A32" s="399" t="s">
        <v>1612</v>
      </c>
      <c r="B32" s="405">
        <v>383000</v>
      </c>
      <c r="C32" s="405"/>
      <c r="D32" s="405"/>
      <c r="E32" s="405">
        <v>383000</v>
      </c>
      <c r="F32" s="403"/>
    </row>
    <row r="33" spans="1:6" s="4" customFormat="1" ht="22.5">
      <c r="A33" s="399" t="s">
        <v>1613</v>
      </c>
      <c r="B33" s="41">
        <v>181000</v>
      </c>
      <c r="C33" s="41"/>
      <c r="D33" s="41"/>
      <c r="E33" s="41">
        <v>181000</v>
      </c>
      <c r="F33" s="149"/>
    </row>
    <row r="34" spans="1:6" s="4" customFormat="1" ht="22.5">
      <c r="A34" s="399" t="s">
        <v>1614</v>
      </c>
      <c r="B34" s="41">
        <v>427000</v>
      </c>
      <c r="C34" s="41"/>
      <c r="D34" s="41"/>
      <c r="E34" s="41">
        <v>427000</v>
      </c>
      <c r="F34" s="149"/>
    </row>
    <row r="35" spans="1:6" s="4" customFormat="1" ht="22.5">
      <c r="A35" s="399" t="s">
        <v>1615</v>
      </c>
      <c r="B35" s="41">
        <v>263000</v>
      </c>
      <c r="C35" s="41"/>
      <c r="D35" s="41"/>
      <c r="E35" s="41">
        <v>263000</v>
      </c>
      <c r="F35" s="149"/>
    </row>
    <row r="36" spans="1:6" s="4" customFormat="1" ht="22.5">
      <c r="A36" s="399" t="s">
        <v>1616</v>
      </c>
      <c r="B36" s="41">
        <v>316602</v>
      </c>
      <c r="C36" s="41"/>
      <c r="D36" s="41"/>
      <c r="E36" s="41">
        <v>316602</v>
      </c>
      <c r="F36" s="149"/>
    </row>
    <row r="37" spans="1:6" s="4" customFormat="1" ht="22.5">
      <c r="A37" s="399" t="s">
        <v>1617</v>
      </c>
      <c r="B37" s="41">
        <v>214026</v>
      </c>
      <c r="C37" s="41"/>
      <c r="D37" s="41"/>
      <c r="E37" s="41">
        <v>214026</v>
      </c>
      <c r="F37" s="149"/>
    </row>
    <row r="38" spans="1:6" s="4" customFormat="1" ht="22.5">
      <c r="A38" s="399" t="s">
        <v>1618</v>
      </c>
      <c r="B38" s="41">
        <v>94000</v>
      </c>
      <c r="C38" s="41"/>
      <c r="D38" s="41"/>
      <c r="E38" s="41">
        <v>94000</v>
      </c>
      <c r="F38" s="149"/>
    </row>
    <row r="39" spans="1:6" s="4" customFormat="1" ht="22.5">
      <c r="A39" s="399" t="s">
        <v>1619</v>
      </c>
      <c r="B39" s="41">
        <v>69847</v>
      </c>
      <c r="C39" s="41"/>
      <c r="D39" s="41"/>
      <c r="E39" s="41">
        <v>69847</v>
      </c>
      <c r="F39" s="149"/>
    </row>
    <row r="40" spans="1:6" s="4" customFormat="1" ht="22.5">
      <c r="A40" s="399" t="s">
        <v>1621</v>
      </c>
      <c r="B40" s="41">
        <v>365000</v>
      </c>
      <c r="C40" s="41"/>
      <c r="D40" s="41"/>
      <c r="E40" s="41">
        <v>365000</v>
      </c>
      <c r="F40" s="149"/>
    </row>
    <row r="41" spans="1:6" s="4" customFormat="1" ht="22.5">
      <c r="A41" s="399" t="s">
        <v>1622</v>
      </c>
      <c r="B41" s="41">
        <v>739000</v>
      </c>
      <c r="C41" s="41"/>
      <c r="D41" s="41"/>
      <c r="E41" s="41">
        <v>739000</v>
      </c>
      <c r="F41" s="102"/>
    </row>
    <row r="42" spans="1:6" s="4" customFormat="1" ht="22.5">
      <c r="A42" s="399" t="s">
        <v>1623</v>
      </c>
      <c r="B42" s="41">
        <v>616000</v>
      </c>
      <c r="C42" s="41"/>
      <c r="D42" s="41"/>
      <c r="E42" s="41">
        <v>616000</v>
      </c>
      <c r="F42" s="102"/>
    </row>
    <row r="43" spans="1:6" s="4" customFormat="1" ht="22.5">
      <c r="A43" s="407" t="s">
        <v>1620</v>
      </c>
      <c r="B43" s="41">
        <v>250000</v>
      </c>
      <c r="C43" s="41"/>
      <c r="D43" s="41"/>
      <c r="E43" s="41">
        <v>250000</v>
      </c>
      <c r="F43" s="149"/>
    </row>
    <row r="44" spans="1:6" s="4" customFormat="1" ht="22.5">
      <c r="A44" s="399" t="s">
        <v>1624</v>
      </c>
      <c r="B44" s="258">
        <v>112000</v>
      </c>
      <c r="C44" s="258">
        <v>0</v>
      </c>
      <c r="D44" s="258"/>
      <c r="E44" s="258">
        <v>112000</v>
      </c>
      <c r="F44" s="408"/>
    </row>
    <row r="45" spans="1:6" s="4" customFormat="1" ht="22.5">
      <c r="A45" s="399" t="s">
        <v>1631</v>
      </c>
      <c r="B45" s="258"/>
      <c r="C45" s="258">
        <v>477000</v>
      </c>
      <c r="D45" s="258"/>
      <c r="E45" s="258">
        <v>477000</v>
      </c>
      <c r="F45" s="408"/>
    </row>
    <row r="46" spans="1:6" s="4" customFormat="1" ht="22.5">
      <c r="A46" s="399" t="s">
        <v>1632</v>
      </c>
      <c r="B46" s="258"/>
      <c r="C46" s="258">
        <v>290000</v>
      </c>
      <c r="D46" s="258"/>
      <c r="E46" s="258">
        <v>290000</v>
      </c>
      <c r="F46" s="408"/>
    </row>
    <row r="47" spans="1:6" s="4" customFormat="1" ht="22.5">
      <c r="A47" s="399" t="s">
        <v>1633</v>
      </c>
      <c r="B47" s="258"/>
      <c r="C47" s="258">
        <v>690000</v>
      </c>
      <c r="D47" s="258"/>
      <c r="E47" s="258">
        <v>690000</v>
      </c>
      <c r="F47" s="408"/>
    </row>
    <row r="48" spans="1:6" s="4" customFormat="1" ht="22.5">
      <c r="A48" s="399" t="s">
        <v>1634</v>
      </c>
      <c r="B48" s="258"/>
      <c r="C48" s="258">
        <v>337600</v>
      </c>
      <c r="D48" s="258"/>
      <c r="E48" s="258">
        <v>337600</v>
      </c>
      <c r="F48" s="408"/>
    </row>
    <row r="49" spans="1:6" s="4" customFormat="1" ht="22.5">
      <c r="A49" s="399" t="s">
        <v>1635</v>
      </c>
      <c r="B49" s="258"/>
      <c r="C49" s="258">
        <v>430700</v>
      </c>
      <c r="D49" s="258"/>
      <c r="E49" s="258">
        <v>430700</v>
      </c>
      <c r="F49" s="408"/>
    </row>
    <row r="50" spans="1:6" s="5" customFormat="1" ht="22.5">
      <c r="A50" s="25" t="s">
        <v>671</v>
      </c>
      <c r="B50" s="400">
        <f>SUM(B29:B49)</f>
        <v>6006003.4</v>
      </c>
      <c r="C50" s="400">
        <f>SUM(C29:C49)</f>
        <v>7262375</v>
      </c>
      <c r="D50" s="400">
        <f>SUM(D29:D49)</f>
        <v>324750.05</v>
      </c>
      <c r="E50" s="400">
        <f>SUM(E29:E49)</f>
        <v>12943628.35</v>
      </c>
      <c r="F50" s="409"/>
    </row>
    <row r="51" spans="1:6" s="4" customFormat="1" ht="22.5">
      <c r="A51" s="410" t="s">
        <v>505</v>
      </c>
      <c r="B51" s="625" t="s">
        <v>506</v>
      </c>
      <c r="C51" s="625"/>
      <c r="D51" s="106" t="s">
        <v>507</v>
      </c>
      <c r="E51" s="106" t="s">
        <v>508</v>
      </c>
      <c r="F51" s="410" t="s">
        <v>509</v>
      </c>
    </row>
    <row r="52" spans="1:6" s="4" customFormat="1" ht="22.5">
      <c r="A52" s="410"/>
      <c r="B52" s="106" t="s">
        <v>510</v>
      </c>
      <c r="C52" s="106" t="s">
        <v>511</v>
      </c>
      <c r="D52" s="106"/>
      <c r="E52" s="106"/>
      <c r="F52" s="410"/>
    </row>
    <row r="53" spans="1:6" s="4" customFormat="1" ht="21">
      <c r="A53" s="403" t="s">
        <v>663</v>
      </c>
      <c r="B53" s="400">
        <v>6006003.4</v>
      </c>
      <c r="C53" s="400">
        <v>7262375</v>
      </c>
      <c r="D53" s="400">
        <v>324750.05</v>
      </c>
      <c r="E53" s="400">
        <v>12943628.35</v>
      </c>
      <c r="F53" s="403"/>
    </row>
    <row r="54" spans="1:6" s="4" customFormat="1" ht="21">
      <c r="A54" s="406" t="s">
        <v>1159</v>
      </c>
      <c r="B54" s="402"/>
      <c r="C54" s="402"/>
      <c r="D54" s="402" t="s">
        <v>1638</v>
      </c>
      <c r="E54" s="402"/>
      <c r="F54" s="403"/>
    </row>
    <row r="55" spans="1:6" s="4" customFormat="1" ht="22.5">
      <c r="A55" s="399" t="s">
        <v>1636</v>
      </c>
      <c r="B55" s="258"/>
      <c r="C55" s="258">
        <v>490000</v>
      </c>
      <c r="D55" s="258"/>
      <c r="E55" s="258">
        <v>490000</v>
      </c>
      <c r="F55" s="403"/>
    </row>
    <row r="56" spans="1:6" s="4" customFormat="1" ht="22.5">
      <c r="A56" s="399" t="s">
        <v>1637</v>
      </c>
      <c r="B56" s="258"/>
      <c r="C56" s="258">
        <v>170000</v>
      </c>
      <c r="D56" s="258"/>
      <c r="E56" s="258">
        <v>170000</v>
      </c>
      <c r="F56" s="403"/>
    </row>
    <row r="57" spans="1:6" s="4" customFormat="1" ht="22.5">
      <c r="A57" s="399" t="s">
        <v>1640</v>
      </c>
      <c r="B57" s="258" t="s">
        <v>1639</v>
      </c>
      <c r="C57" s="258">
        <v>197000</v>
      </c>
      <c r="D57" s="258"/>
      <c r="E57" s="258">
        <v>197000</v>
      </c>
      <c r="F57" s="403"/>
    </row>
    <row r="58" spans="1:6" s="4" customFormat="1" ht="22.5">
      <c r="A58" s="399" t="s">
        <v>1641</v>
      </c>
      <c r="B58" s="405"/>
      <c r="C58" s="405">
        <v>100000</v>
      </c>
      <c r="D58" s="405"/>
      <c r="E58" s="405">
        <v>100000</v>
      </c>
      <c r="F58" s="403"/>
    </row>
    <row r="59" spans="1:6" s="4" customFormat="1" ht="22.5">
      <c r="A59" s="399" t="s">
        <v>1642</v>
      </c>
      <c r="B59" s="41"/>
      <c r="C59" s="41">
        <v>491000</v>
      </c>
      <c r="D59" s="41"/>
      <c r="E59" s="41">
        <v>491000</v>
      </c>
      <c r="F59" s="149"/>
    </row>
    <row r="60" spans="1:6" s="4" customFormat="1" ht="22.5">
      <c r="A60" s="399" t="s">
        <v>1643</v>
      </c>
      <c r="B60" s="41"/>
      <c r="C60" s="41">
        <v>133800</v>
      </c>
      <c r="D60" s="41"/>
      <c r="E60" s="41">
        <v>133800</v>
      </c>
      <c r="F60" s="149"/>
    </row>
    <row r="61" spans="1:6" s="4" customFormat="1" ht="22.5">
      <c r="A61" s="399" t="s">
        <v>1644</v>
      </c>
      <c r="B61" s="41"/>
      <c r="C61" s="41">
        <v>84000</v>
      </c>
      <c r="D61" s="41"/>
      <c r="E61" s="41">
        <v>84000</v>
      </c>
      <c r="F61" s="149"/>
    </row>
    <row r="62" spans="1:6" s="4" customFormat="1" ht="22.5">
      <c r="A62" s="399" t="s">
        <v>1645</v>
      </c>
      <c r="B62" s="41"/>
      <c r="C62" s="41">
        <v>155000</v>
      </c>
      <c r="D62" s="41"/>
      <c r="E62" s="41">
        <v>155000</v>
      </c>
      <c r="F62" s="149"/>
    </row>
    <row r="63" spans="1:6" s="4" customFormat="1" ht="22.5">
      <c r="A63" s="399" t="s">
        <v>1646</v>
      </c>
      <c r="B63" s="41"/>
      <c r="C63" s="41">
        <v>308000</v>
      </c>
      <c r="D63" s="41"/>
      <c r="E63" s="41">
        <v>308000</v>
      </c>
      <c r="F63" s="149"/>
    </row>
    <row r="64" spans="1:6" s="4" customFormat="1" ht="22.5">
      <c r="A64" s="399" t="s">
        <v>1647</v>
      </c>
      <c r="B64" s="41"/>
      <c r="C64" s="41">
        <v>490000</v>
      </c>
      <c r="D64" s="41"/>
      <c r="E64" s="41">
        <v>490000</v>
      </c>
      <c r="F64" s="149"/>
    </row>
    <row r="65" spans="1:6" s="4" customFormat="1" ht="22.5">
      <c r="A65" s="399" t="s">
        <v>1648</v>
      </c>
      <c r="B65" s="41"/>
      <c r="C65" s="41">
        <v>268000</v>
      </c>
      <c r="D65" s="41"/>
      <c r="E65" s="41">
        <v>268000</v>
      </c>
      <c r="F65" s="149"/>
    </row>
    <row r="66" spans="1:6" s="4" customFormat="1" ht="22.5">
      <c r="A66" s="399" t="s">
        <v>1649</v>
      </c>
      <c r="B66" s="41"/>
      <c r="C66" s="41">
        <v>236800</v>
      </c>
      <c r="D66" s="41"/>
      <c r="E66" s="41">
        <v>236800</v>
      </c>
      <c r="F66" s="149"/>
    </row>
    <row r="67" spans="1:6" s="4" customFormat="1" ht="22.5">
      <c r="A67" s="399" t="s">
        <v>1621</v>
      </c>
      <c r="B67" s="41"/>
      <c r="C67" s="41">
        <v>777000</v>
      </c>
      <c r="D67" s="41"/>
      <c r="E67" s="41">
        <v>777000</v>
      </c>
      <c r="F67" s="102"/>
    </row>
    <row r="68" spans="1:6" s="4" customFormat="1" ht="22.5">
      <c r="A68" s="399" t="s">
        <v>1615</v>
      </c>
      <c r="B68" s="41"/>
      <c r="C68" s="41">
        <v>401000</v>
      </c>
      <c r="D68" s="41"/>
      <c r="E68" s="41">
        <v>401000</v>
      </c>
      <c r="F68" s="102"/>
    </row>
    <row r="69" spans="1:6" s="4" customFormat="1" ht="22.5">
      <c r="A69" s="399" t="s">
        <v>1650</v>
      </c>
      <c r="B69" s="41"/>
      <c r="C69" s="41">
        <v>123000</v>
      </c>
      <c r="D69" s="41"/>
      <c r="E69" s="41">
        <v>123000</v>
      </c>
      <c r="F69" s="149"/>
    </row>
    <row r="70" spans="1:6" s="4" customFormat="1" ht="22.5">
      <c r="A70" s="399" t="s">
        <v>1651</v>
      </c>
      <c r="B70" s="258"/>
      <c r="C70" s="258">
        <v>26800</v>
      </c>
      <c r="D70" s="258"/>
      <c r="E70" s="258">
        <v>26800</v>
      </c>
      <c r="F70" s="408"/>
    </row>
    <row r="71" spans="1:6" s="4" customFormat="1" ht="22.5">
      <c r="A71" s="399" t="s">
        <v>1652</v>
      </c>
      <c r="B71" s="258"/>
      <c r="C71" s="258">
        <v>288700</v>
      </c>
      <c r="D71" s="258"/>
      <c r="E71" s="258">
        <v>288700</v>
      </c>
      <c r="F71" s="408"/>
    </row>
    <row r="72" spans="1:6" s="14" customFormat="1" ht="21">
      <c r="A72" s="399" t="s">
        <v>1653</v>
      </c>
      <c r="B72" s="258"/>
      <c r="C72" s="258">
        <v>96500</v>
      </c>
      <c r="D72" s="258"/>
      <c r="E72" s="258">
        <v>96500</v>
      </c>
      <c r="F72" s="408"/>
    </row>
    <row r="73" spans="1:6" ht="21">
      <c r="A73" s="399" t="s">
        <v>1654</v>
      </c>
      <c r="B73" s="258"/>
      <c r="C73" s="258">
        <v>218800</v>
      </c>
      <c r="D73" s="258"/>
      <c r="E73" s="258">
        <v>218800</v>
      </c>
      <c r="F73" s="408"/>
    </row>
    <row r="74" spans="1:6" s="19" customFormat="1" ht="21">
      <c r="A74" s="399" t="s">
        <v>1655</v>
      </c>
      <c r="B74" s="258"/>
      <c r="C74" s="258">
        <v>102600</v>
      </c>
      <c r="D74" s="258"/>
      <c r="E74" s="258">
        <v>102600</v>
      </c>
      <c r="F74" s="408"/>
    </row>
    <row r="75" spans="1:6" s="411" customFormat="1" ht="21">
      <c r="A75" s="25" t="s">
        <v>671</v>
      </c>
      <c r="B75" s="400">
        <f>SUM(B53:B74)</f>
        <v>6006003.4</v>
      </c>
      <c r="C75" s="400">
        <f>SUM(C53:C74)</f>
        <v>12420375</v>
      </c>
      <c r="D75" s="400">
        <f>SUM(D53:D74)</f>
        <v>324750.05</v>
      </c>
      <c r="E75" s="441">
        <f>SUM(E53:E74)</f>
        <v>18101628.35</v>
      </c>
      <c r="F75" s="409"/>
    </row>
    <row r="76" spans="1:6" s="19" customFormat="1" ht="21">
      <c r="A76" s="49" t="s">
        <v>505</v>
      </c>
      <c r="B76" s="625" t="s">
        <v>506</v>
      </c>
      <c r="C76" s="625"/>
      <c r="D76" s="107" t="s">
        <v>507</v>
      </c>
      <c r="E76" s="108" t="s">
        <v>508</v>
      </c>
      <c r="F76" s="49" t="s">
        <v>509</v>
      </c>
    </row>
    <row r="77" spans="1:6" s="19" customFormat="1" ht="21">
      <c r="A77" s="50"/>
      <c r="B77" s="106" t="s">
        <v>510</v>
      </c>
      <c r="C77" s="106" t="s">
        <v>511</v>
      </c>
      <c r="D77" s="106"/>
      <c r="E77" s="109"/>
      <c r="F77" s="50"/>
    </row>
    <row r="78" spans="1:6" s="10" customFormat="1" ht="18.75">
      <c r="A78" s="403" t="s">
        <v>663</v>
      </c>
      <c r="B78" s="402">
        <v>6006003.4</v>
      </c>
      <c r="C78" s="402">
        <v>12420375</v>
      </c>
      <c r="D78" s="402">
        <v>324750.05</v>
      </c>
      <c r="E78" s="402">
        <v>18101628.35</v>
      </c>
      <c r="F78" s="403"/>
    </row>
    <row r="79" spans="1:6" s="30" customFormat="1" ht="21">
      <c r="A79" s="406" t="s">
        <v>1159</v>
      </c>
      <c r="B79" s="402"/>
      <c r="C79" s="402"/>
      <c r="D79" s="402" t="s">
        <v>1638</v>
      </c>
      <c r="E79" s="402"/>
      <c r="F79" s="403"/>
    </row>
    <row r="80" spans="1:6" s="30" customFormat="1" ht="21">
      <c r="A80" s="399" t="s">
        <v>1656</v>
      </c>
      <c r="B80" s="258"/>
      <c r="C80" s="258">
        <v>190000</v>
      </c>
      <c r="D80" s="258"/>
      <c r="E80" s="258">
        <v>190000</v>
      </c>
      <c r="F80" s="403"/>
    </row>
    <row r="81" spans="1:6" s="30" customFormat="1" ht="21">
      <c r="A81" s="399" t="s">
        <v>1657</v>
      </c>
      <c r="B81" s="258"/>
      <c r="C81" s="258">
        <v>249000</v>
      </c>
      <c r="D81" s="258"/>
      <c r="E81" s="258">
        <v>249000</v>
      </c>
      <c r="F81" s="403"/>
    </row>
    <row r="82" spans="1:6" s="30" customFormat="1" ht="21">
      <c r="A82" s="399" t="s">
        <v>1658</v>
      </c>
      <c r="B82" s="258"/>
      <c r="C82" s="258">
        <v>490000</v>
      </c>
      <c r="D82" s="258"/>
      <c r="E82" s="258">
        <v>490000</v>
      </c>
      <c r="F82" s="403"/>
    </row>
    <row r="83" spans="1:6" s="30" customFormat="1" ht="21">
      <c r="A83" s="399" t="s">
        <v>1659</v>
      </c>
      <c r="B83" s="258"/>
      <c r="C83" s="258">
        <v>9800</v>
      </c>
      <c r="D83" s="258"/>
      <c r="E83" s="258">
        <v>9800</v>
      </c>
      <c r="F83" s="403"/>
    </row>
    <row r="84" spans="1:6" s="30" customFormat="1" ht="21">
      <c r="A84" s="399" t="s">
        <v>1660</v>
      </c>
      <c r="B84" s="258" t="s">
        <v>1639</v>
      </c>
      <c r="C84" s="258">
        <v>18300</v>
      </c>
      <c r="D84" s="258"/>
      <c r="E84" s="258">
        <v>18300</v>
      </c>
      <c r="F84" s="403"/>
    </row>
    <row r="85" spans="1:6" s="30" customFormat="1" ht="21">
      <c r="A85" s="399" t="s">
        <v>1661</v>
      </c>
      <c r="B85" s="405"/>
      <c r="C85" s="405">
        <v>182600</v>
      </c>
      <c r="D85" s="405"/>
      <c r="E85" s="405">
        <v>182600</v>
      </c>
      <c r="F85" s="403"/>
    </row>
    <row r="86" spans="1:6" s="30" customFormat="1" ht="21">
      <c r="A86" s="399" t="s">
        <v>1662</v>
      </c>
      <c r="B86" s="41"/>
      <c r="C86" s="41">
        <v>90900</v>
      </c>
      <c r="D86" s="41"/>
      <c r="E86" s="41">
        <v>90900</v>
      </c>
      <c r="F86" s="149"/>
    </row>
    <row r="87" spans="1:6" s="19" customFormat="1" ht="21">
      <c r="A87" s="399" t="s">
        <v>1663</v>
      </c>
      <c r="B87" s="41"/>
      <c r="C87" s="41">
        <v>20200</v>
      </c>
      <c r="D87" s="41"/>
      <c r="E87" s="41">
        <v>20200</v>
      </c>
      <c r="F87" s="149"/>
    </row>
    <row r="88" spans="1:6" ht="21">
      <c r="A88" s="399" t="s">
        <v>1664</v>
      </c>
      <c r="B88" s="41"/>
      <c r="C88" s="41">
        <v>213700</v>
      </c>
      <c r="D88" s="41"/>
      <c r="E88" s="41">
        <v>213700</v>
      </c>
      <c r="F88" s="149"/>
    </row>
    <row r="89" spans="1:6" ht="21">
      <c r="A89" s="399" t="s">
        <v>1665</v>
      </c>
      <c r="B89" s="258"/>
      <c r="C89" s="258">
        <v>42000</v>
      </c>
      <c r="D89" s="258"/>
      <c r="E89" s="258">
        <v>42000</v>
      </c>
      <c r="F89" s="408"/>
    </row>
    <row r="90" spans="1:6" ht="21">
      <c r="A90" s="399"/>
      <c r="B90" s="258"/>
      <c r="C90" s="258"/>
      <c r="D90" s="258"/>
      <c r="E90" s="258"/>
      <c r="F90" s="408"/>
    </row>
    <row r="91" spans="1:6" ht="21">
      <c r="A91" s="399"/>
      <c r="B91" s="258"/>
      <c r="C91" s="258"/>
      <c r="D91" s="258"/>
      <c r="E91" s="258"/>
      <c r="F91" s="408"/>
    </row>
    <row r="92" spans="1:6" s="398" customFormat="1" ht="21">
      <c r="A92" s="25" t="s">
        <v>503</v>
      </c>
      <c r="B92" s="34">
        <f>SUM(B78:B91)</f>
        <v>6006003.4</v>
      </c>
      <c r="C92" s="34">
        <f>SUM(C78:C91)</f>
        <v>13926875</v>
      </c>
      <c r="D92" s="34">
        <f>SUM(D78:D91)</f>
        <v>324750.05</v>
      </c>
      <c r="E92" s="34">
        <f>SUM(E78:E91)</f>
        <v>19608128.35</v>
      </c>
      <c r="F92" s="70"/>
    </row>
    <row r="102" spans="1:6" ht="21">
      <c r="A102" s="597" t="s">
        <v>2114</v>
      </c>
      <c r="B102" s="597"/>
      <c r="C102" s="597"/>
      <c r="D102" s="597"/>
      <c r="E102" s="597"/>
      <c r="F102" s="597"/>
    </row>
    <row r="103" spans="1:6" ht="21">
      <c r="A103" s="597" t="s">
        <v>2113</v>
      </c>
      <c r="B103" s="597"/>
      <c r="C103" s="597"/>
      <c r="D103" s="597"/>
      <c r="E103" s="597"/>
      <c r="F103" s="597"/>
    </row>
    <row r="104" spans="1:6" ht="12.75">
      <c r="A104" s="584"/>
      <c r="B104" s="585"/>
      <c r="C104" s="585"/>
      <c r="D104" s="585"/>
      <c r="E104" s="585"/>
      <c r="F104" s="584"/>
    </row>
  </sheetData>
  <sheetProtection/>
  <mergeCells count="9">
    <mergeCell ref="A1:F1"/>
    <mergeCell ref="A2:F2"/>
    <mergeCell ref="A3:F3"/>
    <mergeCell ref="A102:F102"/>
    <mergeCell ref="A103:F103"/>
    <mergeCell ref="B76:C76"/>
    <mergeCell ref="B27:C27"/>
    <mergeCell ref="B51:C51"/>
    <mergeCell ref="B4:C4"/>
  </mergeCells>
  <printOptions/>
  <pageMargins left="0.27" right="0.5" top="0.37" bottom="0.17" header="0.33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68"/>
  <sheetViews>
    <sheetView zoomScale="150" zoomScaleNormal="150" zoomScalePageLayoutView="0" workbookViewId="0" topLeftCell="A28">
      <selection activeCell="A18" sqref="A18"/>
    </sheetView>
  </sheetViews>
  <sheetFormatPr defaultColWidth="9.140625" defaultRowHeight="12.75"/>
  <cols>
    <col min="1" max="1" width="51.28125" style="30" customWidth="1"/>
    <col min="2" max="2" width="15.8515625" style="48" customWidth="1"/>
    <col min="3" max="3" width="16.28125" style="48" customWidth="1"/>
    <col min="4" max="4" width="16.140625" style="48" customWidth="1"/>
  </cols>
  <sheetData>
    <row r="1" spans="1:4" s="10" customFormat="1" ht="21">
      <c r="A1" s="30"/>
      <c r="B1" s="48"/>
      <c r="C1" s="320" t="s">
        <v>2094</v>
      </c>
      <c r="D1" s="48"/>
    </row>
    <row r="2" spans="1:4" s="4" customFormat="1" ht="22.5">
      <c r="A2" s="589" t="s">
        <v>513</v>
      </c>
      <c r="B2" s="589"/>
      <c r="C2" s="589"/>
      <c r="D2" s="105"/>
    </row>
    <row r="3" spans="1:4" s="4" customFormat="1" ht="22.5">
      <c r="A3" s="589" t="s">
        <v>512</v>
      </c>
      <c r="B3" s="589"/>
      <c r="C3" s="589"/>
      <c r="D3" s="48"/>
    </row>
    <row r="4" spans="1:4" s="4" customFormat="1" ht="22.5">
      <c r="A4" s="589" t="s">
        <v>1676</v>
      </c>
      <c r="B4" s="589"/>
      <c r="C4" s="589"/>
      <c r="D4" s="48"/>
    </row>
    <row r="5" spans="1:4" s="4" customFormat="1" ht="21" customHeight="1">
      <c r="A5" s="30"/>
      <c r="B5" s="48"/>
      <c r="C5" s="48"/>
      <c r="D5" s="48"/>
    </row>
    <row r="6" spans="1:4" s="4" customFormat="1" ht="22.5">
      <c r="A6" s="103" t="s">
        <v>1677</v>
      </c>
      <c r="B6" s="48"/>
      <c r="C6" s="162"/>
      <c r="D6" s="162">
        <v>24106144.82</v>
      </c>
    </row>
    <row r="7" spans="1:4" s="4" customFormat="1" ht="22.5">
      <c r="A7" s="30" t="s">
        <v>981</v>
      </c>
      <c r="B7" s="48">
        <v>4419232.05</v>
      </c>
      <c r="C7" s="48"/>
      <c r="D7" s="48"/>
    </row>
    <row r="8" spans="1:4" s="4" customFormat="1" ht="22.5">
      <c r="A8" s="168" t="s">
        <v>1587</v>
      </c>
      <c r="B8" s="164">
        <v>1104808.01</v>
      </c>
      <c r="C8" s="48"/>
      <c r="D8" s="48"/>
    </row>
    <row r="9" spans="1:4" s="4" customFormat="1" ht="22.5">
      <c r="A9" s="30" t="s">
        <v>1588</v>
      </c>
      <c r="B9" s="48"/>
      <c r="C9" s="48">
        <v>3314424.04</v>
      </c>
      <c r="D9" s="48"/>
    </row>
    <row r="10" spans="1:4" s="4" customFormat="1" ht="22.5">
      <c r="A10" s="30" t="s">
        <v>1589</v>
      </c>
      <c r="B10" s="48"/>
      <c r="C10" s="48">
        <v>1946149</v>
      </c>
      <c r="D10" s="48"/>
    </row>
    <row r="11" spans="1:4" s="4" customFormat="1" ht="22.5">
      <c r="A11" s="30" t="s">
        <v>1590</v>
      </c>
      <c r="B11" s="48"/>
      <c r="C11" s="48">
        <v>1071510</v>
      </c>
      <c r="D11" s="48"/>
    </row>
    <row r="12" spans="1:4" s="4" customFormat="1" ht="22.5">
      <c r="A12" s="30" t="s">
        <v>1678</v>
      </c>
      <c r="B12" s="48"/>
      <c r="C12" s="48">
        <v>1100</v>
      </c>
      <c r="D12" s="48"/>
    </row>
    <row r="13" spans="1:4" s="4" customFormat="1" ht="22.5">
      <c r="A13" s="30" t="s">
        <v>1679</v>
      </c>
      <c r="B13" s="48"/>
      <c r="C13" s="48">
        <v>410</v>
      </c>
      <c r="D13" s="48"/>
    </row>
    <row r="14" spans="1:4" s="4" customFormat="1" ht="22.5">
      <c r="A14" s="30"/>
      <c r="B14" s="48"/>
      <c r="C14" s="48"/>
      <c r="D14" s="48"/>
    </row>
    <row r="15" spans="1:4" s="4" customFormat="1" ht="22.5">
      <c r="A15" s="168" t="s">
        <v>1591</v>
      </c>
      <c r="B15" s="48"/>
      <c r="C15" s="164">
        <v>-13409239.93</v>
      </c>
      <c r="D15" s="164"/>
    </row>
    <row r="16" spans="1:4" s="4" customFormat="1" ht="23.25" thickBot="1">
      <c r="A16" s="103" t="s">
        <v>1680</v>
      </c>
      <c r="B16" s="28"/>
      <c r="C16" s="28"/>
      <c r="D16" s="119">
        <v>17030497.93</v>
      </c>
    </row>
    <row r="17" spans="1:4" s="4" customFormat="1" ht="20.25" customHeight="1" thickTop="1">
      <c r="A17" s="30"/>
      <c r="B17" s="26"/>
      <c r="C17" s="26"/>
      <c r="D17" s="48"/>
    </row>
    <row r="18" spans="1:4" s="4" customFormat="1" ht="22.5">
      <c r="A18" s="103" t="s">
        <v>2095</v>
      </c>
      <c r="B18" s="26"/>
      <c r="C18" s="26"/>
      <c r="D18" s="48"/>
    </row>
    <row r="19" spans="1:4" s="4" customFormat="1" ht="22.5">
      <c r="A19" s="30" t="s">
        <v>1278</v>
      </c>
      <c r="B19" s="26"/>
      <c r="C19" s="26"/>
      <c r="D19" s="48">
        <v>128675.96</v>
      </c>
    </row>
    <row r="20" spans="1:4" s="4" customFormat="1" ht="22.5">
      <c r="A20" s="30" t="s">
        <v>1592</v>
      </c>
      <c r="B20" s="26"/>
      <c r="C20" s="26"/>
      <c r="D20" s="164">
        <v>16901821.97</v>
      </c>
    </row>
    <row r="21" spans="1:4" s="4" customFormat="1" ht="23.25" thickBot="1">
      <c r="A21" s="30"/>
      <c r="B21" s="26"/>
      <c r="C21" s="26"/>
      <c r="D21" s="163">
        <f>SUM(D19:D20)</f>
        <v>17030497.93</v>
      </c>
    </row>
    <row r="22" spans="1:4" s="4" customFormat="1" ht="24" customHeight="1" thickTop="1">
      <c r="A22" s="628" t="s">
        <v>1681</v>
      </c>
      <c r="B22" s="628"/>
      <c r="C22" s="628"/>
      <c r="D22" s="628"/>
    </row>
    <row r="23" spans="1:4" s="4" customFormat="1" ht="22.5">
      <c r="A23" s="413" t="s">
        <v>1593</v>
      </c>
      <c r="B23" s="171"/>
      <c r="C23" s="171"/>
      <c r="D23" s="171"/>
    </row>
    <row r="24" spans="1:4" s="4" customFormat="1" ht="22.5">
      <c r="A24" s="628" t="s">
        <v>1594</v>
      </c>
      <c r="B24" s="628"/>
      <c r="C24" s="628"/>
      <c r="D24" s="628"/>
    </row>
    <row r="25" spans="1:4" s="4" customFormat="1" ht="22.5">
      <c r="A25" s="30"/>
      <c r="B25" s="48"/>
      <c r="C25" s="48"/>
      <c r="D25" s="48"/>
    </row>
    <row r="26" spans="1:4" s="4" customFormat="1" ht="22.5">
      <c r="A26" s="30"/>
      <c r="B26" s="48"/>
      <c r="C26" s="48"/>
      <c r="D26" s="48"/>
    </row>
    <row r="27" spans="1:4" s="4" customFormat="1" ht="22.5">
      <c r="A27" s="30"/>
      <c r="B27" s="48"/>
      <c r="C27" s="48"/>
      <c r="D27" s="48"/>
    </row>
    <row r="28" spans="1:4" s="4" customFormat="1" ht="22.5">
      <c r="A28" s="30"/>
      <c r="B28" s="48"/>
      <c r="C28" s="48"/>
      <c r="D28" s="48"/>
    </row>
    <row r="29" spans="1:4" s="4" customFormat="1" ht="22.5">
      <c r="A29" s="30"/>
      <c r="B29" s="48"/>
      <c r="C29" s="48"/>
      <c r="D29" s="48"/>
    </row>
    <row r="30" spans="1:4" s="4" customFormat="1" ht="22.5">
      <c r="A30" s="30"/>
      <c r="B30" s="48"/>
      <c r="C30" s="48"/>
      <c r="D30" s="48"/>
    </row>
    <row r="31" spans="1:9" s="4" customFormat="1" ht="22.5">
      <c r="A31" s="617" t="s">
        <v>1163</v>
      </c>
      <c r="B31" s="617"/>
      <c r="C31" s="617"/>
      <c r="D31" s="617"/>
      <c r="E31" s="116"/>
      <c r="F31" s="116"/>
      <c r="G31" s="116"/>
      <c r="H31" s="116"/>
      <c r="I31" s="116"/>
    </row>
    <row r="32" spans="1:9" s="4" customFormat="1" ht="22.5" customHeight="1">
      <c r="A32" s="629" t="s">
        <v>1162</v>
      </c>
      <c r="B32" s="629"/>
      <c r="C32" s="629"/>
      <c r="D32" s="629"/>
      <c r="E32" s="116"/>
      <c r="F32" s="116"/>
      <c r="G32" s="116"/>
      <c r="H32" s="116"/>
      <c r="I32" s="116"/>
    </row>
    <row r="33" spans="1:9" s="4" customFormat="1" ht="22.5">
      <c r="A33" s="597"/>
      <c r="B33" s="597"/>
      <c r="C33" s="597"/>
      <c r="D33" s="318"/>
      <c r="E33" s="117"/>
      <c r="F33" s="117"/>
      <c r="G33" s="117"/>
      <c r="H33" s="117"/>
      <c r="I33" s="117"/>
    </row>
    <row r="34" spans="1:4" s="4" customFormat="1" ht="22.5">
      <c r="A34" s="30"/>
      <c r="B34" s="48"/>
      <c r="C34" s="48"/>
      <c r="D34" s="48"/>
    </row>
    <row r="35" spans="1:4" s="4" customFormat="1" ht="22.5">
      <c r="A35" s="30"/>
      <c r="B35" s="48"/>
      <c r="C35" s="48"/>
      <c r="D35" s="48"/>
    </row>
    <row r="36" spans="1:4" s="4" customFormat="1" ht="22.5">
      <c r="A36" s="30"/>
      <c r="B36" s="48"/>
      <c r="C36" s="48"/>
      <c r="D36" s="48"/>
    </row>
    <row r="37" spans="1:4" s="4" customFormat="1" ht="22.5">
      <c r="A37" s="30"/>
      <c r="B37" s="48"/>
      <c r="C37" s="48"/>
      <c r="D37" s="48"/>
    </row>
    <row r="38" spans="1:4" s="4" customFormat="1" ht="22.5">
      <c r="A38" s="30"/>
      <c r="B38" s="48"/>
      <c r="C38" s="48"/>
      <c r="D38" s="48"/>
    </row>
    <row r="39" spans="1:4" s="4" customFormat="1" ht="22.5">
      <c r="A39" s="30"/>
      <c r="B39" s="48"/>
      <c r="C39" s="48"/>
      <c r="D39" s="48"/>
    </row>
    <row r="40" spans="1:4" s="4" customFormat="1" ht="22.5">
      <c r="A40" s="30"/>
      <c r="B40" s="48"/>
      <c r="C40" s="48"/>
      <c r="D40" s="48"/>
    </row>
    <row r="41" spans="1:4" s="4" customFormat="1" ht="22.5">
      <c r="A41" s="30"/>
      <c r="B41" s="48"/>
      <c r="C41" s="48"/>
      <c r="D41" s="48"/>
    </row>
    <row r="42" spans="1:4" s="4" customFormat="1" ht="22.5">
      <c r="A42" s="30"/>
      <c r="B42" s="48"/>
      <c r="C42" s="48"/>
      <c r="D42" s="48"/>
    </row>
    <row r="43" spans="1:4" s="4" customFormat="1" ht="22.5">
      <c r="A43" s="30"/>
      <c r="B43" s="48"/>
      <c r="C43" s="48"/>
      <c r="D43" s="48"/>
    </row>
    <row r="44" spans="1:4" s="4" customFormat="1" ht="22.5">
      <c r="A44" s="30"/>
      <c r="B44" s="48"/>
      <c r="C44" s="48"/>
      <c r="D44" s="48"/>
    </row>
    <row r="45" spans="1:4" s="4" customFormat="1" ht="22.5">
      <c r="A45" s="30"/>
      <c r="B45" s="48"/>
      <c r="C45" s="48"/>
      <c r="D45" s="48"/>
    </row>
    <row r="46" spans="1:4" s="4" customFormat="1" ht="22.5">
      <c r="A46" s="30"/>
      <c r="B46" s="48"/>
      <c r="C46" s="48"/>
      <c r="D46" s="48"/>
    </row>
    <row r="47" spans="1:4" s="4" customFormat="1" ht="22.5">
      <c r="A47" s="30"/>
      <c r="B47" s="48"/>
      <c r="C47" s="48"/>
      <c r="D47" s="48"/>
    </row>
    <row r="48" spans="1:4" s="4" customFormat="1" ht="22.5">
      <c r="A48" s="30"/>
      <c r="B48" s="48"/>
      <c r="C48" s="48"/>
      <c r="D48" s="48"/>
    </row>
    <row r="49" spans="1:4" s="4" customFormat="1" ht="22.5">
      <c r="A49" s="30"/>
      <c r="B49" s="48"/>
      <c r="C49" s="48"/>
      <c r="D49" s="48"/>
    </row>
    <row r="50" spans="1:4" s="4" customFormat="1" ht="22.5">
      <c r="A50" s="30"/>
      <c r="B50" s="48"/>
      <c r="C50" s="48"/>
      <c r="D50" s="48"/>
    </row>
    <row r="51" spans="1:4" s="4" customFormat="1" ht="22.5">
      <c r="A51" s="30"/>
      <c r="B51" s="48"/>
      <c r="C51" s="48"/>
      <c r="D51" s="48"/>
    </row>
    <row r="52" spans="1:4" s="4" customFormat="1" ht="22.5">
      <c r="A52" s="30"/>
      <c r="B52" s="48"/>
      <c r="C52" s="48"/>
      <c r="D52" s="48"/>
    </row>
    <row r="53" spans="1:4" s="4" customFormat="1" ht="22.5">
      <c r="A53" s="30"/>
      <c r="B53" s="48"/>
      <c r="C53" s="48"/>
      <c r="D53" s="48"/>
    </row>
    <row r="54" spans="1:4" s="4" customFormat="1" ht="22.5">
      <c r="A54" s="30"/>
      <c r="B54" s="48"/>
      <c r="C54" s="48"/>
      <c r="D54" s="48"/>
    </row>
    <row r="55" spans="1:4" s="4" customFormat="1" ht="22.5">
      <c r="A55" s="30"/>
      <c r="B55" s="48"/>
      <c r="C55" s="48"/>
      <c r="D55" s="48"/>
    </row>
    <row r="56" spans="1:4" s="4" customFormat="1" ht="22.5">
      <c r="A56" s="30"/>
      <c r="B56" s="48"/>
      <c r="C56" s="48"/>
      <c r="D56" s="48"/>
    </row>
    <row r="57" spans="1:4" s="1" customFormat="1" ht="23.25">
      <c r="A57" s="30"/>
      <c r="B57" s="48"/>
      <c r="C57" s="48"/>
      <c r="D57" s="48"/>
    </row>
    <row r="58" spans="1:4" s="1" customFormat="1" ht="23.25">
      <c r="A58" s="30"/>
      <c r="B58" s="48"/>
      <c r="C58" s="48"/>
      <c r="D58" s="48"/>
    </row>
    <row r="59" spans="1:4" s="1" customFormat="1" ht="23.25">
      <c r="A59" s="30"/>
      <c r="B59" s="48"/>
      <c r="C59" s="48"/>
      <c r="D59" s="48"/>
    </row>
    <row r="60" spans="1:4" s="1" customFormat="1" ht="23.25">
      <c r="A60" s="30"/>
      <c r="B60" s="48"/>
      <c r="C60" s="48"/>
      <c r="D60" s="48"/>
    </row>
    <row r="61" spans="1:4" s="1" customFormat="1" ht="23.25">
      <c r="A61" s="30"/>
      <c r="B61" s="48"/>
      <c r="C61" s="48"/>
      <c r="D61" s="48"/>
    </row>
    <row r="62" spans="1:4" s="1" customFormat="1" ht="23.25">
      <c r="A62" s="30"/>
      <c r="B62" s="48"/>
      <c r="C62" s="48"/>
      <c r="D62" s="48"/>
    </row>
    <row r="63" spans="1:4" s="1" customFormat="1" ht="23.25">
      <c r="A63" s="30"/>
      <c r="B63" s="48"/>
      <c r="C63" s="48"/>
      <c r="D63" s="48"/>
    </row>
    <row r="64" spans="1:4" s="1" customFormat="1" ht="23.25">
      <c r="A64" s="30"/>
      <c r="B64" s="48"/>
      <c r="C64" s="48"/>
      <c r="D64" s="48"/>
    </row>
    <row r="65" spans="1:4" s="1" customFormat="1" ht="23.25">
      <c r="A65" s="30"/>
      <c r="B65" s="48"/>
      <c r="C65" s="48"/>
      <c r="D65" s="48"/>
    </row>
    <row r="66" spans="1:4" s="1" customFormat="1" ht="23.25">
      <c r="A66" s="30"/>
      <c r="B66" s="48"/>
      <c r="C66" s="48"/>
      <c r="D66" s="48"/>
    </row>
    <row r="67" spans="1:4" s="1" customFormat="1" ht="23.25">
      <c r="A67" s="30"/>
      <c r="B67" s="48"/>
      <c r="C67" s="48"/>
      <c r="D67" s="48"/>
    </row>
    <row r="68" spans="1:4" s="1" customFormat="1" ht="23.25">
      <c r="A68" s="30"/>
      <c r="B68" s="48"/>
      <c r="C68" s="48"/>
      <c r="D68" s="48"/>
    </row>
  </sheetData>
  <sheetProtection/>
  <mergeCells count="8">
    <mergeCell ref="A24:D24"/>
    <mergeCell ref="A31:D31"/>
    <mergeCell ref="A32:D32"/>
    <mergeCell ref="A33:C33"/>
    <mergeCell ref="A2:C2"/>
    <mergeCell ref="A3:C3"/>
    <mergeCell ref="A4:C4"/>
    <mergeCell ref="A22:D22"/>
  </mergeCells>
  <printOptions/>
  <pageMargins left="0.28" right="0.19" top="0.59" bottom="0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2014-11-10T02:50:56Z</cp:lastPrinted>
  <dcterms:created xsi:type="dcterms:W3CDTF">2008-12-08T06:31:30Z</dcterms:created>
  <dcterms:modified xsi:type="dcterms:W3CDTF">2014-11-10T02:51:48Z</dcterms:modified>
  <cp:category/>
  <cp:version/>
  <cp:contentType/>
  <cp:contentStatus/>
</cp:coreProperties>
</file>