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firstSheet="2" activeTab="7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  <sheet name="คุมค้างจ่าย" sheetId="8" r:id="rId8"/>
  </sheets>
  <definedNames/>
  <calcPr fullCalcOnLoad="1"/>
</workbook>
</file>

<file path=xl/sharedStrings.xml><?xml version="1.0" encoding="utf-8"?>
<sst xmlns="http://schemas.openxmlformats.org/spreadsheetml/2006/main" count="547" uniqueCount="358">
  <si>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</si>
  <si>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</si>
  <si>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</si>
  <si>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</si>
  <si>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</si>
  <si>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</si>
  <si>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</si>
  <si>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</si>
  <si>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</si>
  <si>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</si>
  <si>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</si>
  <si>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</si>
  <si>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</si>
  <si>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</si>
  <si>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</si>
  <si>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</si>
  <si>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</si>
  <si>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</si>
  <si>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</si>
  <si>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</si>
  <si>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</si>
  <si>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</si>
  <si>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</si>
  <si>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</si>
  <si>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</si>
  <si>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</si>
  <si>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</si>
  <si>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</si>
  <si>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</si>
  <si>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</si>
  <si>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</si>
  <si>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</si>
  <si>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</si>
  <si>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</si>
  <si>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</si>
  <si>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</si>
  <si>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</si>
  <si>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</si>
  <si>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</si>
  <si>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</si>
  <si>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</si>
  <si>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</si>
  <si>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</si>
  <si>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</si>
  <si>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</si>
  <si>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</si>
  <si>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</si>
  <si>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</si>
  <si>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</si>
  <si>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</si>
  <si>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</si>
  <si>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</si>
  <si>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</si>
  <si>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</si>
  <si>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</si>
  <si>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</si>
  <si>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</si>
  <si>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</si>
  <si>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</si>
  <si>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</si>
  <si>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</si>
  <si>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</si>
  <si>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</si>
  <si>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</si>
  <si>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</si>
  <si>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</si>
  <si>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</si>
  <si>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</si>
  <si>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</si>
  <si>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</si>
  <si>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</si>
  <si>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</si>
  <si>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</si>
  <si>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</si>
  <si>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</si>
  <si>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</si>
  <si>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</si>
  <si>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</si>
  <si>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</si>
  <si>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</si>
  <si>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</si>
  <si>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</si>
  <si>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</si>
  <si>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</si>
  <si>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</si>
  <si>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</si>
  <si>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</si>
  <si>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</si>
  <si>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</si>
  <si>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</si>
  <si>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</si>
  <si>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</si>
  <si>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</si>
  <si>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</si>
  <si>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</si>
  <si>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</si>
  <si>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</si>
  <si>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</si>
  <si>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</si>
  <si>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</si>
  <si>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</si>
  <si>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</si>
  <si>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</si>
  <si>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</si>
  <si>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</si>
  <si>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</si>
  <si>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</si>
  <si>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</si>
  <si>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</si>
  <si>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</si>
  <si>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</si>
  <si>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</si>
  <si>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</si>
  <si>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</si>
  <si>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</si>
  <si>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</si>
  <si>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</si>
  <si>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</si>
  <si>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</si>
  <si>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</si>
  <si>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</si>
  <si>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</si>
  <si>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</si>
  <si>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</si>
  <si>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</si>
  <si>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ภาษีบำรุงท้องที่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</si>
  <si>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</si>
  <si>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</si>
  <si>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</si>
  <si>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</si>
  <si>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</si>
  <si>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</si>
  <si>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4. อากรรังนกอีแอ่น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</si>
  <si>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</si>
  <si>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</si>
  <si>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</si>
  <si>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</si>
  <si>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</si>
  <si>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</si>
  <si>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</si>
  <si>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</si>
  <si>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</si>
  <si>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</si>
  <si>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</si>
  <si>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</si>
  <si>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</si>
  <si>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</si>
  <si>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</si>
  <si>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</si>
  <si>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</si>
  <si>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</si>
  <si>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</si>
  <si>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</si>
  <si>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</si>
  <si>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</si>
  <si>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</si>
  <si>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</si>
  <si>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</si>
  <si>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</si>
  <si>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</si>
  <si>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</si>
  <si>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</si>
  <si>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</si>
  <si>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</si>
  <si>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</si>
  <si>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</si>
  <si>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</si>
  <si>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</si>
  <si>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</si>
  <si>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</si>
  <si>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</si>
  <si>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</si>
  <si>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</si>
  <si>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</si>
  <si>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</si>
  <si>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</si>
  <si>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</si>
  <si>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</si>
  <si>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</si>
  <si>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</si>
  <si>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</si>
  <si>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</si>
  <si>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</si>
  <si>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</si>
  <si>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</si>
  <si>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</si>
  <si>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</si>
  <si>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</si>
  <si>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</si>
  <si>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</si>
  <si>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</si>
  <si>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</si>
  <si>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</si>
  <si>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</si>
  <si>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</si>
  <si>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</si>
  <si>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</si>
  <si>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</si>
  <si>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</si>
  <si>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</si>
  <si>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</si>
  <si>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</si>
  <si>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</si>
  <si>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</si>
  <si>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</si>
  <si>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</si>
  <si>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</si>
  <si>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</si>
  <si>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</si>
  <si>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</si>
  <si>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ค่าตอบแทนผู้ดูแลเด็กเล็ก</t>
  </si>
  <si>
    <t>2. เงินเพิ่มต่างๆของผู้ดูแลเด็กเล็ก</t>
  </si>
  <si>
    <t>3. เงินสมทบกองทุนประกันสังคมของผู้ดูแลเด็กเล็ก</t>
  </si>
  <si>
    <t>4. เงินสงเคราะห์เบี้ยยังชีพผู้สูงอายุ</t>
  </si>
  <si>
    <t>5. เงินสงเคราะห์เบี้ยยังชีพผู้พิการ</t>
  </si>
  <si>
    <t>เงินช่วยเหลือค่ารักษาพยาบาล</t>
  </si>
  <si>
    <t xml:space="preserve">เงินสมทบกองทุนประกันสังคม  </t>
  </si>
  <si>
    <t>ค่าตอบแทน ผู้ดูแลเด็กเล็ก</t>
  </si>
  <si>
    <t>รายจ่ายอื่นๆ</t>
  </si>
  <si>
    <t>ปีงบประมาณ 2558</t>
  </si>
  <si>
    <t>รับเงินอุดหนุนทั่วไประบุวัตถุประสงค์ (หมายเหตุ 5)</t>
  </si>
  <si>
    <t>7. ค่าจัดการเรียนการสอน</t>
  </si>
  <si>
    <t>ค่าจัดการเรียนการสอน</t>
  </si>
  <si>
    <t>เพื่อสนับสนุนการบริหารจัดการอปท.ตามยุทธศาสตร์การพัฒนาประเทศ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</si>
  <si>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</si>
  <si>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</si>
  <si>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</si>
  <si>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</si>
  <si>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</si>
  <si>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</si>
  <si>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</si>
  <si>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t>6. เงินสนับสนุนการบริหารจัดการของอปท.ตามยุทธศาสตร์การพัฒนาประเทศ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</si>
  <si>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</si>
  <si>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ค่าใช้จ่ายศูนย์ข้อมูลจัดซื้อจัดจ้าง</t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</si>
  <si>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</si>
  <si>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</si>
  <si>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เงินอุดหนุน  (จ่ายจากเงินอุดหนุนฯ)</t>
  </si>
  <si>
    <t>8. สำหรับการบำบัดฟื้นฟูผู้เสพยาเสพติด</t>
  </si>
  <si>
    <t>9. สำหรับฝึกอบรมอาชีพผู้ผ่านการบำบัดฯ</t>
  </si>
  <si>
    <t>เงินอุดหนุนทั่วไประบุวัตถุประสงค์  (หมายเหตุ 6)</t>
  </si>
  <si>
    <t>เงินยืมเงินสะสม  (หมายเหตุ 5)</t>
  </si>
  <si>
    <t>สำหรับการบำบัดผู้เสพยาเสพติด</t>
  </si>
  <si>
    <t>สำหรับฝึกอาชีพผู้ผ่านการบำบัด</t>
  </si>
  <si>
    <t>10. เงินเดือนครูผู้ดูแลเด็ก</t>
  </si>
  <si>
    <t>ค่าที่ดินและสิ่งก่อสร้าง(จ่ายจากเงินอุดหนุนฯ)</t>
  </si>
  <si>
    <t>เงินเดือนครูผู้ดูแลเด็ก</t>
  </si>
  <si>
    <t xml:space="preserve">  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หมายเหตุ 1/2                       </t>
  </si>
  <si>
    <t xml:space="preserve">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 หมายเหตุ 1/1                       </t>
  </si>
  <si>
    <t xml:space="preserve">จ่ายเงินอุดหนุนทั่วไป ระบุวัตถุประสงค์    </t>
  </si>
  <si>
    <t>เงินฝาก กรุงไทย หัวหิน 722-2-07251-9 (3เดือน)</t>
  </si>
  <si>
    <t>เงินฝาก ธ.ก.ส. หัวหิน 310000219193 (6เดือน)</t>
  </si>
  <si>
    <t>11. ค่าใบอนุญาตขุดดิน ถมดิน</t>
  </si>
  <si>
    <t>ธนาคาร กรุงไทย จำกัด  สาขาหัวหิน</t>
  </si>
  <si>
    <t>เลขที่บัญชี  722-1-45839-1</t>
  </si>
  <si>
    <t>เบิกจ่ายแล้ว</t>
  </si>
  <si>
    <t>หมายเหตุ</t>
  </si>
  <si>
    <t>หมวดค่าที่ดินและสิ่งก่อสร้าง</t>
  </si>
  <si>
    <t>โครงการก่อสร้างถนนลาดยางแอสฟัลท์ติกคอนกรีต ซอยวังโบสถ์ หมู่ที่ 2</t>
  </si>
  <si>
    <t>โครงการก่อสร้างถนนลาดยางแอสฟัลท์ติกคอนกรีต ซอยมัชวงศ์ หมู่ที่ 10</t>
  </si>
  <si>
    <t xml:space="preserve">                   </t>
  </si>
  <si>
    <t>ค่าบำรุงรักษาและซ่อมแซมครุภัณฑ์ที่มีวงเงินเกินกว่า 5 พันบาท</t>
  </si>
  <si>
    <t>อุดหนุนทั่วไปที่ระบุวัตถุประสงค์</t>
  </si>
  <si>
    <t>เงินอุดหนุน  (จ่ายจากเงินอุดหนุน)</t>
  </si>
  <si>
    <t>11.ภาษีและค่าธรรมเนียมรถยนต์และล้อเลื่อน</t>
  </si>
  <si>
    <t>เงินเดือนครู</t>
  </si>
  <si>
    <t>เงินอุดหนุนระบุ</t>
  </si>
  <si>
    <t xml:space="preserve">วัตถุประสงค์/ </t>
  </si>
  <si>
    <t>(บาท)</t>
  </si>
  <si>
    <t>เฉพาะกิจ (บาท)</t>
  </si>
  <si>
    <t>ที่เกิดขึ้นจริง</t>
  </si>
  <si>
    <t xml:space="preserve">           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</si>
  <si>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 xml:space="preserve">เงินอุดหนุนทั่วไป  </t>
  </si>
  <si>
    <t xml:space="preserve"> (บาท)</t>
  </si>
  <si>
    <t xml:space="preserve">เกิดขึ้นจริง  </t>
  </si>
  <si>
    <t xml:space="preserve">ประมาณการ  </t>
  </si>
  <si>
    <t xml:space="preserve">  (บาท)</t>
  </si>
  <si>
    <t xml:space="preserve">เงินอุดหนุน  </t>
  </si>
  <si>
    <t xml:space="preserve">ค่าที่ดินและสิ่งก่อสร้าง </t>
  </si>
  <si>
    <t xml:space="preserve">เงินเดือน (ฝ่ายประจำ) </t>
  </si>
  <si>
    <t xml:space="preserve">งบกลาง  </t>
  </si>
  <si>
    <r>
      <t>เงินอุดหนุนทั่วไป</t>
    </r>
    <r>
      <rPr>
        <sz val="14"/>
        <rFont val="AngsanaUPC"/>
        <family val="1"/>
      </rPr>
      <t xml:space="preserve"> ระบุวัตถุประสงค์/เฉพาะกิจ</t>
    </r>
  </si>
  <si>
    <t>เงินอุดหนุนทั่วไป เบี้ยยังชีพผู้สูงอายุ</t>
  </si>
  <si>
    <t>เงินอุดหนุนทั่วไป เบี้ยยังชีพผู้พิการ</t>
  </si>
  <si>
    <t>เงินอุดหนุนทั่วไป เงินสมทบกองทุนประกันสังคม</t>
  </si>
  <si>
    <t>เงินอุดหนุนทั่วไป เงินเดือนครู</t>
  </si>
  <si>
    <t>เงินอุดหนุนทั่วไป ค่าตอบแทน ผดด.</t>
  </si>
  <si>
    <t>เงินอุดหนุนทั่วไป เงินเพิ่มต่างๆ ผดด.</t>
  </si>
  <si>
    <t>ค่าขยายเขตประปาหมู่บ้าน หมู่ที่ 7</t>
  </si>
  <si>
    <t>ค่าตอบแทน เงินประโยชน์ตอบแทนอื่นฯ</t>
  </si>
  <si>
    <t xml:space="preserve">ค่าวัสดุ  </t>
  </si>
  <si>
    <t xml:space="preserve">ค่าใช้สอย   </t>
  </si>
  <si>
    <t>รายละเอียดแนบท้าย</t>
  </si>
  <si>
    <t>ค่าใช้จ่าย ภบท. 5%</t>
  </si>
  <si>
    <t>ส่วนลด ภบท. 6%</t>
  </si>
  <si>
    <t>งบกลาง(จ่ายจากเงินอุดหนุน )</t>
  </si>
  <si>
    <t xml:space="preserve">              ( นายทวีศักดิ์  อุดมวิชชากร )                                           ( นางจิราพร  รอดภัย )                                                    ( นายนาวิน มูลมงคล )     </t>
  </si>
  <si>
    <t xml:space="preserve">                    ผู้อำนวยการกองคลัง                                     ปลัดองค์การบริหารส่วนตำบลหินเหล็กไฟ                                  นายกองค์การบริหารส่วนตำบลหินเหล็กไฟ</t>
  </si>
  <si>
    <t xml:space="preserve"> วันที่  31 ตุลาคม  2558</t>
  </si>
  <si>
    <t xml:space="preserve">  ณ วันที่  31 ตุลาคม   2558</t>
  </si>
  <si>
    <t>ณ วันที่  31 ตุลาคม 2558</t>
  </si>
  <si>
    <t>ณวันที่ 31 ตุลาคม 2558</t>
  </si>
  <si>
    <t xml:space="preserve">                                                        องค์การบริหารส่วนตำบลหินเหล็กไฟ  อำเภอหัวหิน  จังหวัดประจวบคีรีขันธ์                                  หมายเหตุ 5</t>
  </si>
  <si>
    <t>ก่อหนี้ผูกพัน</t>
  </si>
  <si>
    <t>ไม่ก่อหนี้ผูกพัน</t>
  </si>
  <si>
    <t>/จ่ายจากเงินรับฝาก</t>
  </si>
  <si>
    <t>บันทึกตกลงจ้างเลขที่ 14/2558</t>
  </si>
  <si>
    <t>โครงการซ่อมแซมถนนลูกรังซอยหลังวัดนิโครธาราม-ซอยวังโบสถ์ หมู่ที่ 10</t>
  </si>
  <si>
    <t>บันทึกตกลงจ้างเลขที่ 15/2558</t>
  </si>
  <si>
    <t>ค่าจ้างเหมาสำรวจความพึงพอใจของประชาชนผู้รับบริการของ อบต.หินเหล็กไฟ</t>
  </si>
  <si>
    <t>ใบสั่งจ้างเลขที่ 71/2558</t>
  </si>
  <si>
    <t>ค่าจ้างเหมาจัดทำวีดีทัศน์ประวัติ ผลการดำเนินงานและกิจกรรมต่างๆ</t>
  </si>
  <si>
    <t>บันทึกตกลงจ้างเลขที่ 16/2558</t>
  </si>
  <si>
    <t>ค่าจ้างเหมาจัดทำระบบโทรศัพท์ตู้สาขาอัตโนมัติ พร้อมเครื่องสำรองกระแสไฟฟ้า</t>
  </si>
  <si>
    <t>บันทึกตกลงจ้างเลขที่ 18/2558</t>
  </si>
  <si>
    <t>ค่าอาหารเสริม (นม) โรงเรียน 6 แห่ง</t>
  </si>
  <si>
    <t>สัญญาซื้อขายเลขที่ 07/2558</t>
  </si>
  <si>
    <t>ค่าอาหารเสริม (นม) ศพด.  6 แห่ง</t>
  </si>
  <si>
    <t>สัญญาซื้อขายเลขที่ 08/2558</t>
  </si>
  <si>
    <t>ค่าวัสดุก่อสร้าง</t>
  </si>
  <si>
    <t>ค่าจัดซื้อรถยนต์ส่วนกลาง ขนาด 1 ตัน แบบดับเบิ้ลแค็บ ขับเคลื่อนสี่ล้อ</t>
  </si>
  <si>
    <t>สัญญาซื้อขายเลขที่     /2558</t>
  </si>
  <si>
    <t>ค่าจัดซื้อครุภัณฑ์สำรวจ จำนวน 3 รายการ</t>
  </si>
  <si>
    <t>บันทึกตกลงจ้างเลขที่ 17/2558</t>
  </si>
  <si>
    <t>ค่าต่อเติมอาคารสำนักงาน อบต.หินเหล็กไฟ</t>
  </si>
  <si>
    <t>ค่าต่อเติมอาคารหอประชุม อบต.หินเหล็กไฟ</t>
  </si>
  <si>
    <t>ค่าก่อสร้างหอถังทรงแชมเปญพร้อมอุปกรณ์ หมู่ที่ 12</t>
  </si>
  <si>
    <t>สัญญาจ้างเลขที่19/2558</t>
  </si>
  <si>
    <t>สัญญาจ้างเลขที่17/2558</t>
  </si>
  <si>
    <t>โครงการก่อสร้างถนนลาดยางแอสฟัลท์ติกคอนกรีต ซอยหนองน้อย หมู่ที่ 3</t>
  </si>
  <si>
    <t>โครงการปรับปรุงผิวจราจรคอนกรีตเริมเหล็ก ซอยเมืองทองวิลเลจ หมู่ที่ 14</t>
  </si>
  <si>
    <t>โครงการก่อสร้างถนนลาดยางแอสฟัลท์ติกคอนกรีต ซอยโชคพัฒนา1หมู่ที่ 13</t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</si>
  <si>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รายจ่ายงบกลาง</t>
    </r>
  </si>
  <si>
    <r>
      <t>โครงการขยายเขตวางท่อประปา หมู่ที่ 7</t>
    </r>
    <r>
      <rPr>
        <sz val="12"/>
        <color indexed="9"/>
        <rFont val="TH SarabunPSK"/>
        <family val="2"/>
      </rPr>
      <t>)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</si>
  <si>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ค่าใช้สอย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</si>
  <si>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ค่าวัสดุ</t>
    </r>
  </si>
  <si>
    <r>
      <t>หมวด</t>
    </r>
    <r>
      <rPr>
        <b/>
        <sz val="12"/>
        <rFont val="TH SarabunPSK"/>
        <family val="2"/>
      </rPr>
      <t xml:space="preserve">  ค่าครุภัณฑ์</t>
    </r>
  </si>
  <si>
    <r>
      <rPr>
        <b/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 รายจ่ายค้างจ่ายปีงบประมาณ 2557 จำนวน 1 รายการ</t>
    </r>
  </si>
  <si>
    <t>เบิกจ่ายวันที่ 7 ต.ค.58</t>
  </si>
  <si>
    <r>
      <t xml:space="preserve">             โครงการซ่อมแซมปรับปรุงถนนคอนกรีตเสริมเหล็ก ซอยปาริฉัตร หมู่ที่ ๑๔ บ้านหนองสมอ  เป็นจำนวนเงิน 450,000.00 บาท  </t>
    </r>
    <r>
      <rPr>
        <sz val="12"/>
        <color indexed="10"/>
        <rFont val="TH SarabunPSK"/>
        <family val="2"/>
      </rPr>
      <t>เบิกจ่ายวันที่ 7 ต.ค.58  450,000.00 บาท</t>
    </r>
  </si>
  <si>
    <t>เบิกจ่ายวันที่ 9,28ต.ค.58</t>
  </si>
  <si>
    <t>เบิกจ่ายวันที่ 19 ต.ค. 58</t>
  </si>
  <si>
    <t>เบิกจ่ายวันที่ 28 ต.ค.58</t>
  </si>
  <si>
    <t>รายจ่ายค้างจ่ายระหว่างดำเนินการ</t>
  </si>
  <si>
    <t>เงินรายได้จากรัฐบาลค้างรับ</t>
  </si>
  <si>
    <t>วันที่   31 ตุลาคม   2558</t>
  </si>
  <si>
    <t>เงินรายได้จากรัฐบาลค้างรับ (ค่าก่อสร้างอาคาร ศพด.)</t>
  </si>
  <si>
    <t>รับคืนเงินยืมเงินสะสม</t>
  </si>
  <si>
    <t>ตั้งแต่วันที่ 1 ตุลาคม 2558 ถึง วันที่ 31 ตุลาคม  2558</t>
  </si>
  <si>
    <r>
      <t xml:space="preserve">ค่าที่ดินและสิ่งก่อสร้าง </t>
    </r>
    <r>
      <rPr>
        <sz val="8"/>
        <color indexed="30"/>
        <rFont val="TH SarabunPSK"/>
        <family val="2"/>
      </rPr>
      <t>(จ่ายจากเงินอุดหนุน)</t>
    </r>
  </si>
  <si>
    <r>
      <t>เงินเดือน</t>
    </r>
    <r>
      <rPr>
        <sz val="10"/>
        <color indexed="30"/>
        <rFont val="TH SarabunPSK"/>
        <family val="2"/>
      </rPr>
      <t>(ฝ่ายประจำ)</t>
    </r>
    <r>
      <rPr>
        <sz val="8"/>
        <color indexed="30"/>
        <rFont val="TH SarabunPSK"/>
        <family val="2"/>
      </rPr>
      <t>(จ่ายจากเงินอุดหนุน)</t>
    </r>
  </si>
  <si>
    <t>ยอดคงเหลือตามรายงานธนาคาร ณ วันที่  31 ตุลาคม  พ.ศ. 2558</t>
  </si>
  <si>
    <t>ยอดคงเหลือตามบัญชี ณ วันที่  31 ตุลาคม พ.ศ.2558</t>
  </si>
  <si>
    <t>วันที่   31 ตุลาคม  พ.ศ.2558</t>
  </si>
  <si>
    <t>วันที่   31 ตุลาคม พ.ศ.2558</t>
  </si>
  <si>
    <t>ยอดคงเหลือตามรายงานธนาคาร ณ วันที่  31 ตุลาคม พ.ศ. 2558</t>
  </si>
  <si>
    <t>ยอดคงเหลือตามบัญชี ณ วันที่  31 ตุลาคม  พ.ศ.2558</t>
  </si>
  <si>
    <t>หัก</t>
  </si>
  <si>
    <t>เช็คเรียกคืน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</si>
</sst>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84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sz val="10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sz val="10"/>
      <name val="Angsana New"/>
      <family val="1"/>
    </font>
    <font>
      <sz val="14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0"/>
      <name val="TH SarabunPSK"/>
      <family val="2"/>
    </font>
    <font>
      <sz val="10"/>
      <name val="Cordia New"/>
      <family val="2"/>
    </font>
    <font>
      <b/>
      <u val="single"/>
      <sz val="10"/>
      <name val="TH SarabunPSK"/>
      <family val="2"/>
    </font>
    <font>
      <sz val="10"/>
      <name val="TH SarabunPSK"/>
      <family val="2"/>
    </font>
    <font>
      <sz val="10"/>
      <color indexed="30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sz val="12"/>
      <color indexed="9"/>
      <name val="TH SarabunPSK"/>
      <family val="2"/>
    </font>
    <font>
      <sz val="12"/>
      <color indexed="10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8"/>
      <color indexed="3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b/>
      <sz val="14"/>
      <color indexed="55"/>
      <name val="AngsanaUPC"/>
      <family val="1"/>
    </font>
    <font>
      <sz val="10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b/>
      <sz val="14"/>
      <color theme="0" tint="-0.24997000396251678"/>
      <name val="AngsanaUPC"/>
      <family val="1"/>
    </font>
    <font>
      <sz val="10"/>
      <color rgb="FF0070C0"/>
      <name val="TH SarabunPSK"/>
      <family val="2"/>
    </font>
    <font>
      <sz val="10"/>
      <color rgb="FF0070C0"/>
      <name val="Cordia New"/>
      <family val="2"/>
    </font>
    <font>
      <sz val="12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22" borderId="0" applyNumberFormat="0" applyBorder="0" applyAlignment="0" applyProtection="0"/>
    <xf numFmtId="0" fontId="70" fillId="23" borderId="1" applyNumberFormat="0" applyAlignment="0" applyProtection="0"/>
    <xf numFmtId="0" fontId="71" fillId="24" borderId="0" applyNumberFormat="0" applyBorder="0" applyAlignment="0" applyProtection="0"/>
    <xf numFmtId="0" fontId="72" fillId="0" borderId="4" applyNumberFormat="0" applyFill="0" applyAlignment="0" applyProtection="0"/>
    <xf numFmtId="0" fontId="73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4" fillId="20" borderId="5" applyNumberFormat="0" applyAlignment="0" applyProtection="0"/>
    <xf numFmtId="0" fontId="0" fillId="32" borderId="6" applyNumberFormat="0" applyFon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3" fontId="4" fillId="0" borderId="10" xfId="33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3" applyFont="1" applyBorder="1" applyAlignment="1">
      <alignment/>
    </xf>
    <xf numFmtId="43" fontId="3" fillId="0" borderId="14" xfId="33" applyFont="1" applyBorder="1" applyAlignment="1">
      <alignment/>
    </xf>
    <xf numFmtId="0" fontId="0" fillId="0" borderId="0" xfId="0" applyFont="1" applyAlignment="1">
      <alignment/>
    </xf>
    <xf numFmtId="43" fontId="4" fillId="0" borderId="15" xfId="33" applyFont="1" applyBorder="1" applyAlignment="1">
      <alignment/>
    </xf>
    <xf numFmtId="43" fontId="1" fillId="0" borderId="0" xfId="33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3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0" xfId="33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8" fillId="0" borderId="0" xfId="33" applyFont="1" applyAlignment="1">
      <alignment/>
    </xf>
    <xf numFmtId="43" fontId="79" fillId="0" borderId="0" xfId="33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Alignment="1">
      <alignment/>
    </xf>
    <xf numFmtId="43" fontId="15" fillId="0" borderId="0" xfId="33" applyFont="1" applyAlignment="1">
      <alignment/>
    </xf>
    <xf numFmtId="43" fontId="15" fillId="0" borderId="0" xfId="33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4" fillId="0" borderId="17" xfId="33" applyFont="1" applyBorder="1" applyAlignment="1">
      <alignment horizontal="center"/>
    </xf>
    <xf numFmtId="43" fontId="14" fillId="0" borderId="16" xfId="33" applyFont="1" applyBorder="1" applyAlignment="1">
      <alignment horizontal="center"/>
    </xf>
    <xf numFmtId="43" fontId="14" fillId="0" borderId="18" xfId="33" applyFont="1" applyBorder="1" applyAlignment="1">
      <alignment horizontal="center"/>
    </xf>
    <xf numFmtId="43" fontId="13" fillId="0" borderId="15" xfId="33" applyFont="1" applyBorder="1" applyAlignment="1">
      <alignment/>
    </xf>
    <xf numFmtId="43" fontId="1" fillId="0" borderId="15" xfId="33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19" xfId="33" applyFont="1" applyBorder="1" applyAlignment="1">
      <alignment/>
    </xf>
    <xf numFmtId="43" fontId="13" fillId="0" borderId="0" xfId="33" applyFont="1" applyAlignment="1">
      <alignment/>
    </xf>
    <xf numFmtId="43" fontId="13" fillId="0" borderId="16" xfId="33" applyFont="1" applyBorder="1" applyAlignment="1">
      <alignment/>
    </xf>
    <xf numFmtId="43" fontId="14" fillId="0" borderId="0" xfId="33" applyFont="1" applyAlignment="1">
      <alignment/>
    </xf>
    <xf numFmtId="43" fontId="13" fillId="0" borderId="16" xfId="33" applyFont="1" applyBorder="1" applyAlignment="1">
      <alignment horizontal="center"/>
    </xf>
    <xf numFmtId="43" fontId="14" fillId="0" borderId="0" xfId="33" applyFont="1" applyBorder="1" applyAlignment="1">
      <alignment/>
    </xf>
    <xf numFmtId="43" fontId="0" fillId="0" borderId="0" xfId="33" applyFont="1" applyAlignment="1">
      <alignment/>
    </xf>
    <xf numFmtId="43" fontId="2" fillId="0" borderId="0" xfId="33" applyFont="1" applyAlignment="1">
      <alignment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3" fontId="1" fillId="0" borderId="15" xfId="33" applyFont="1" applyBorder="1" applyAlignment="1">
      <alignment/>
    </xf>
    <xf numFmtId="43" fontId="15" fillId="0" borderId="15" xfId="33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19" xfId="33" applyFont="1" applyBorder="1" applyAlignment="1">
      <alignment/>
    </xf>
    <xf numFmtId="43" fontId="15" fillId="0" borderId="19" xfId="33" applyFont="1" applyBorder="1" applyAlignment="1">
      <alignment horizontal="right"/>
    </xf>
    <xf numFmtId="43" fontId="1" fillId="0" borderId="21" xfId="33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3" fontId="1" fillId="0" borderId="15" xfId="33" applyFont="1" applyBorder="1" applyAlignment="1">
      <alignment horizontal="center"/>
    </xf>
    <xf numFmtId="11" fontId="1" fillId="0" borderId="0" xfId="33" applyNumberFormat="1" applyFont="1" applyAlignment="1">
      <alignment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7" xfId="33" applyFont="1" applyBorder="1" applyAlignment="1">
      <alignment/>
    </xf>
    <xf numFmtId="43" fontId="1" fillId="0" borderId="11" xfId="33" applyFont="1" applyBorder="1" applyAlignment="1">
      <alignment/>
    </xf>
    <xf numFmtId="43" fontId="15" fillId="0" borderId="11" xfId="33" applyFont="1" applyBorder="1" applyAlignment="1">
      <alignment/>
    </xf>
    <xf numFmtId="43" fontId="1" fillId="0" borderId="17" xfId="33" applyFont="1" applyBorder="1" applyAlignment="1">
      <alignment/>
    </xf>
    <xf numFmtId="43" fontId="1" fillId="0" borderId="0" xfId="33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3" applyFont="1" applyBorder="1" applyAlignment="1">
      <alignment/>
    </xf>
    <xf numFmtId="0" fontId="12" fillId="0" borderId="0" xfId="0" applyFont="1" applyAlignment="1">
      <alignment/>
    </xf>
    <xf numFmtId="43" fontId="13" fillId="0" borderId="10" xfId="33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3" fillId="0" borderId="14" xfId="33" applyFont="1" applyBorder="1" applyAlignment="1">
      <alignment horizontal="center"/>
    </xf>
    <xf numFmtId="43" fontId="3" fillId="0" borderId="15" xfId="33" applyFont="1" applyBorder="1" applyAlignment="1">
      <alignment/>
    </xf>
    <xf numFmtId="0" fontId="7" fillId="0" borderId="15" xfId="0" applyFont="1" applyBorder="1" applyAlignment="1">
      <alignment/>
    </xf>
    <xf numFmtId="43" fontId="13" fillId="0" borderId="10" xfId="33" applyFont="1" applyBorder="1" applyAlignment="1">
      <alignment horizontal="center"/>
    </xf>
    <xf numFmtId="43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9" fillId="0" borderId="16" xfId="0" applyFont="1" applyBorder="1" applyAlignment="1">
      <alignment horizontal="right"/>
    </xf>
    <xf numFmtId="43" fontId="19" fillId="0" borderId="16" xfId="33" applyFont="1" applyBorder="1" applyAlignment="1">
      <alignment/>
    </xf>
    <xf numFmtId="43" fontId="19" fillId="0" borderId="0" xfId="33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Alignment="1">
      <alignment horizontal="center"/>
    </xf>
    <xf numFmtId="43" fontId="19" fillId="0" borderId="15" xfId="33" applyFont="1" applyBorder="1" applyAlignment="1">
      <alignment/>
    </xf>
    <xf numFmtId="43" fontId="19" fillId="0" borderId="11" xfId="33" applyFont="1" applyBorder="1" applyAlignment="1">
      <alignment/>
    </xf>
    <xf numFmtId="0" fontId="19" fillId="0" borderId="0" xfId="0" applyFont="1" applyAlignment="1">
      <alignment/>
    </xf>
    <xf numFmtId="43" fontId="7" fillId="0" borderId="15" xfId="33" applyFont="1" applyBorder="1" applyAlignment="1">
      <alignment/>
    </xf>
    <xf numFmtId="43" fontId="7" fillId="0" borderId="11" xfId="33" applyFont="1" applyBorder="1" applyAlignment="1">
      <alignment/>
    </xf>
    <xf numFmtId="0" fontId="7" fillId="0" borderId="15" xfId="0" applyFont="1" applyBorder="1" applyAlignment="1">
      <alignment horizontal="left"/>
    </xf>
    <xf numFmtId="0" fontId="19" fillId="0" borderId="15" xfId="0" applyFont="1" applyBorder="1" applyAlignment="1">
      <alignment horizontal="right"/>
    </xf>
    <xf numFmtId="43" fontId="7" fillId="0" borderId="17" xfId="33" applyFont="1" applyBorder="1" applyAlignment="1">
      <alignment/>
    </xf>
    <xf numFmtId="0" fontId="19" fillId="0" borderId="16" xfId="0" applyFont="1" applyBorder="1" applyAlignment="1">
      <alignment horizontal="center"/>
    </xf>
    <xf numFmtId="43" fontId="19" fillId="0" borderId="19" xfId="33" applyFont="1" applyBorder="1" applyAlignment="1">
      <alignment/>
    </xf>
    <xf numFmtId="43" fontId="19" fillId="0" borderId="23" xfId="33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43" fontId="7" fillId="0" borderId="0" xfId="33" applyFont="1" applyAlignment="1">
      <alignment/>
    </xf>
    <xf numFmtId="0" fontId="19" fillId="0" borderId="10" xfId="0" applyFont="1" applyBorder="1" applyAlignment="1">
      <alignment horizontal="left"/>
    </xf>
    <xf numFmtId="43" fontId="7" fillId="0" borderId="10" xfId="33" applyFont="1" applyBorder="1" applyAlignment="1">
      <alignment/>
    </xf>
    <xf numFmtId="0" fontId="19" fillId="0" borderId="0" xfId="0" applyFont="1" applyAlignment="1">
      <alignment horizontal="center"/>
    </xf>
    <xf numFmtId="43" fontId="7" fillId="0" borderId="15" xfId="33" applyFont="1" applyBorder="1" applyAlignment="1">
      <alignment horizontal="right"/>
    </xf>
    <xf numFmtId="43" fontId="19" fillId="0" borderId="10" xfId="33" applyFont="1" applyBorder="1" applyAlignment="1">
      <alignment/>
    </xf>
    <xf numFmtId="43" fontId="19" fillId="0" borderId="16" xfId="33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3" fontId="20" fillId="0" borderId="0" xfId="33" applyFont="1" applyAlignment="1">
      <alignment/>
    </xf>
    <xf numFmtId="0" fontId="21" fillId="0" borderId="0" xfId="0" applyFont="1" applyAlignment="1">
      <alignment/>
    </xf>
    <xf numFmtId="43" fontId="18" fillId="0" borderId="0" xfId="33" applyFont="1" applyAlignment="1">
      <alignment horizontal="center"/>
    </xf>
    <xf numFmtId="0" fontId="1" fillId="0" borderId="0" xfId="0" applyFont="1" applyAlignment="1">
      <alignment horizontal="left"/>
    </xf>
    <xf numFmtId="43" fontId="4" fillId="0" borderId="15" xfId="33" applyFont="1" applyBorder="1" applyAlignment="1">
      <alignment/>
    </xf>
    <xf numFmtId="43" fontId="23" fillId="0" borderId="16" xfId="33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left"/>
    </xf>
    <xf numFmtId="0" fontId="80" fillId="0" borderId="15" xfId="0" applyFont="1" applyBorder="1" applyAlignment="1">
      <alignment/>
    </xf>
    <xf numFmtId="0" fontId="80" fillId="0" borderId="0" xfId="0" applyFont="1" applyAlignment="1">
      <alignment/>
    </xf>
    <xf numFmtId="0" fontId="80" fillId="0" borderId="22" xfId="0" applyFont="1" applyBorder="1" applyAlignment="1">
      <alignment/>
    </xf>
    <xf numFmtId="43" fontId="10" fillId="0" borderId="10" xfId="33" applyFont="1" applyBorder="1" applyAlignment="1">
      <alignment/>
    </xf>
    <xf numFmtId="43" fontId="10" fillId="0" borderId="15" xfId="33" applyFont="1" applyBorder="1" applyAlignment="1">
      <alignment/>
    </xf>
    <xf numFmtId="43" fontId="10" fillId="0" borderId="15" xfId="33" applyFont="1" applyBorder="1" applyAlignment="1">
      <alignment horizontal="right"/>
    </xf>
    <xf numFmtId="43" fontId="10" fillId="0" borderId="11" xfId="33" applyFont="1" applyBorder="1" applyAlignment="1">
      <alignment/>
    </xf>
    <xf numFmtId="43" fontId="8" fillId="0" borderId="19" xfId="33" applyFont="1" applyBorder="1" applyAlignment="1">
      <alignment/>
    </xf>
    <xf numFmtId="43" fontId="15" fillId="0" borderId="16" xfId="33" applyFont="1" applyBorder="1" applyAlignment="1">
      <alignment/>
    </xf>
    <xf numFmtId="43" fontId="15" fillId="0" borderId="20" xfId="33" applyFont="1" applyBorder="1" applyAlignment="1">
      <alignment/>
    </xf>
    <xf numFmtId="43" fontId="15" fillId="0" borderId="15" xfId="33" applyFont="1" applyBorder="1" applyAlignment="1">
      <alignment horizontal="right"/>
    </xf>
    <xf numFmtId="43" fontId="15" fillId="0" borderId="22" xfId="33" applyFont="1" applyBorder="1" applyAlignment="1">
      <alignment horizontal="right"/>
    </xf>
    <xf numFmtId="43" fontId="15" fillId="0" borderId="24" xfId="33" applyFont="1" applyBorder="1" applyAlignment="1">
      <alignment/>
    </xf>
    <xf numFmtId="15" fontId="3" fillId="0" borderId="11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14" xfId="33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3" fontId="13" fillId="0" borderId="17" xfId="33" applyFont="1" applyBorder="1" applyAlignment="1">
      <alignment horizontal="center"/>
    </xf>
    <xf numFmtId="43" fontId="13" fillId="0" borderId="18" xfId="33" applyFont="1" applyBorder="1" applyAlignment="1">
      <alignment horizontal="center"/>
    </xf>
    <xf numFmtId="43" fontId="25" fillId="0" borderId="0" xfId="33" applyFont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43" fontId="24" fillId="0" borderId="0" xfId="33" applyFont="1" applyBorder="1" applyAlignment="1">
      <alignment/>
    </xf>
    <xf numFmtId="43" fontId="24" fillId="0" borderId="0" xfId="33" applyFont="1" applyAlignment="1">
      <alignment horizontal="center"/>
    </xf>
    <xf numFmtId="0" fontId="27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43" fontId="26" fillId="0" borderId="27" xfId="33" applyFont="1" applyBorder="1" applyAlignment="1">
      <alignment horizontal="center"/>
    </xf>
    <xf numFmtId="43" fontId="26" fillId="0" borderId="10" xfId="33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3" fontId="26" fillId="0" borderId="0" xfId="33" applyFont="1" applyBorder="1" applyAlignment="1">
      <alignment horizontal="center"/>
    </xf>
    <xf numFmtId="43" fontId="26" fillId="0" borderId="15" xfId="33" applyFont="1" applyBorder="1" applyAlignment="1">
      <alignment horizontal="center"/>
    </xf>
    <xf numFmtId="43" fontId="26" fillId="0" borderId="11" xfId="33" applyFont="1" applyBorder="1" applyAlignment="1">
      <alignment horizontal="center"/>
    </xf>
    <xf numFmtId="43" fontId="26" fillId="0" borderId="14" xfId="33" applyFont="1" applyBorder="1" applyAlignment="1">
      <alignment horizontal="center"/>
    </xf>
    <xf numFmtId="0" fontId="28" fillId="0" borderId="16" xfId="0" applyFont="1" applyBorder="1" applyAlignment="1">
      <alignment/>
    </xf>
    <xf numFmtId="43" fontId="29" fillId="0" borderId="16" xfId="33" applyFont="1" applyBorder="1" applyAlignment="1">
      <alignment/>
    </xf>
    <xf numFmtId="0" fontId="29" fillId="0" borderId="16" xfId="0" applyFont="1" applyBorder="1" applyAlignment="1">
      <alignment/>
    </xf>
    <xf numFmtId="43" fontId="29" fillId="33" borderId="16" xfId="33" applyFont="1" applyFill="1" applyBorder="1" applyAlignment="1">
      <alignment/>
    </xf>
    <xf numFmtId="43" fontId="29" fillId="0" borderId="16" xfId="0" applyNumberFormat="1" applyFont="1" applyBorder="1" applyAlignment="1">
      <alignment/>
    </xf>
    <xf numFmtId="0" fontId="81" fillId="0" borderId="16" xfId="0" applyFont="1" applyBorder="1" applyAlignment="1">
      <alignment/>
    </xf>
    <xf numFmtId="43" fontId="81" fillId="0" borderId="16" xfId="33" applyFont="1" applyBorder="1" applyAlignment="1">
      <alignment/>
    </xf>
    <xf numFmtId="43" fontId="81" fillId="33" borderId="16" xfId="33" applyFont="1" applyFill="1" applyBorder="1" applyAlignment="1">
      <alignment/>
    </xf>
    <xf numFmtId="43" fontId="81" fillId="0" borderId="16" xfId="0" applyNumberFormat="1" applyFont="1" applyBorder="1" applyAlignment="1">
      <alignment/>
    </xf>
    <xf numFmtId="0" fontId="82" fillId="0" borderId="0" xfId="0" applyFont="1" applyAlignment="1">
      <alignment/>
    </xf>
    <xf numFmtId="43" fontId="29" fillId="33" borderId="16" xfId="0" applyNumberFormat="1" applyFont="1" applyFill="1" applyBorder="1" applyAlignment="1">
      <alignment/>
    </xf>
    <xf numFmtId="43" fontId="29" fillId="0" borderId="16" xfId="33" applyFont="1" applyBorder="1" applyAlignment="1">
      <alignment horizontal="right"/>
    </xf>
    <xf numFmtId="43" fontId="81" fillId="33" borderId="16" xfId="0" applyNumberFormat="1" applyFont="1" applyFill="1" applyBorder="1" applyAlignment="1">
      <alignment/>
    </xf>
    <xf numFmtId="43" fontId="81" fillId="0" borderId="16" xfId="33" applyFont="1" applyBorder="1" applyAlignment="1">
      <alignment horizontal="right"/>
    </xf>
    <xf numFmtId="43" fontId="81" fillId="0" borderId="28" xfId="33" applyFont="1" applyBorder="1" applyAlignment="1">
      <alignment horizontal="right"/>
    </xf>
    <xf numFmtId="43" fontId="81" fillId="0" borderId="22" xfId="33" applyFont="1" applyBorder="1" applyAlignment="1">
      <alignment horizontal="right"/>
    </xf>
    <xf numFmtId="0" fontId="29" fillId="0" borderId="22" xfId="0" applyFont="1" applyBorder="1" applyAlignment="1">
      <alignment/>
    </xf>
    <xf numFmtId="43" fontId="29" fillId="0" borderId="28" xfId="33" applyFont="1" applyBorder="1" applyAlignment="1">
      <alignment horizontal="right"/>
    </xf>
    <xf numFmtId="43" fontId="29" fillId="0" borderId="22" xfId="33" applyFont="1" applyBorder="1" applyAlignment="1">
      <alignment horizontal="right"/>
    </xf>
    <xf numFmtId="0" fontId="26" fillId="0" borderId="22" xfId="0" applyFont="1" applyBorder="1" applyAlignment="1">
      <alignment horizontal="center"/>
    </xf>
    <xf numFmtId="43" fontId="26" fillId="0" borderId="28" xfId="33" applyFont="1" applyBorder="1" applyAlignment="1">
      <alignment/>
    </xf>
    <xf numFmtId="43" fontId="26" fillId="0" borderId="22" xfId="33" applyFont="1" applyBorder="1" applyAlignment="1">
      <alignment/>
    </xf>
    <xf numFmtId="43" fontId="26" fillId="0" borderId="16" xfId="33" applyFont="1" applyBorder="1" applyAlignment="1">
      <alignment/>
    </xf>
    <xf numFmtId="43" fontId="26" fillId="0" borderId="16" xfId="0" applyNumberFormat="1" applyFont="1" applyBorder="1" applyAlignment="1">
      <alignment/>
    </xf>
    <xf numFmtId="43" fontId="29" fillId="0" borderId="0" xfId="33" applyFont="1" applyAlignment="1">
      <alignment/>
    </xf>
    <xf numFmtId="0" fontId="29" fillId="0" borderId="0" xfId="0" applyFont="1" applyAlignment="1">
      <alignment/>
    </xf>
    <xf numFmtId="43" fontId="29" fillId="0" borderId="11" xfId="33" applyFont="1" applyBorder="1" applyAlignment="1">
      <alignment/>
    </xf>
    <xf numFmtId="0" fontId="26" fillId="0" borderId="16" xfId="0" applyFont="1" applyBorder="1" applyAlignment="1">
      <alignment horizontal="center"/>
    </xf>
    <xf numFmtId="43" fontId="26" fillId="0" borderId="19" xfId="33" applyFont="1" applyBorder="1" applyAlignment="1">
      <alignment/>
    </xf>
    <xf numFmtId="43" fontId="26" fillId="0" borderId="0" xfId="33" applyFont="1" applyAlignment="1">
      <alignment/>
    </xf>
    <xf numFmtId="43" fontId="26" fillId="0" borderId="20" xfId="33" applyFont="1" applyBorder="1" applyAlignment="1">
      <alignment/>
    </xf>
    <xf numFmtId="43" fontId="29" fillId="0" borderId="0" xfId="0" applyNumberFormat="1" applyFont="1" applyAlignment="1">
      <alignment/>
    </xf>
    <xf numFmtId="43" fontId="81" fillId="0" borderId="0" xfId="0" applyNumberFormat="1" applyFont="1" applyAlignment="1">
      <alignment/>
    </xf>
    <xf numFmtId="43" fontId="81" fillId="0" borderId="0" xfId="33" applyFont="1" applyAlignment="1">
      <alignment/>
    </xf>
    <xf numFmtId="0" fontId="22" fillId="0" borderId="0" xfId="0" applyFont="1" applyAlignment="1">
      <alignment/>
    </xf>
    <xf numFmtId="0" fontId="31" fillId="0" borderId="10" xfId="0" applyFont="1" applyFill="1" applyBorder="1" applyAlignment="1">
      <alignment horizontal="center"/>
    </xf>
    <xf numFmtId="43" fontId="31" fillId="0" borderId="16" xfId="33" applyFont="1" applyFill="1" applyBorder="1" applyAlignment="1">
      <alignment horizontal="center"/>
    </xf>
    <xf numFmtId="43" fontId="31" fillId="0" borderId="27" xfId="33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43" fontId="31" fillId="0" borderId="29" xfId="33" applyFont="1" applyFill="1" applyBorder="1" applyAlignment="1">
      <alignment horizontal="center"/>
    </xf>
    <xf numFmtId="0" fontId="31" fillId="0" borderId="16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/>
    </xf>
    <xf numFmtId="43" fontId="23" fillId="0" borderId="16" xfId="33" applyFont="1" applyFill="1" applyBorder="1" applyAlignment="1">
      <alignment horizontal="center"/>
    </xf>
    <xf numFmtId="0" fontId="23" fillId="0" borderId="16" xfId="0" applyFont="1" applyBorder="1" applyAlignment="1">
      <alignment/>
    </xf>
    <xf numFmtId="0" fontId="31" fillId="0" borderId="16" xfId="0" applyFont="1" applyBorder="1" applyAlignment="1">
      <alignment/>
    </xf>
    <xf numFmtId="43" fontId="23" fillId="0" borderId="16" xfId="33" applyFont="1" applyBorder="1" applyAlignment="1">
      <alignment/>
    </xf>
    <xf numFmtId="0" fontId="32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31" fillId="0" borderId="16" xfId="0" applyFont="1" applyBorder="1" applyAlignment="1">
      <alignment horizontal="center"/>
    </xf>
    <xf numFmtId="43" fontId="31" fillId="0" borderId="16" xfId="33" applyFont="1" applyBorder="1" applyAlignment="1">
      <alignment/>
    </xf>
    <xf numFmtId="0" fontId="31" fillId="0" borderId="16" xfId="0" applyFont="1" applyBorder="1" applyAlignment="1">
      <alignment/>
    </xf>
    <xf numFmtId="43" fontId="31" fillId="0" borderId="16" xfId="33" applyFont="1" applyBorder="1" applyAlignment="1">
      <alignment horizontal="center"/>
    </xf>
    <xf numFmtId="0" fontId="23" fillId="0" borderId="0" xfId="0" applyFont="1" applyAlignment="1">
      <alignment/>
    </xf>
    <xf numFmtId="43" fontId="23" fillId="0" borderId="0" xfId="33" applyFont="1" applyAlignment="1">
      <alignment/>
    </xf>
    <xf numFmtId="0" fontId="26" fillId="0" borderId="1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43" fontId="35" fillId="0" borderId="10" xfId="33" applyFont="1" applyFill="1" applyBorder="1" applyAlignment="1">
      <alignment horizontal="center"/>
    </xf>
    <xf numFmtId="43" fontId="35" fillId="0" borderId="22" xfId="33" applyFont="1" applyFill="1" applyBorder="1" applyAlignment="1">
      <alignment horizontal="center"/>
    </xf>
    <xf numFmtId="43" fontId="36" fillId="0" borderId="16" xfId="33" applyFont="1" applyFill="1" applyBorder="1" applyAlignment="1">
      <alignment horizontal="center"/>
    </xf>
    <xf numFmtId="43" fontId="36" fillId="0" borderId="16" xfId="33" applyFont="1" applyBorder="1" applyAlignment="1">
      <alignment/>
    </xf>
    <xf numFmtId="43" fontId="36" fillId="0" borderId="16" xfId="33" applyFont="1" applyBorder="1" applyAlignment="1">
      <alignment/>
    </xf>
    <xf numFmtId="43" fontId="35" fillId="0" borderId="16" xfId="33" applyFont="1" applyBorder="1" applyAlignment="1">
      <alignment/>
    </xf>
    <xf numFmtId="43" fontId="35" fillId="0" borderId="16" xfId="33" applyFont="1" applyFill="1" applyBorder="1" applyAlignment="1">
      <alignment horizontal="center"/>
    </xf>
    <xf numFmtId="43" fontId="35" fillId="0" borderId="16" xfId="33" applyFont="1" applyBorder="1" applyAlignment="1">
      <alignment horizontal="center"/>
    </xf>
    <xf numFmtId="43" fontId="36" fillId="0" borderId="0" xfId="33" applyFont="1" applyAlignment="1">
      <alignment/>
    </xf>
    <xf numFmtId="0" fontId="36" fillId="0" borderId="0" xfId="0" applyFont="1" applyAlignment="1">
      <alignment/>
    </xf>
    <xf numFmtId="43" fontId="26" fillId="0" borderId="17" xfId="33" applyFont="1" applyFill="1" applyBorder="1" applyAlignment="1">
      <alignment horizontal="center"/>
    </xf>
    <xf numFmtId="43" fontId="26" fillId="0" borderId="16" xfId="33" applyFont="1" applyFill="1" applyBorder="1" applyAlignment="1">
      <alignment horizontal="center"/>
    </xf>
    <xf numFmtId="43" fontId="29" fillId="0" borderId="16" xfId="33" applyFont="1" applyFill="1" applyBorder="1" applyAlignment="1">
      <alignment horizontal="center"/>
    </xf>
    <xf numFmtId="43" fontId="29" fillId="0" borderId="16" xfId="33" applyFont="1" applyBorder="1" applyAlignment="1">
      <alignment/>
    </xf>
    <xf numFmtId="43" fontId="26" fillId="0" borderId="16" xfId="33" applyFont="1" applyBorder="1" applyAlignment="1">
      <alignment/>
    </xf>
    <xf numFmtId="43" fontId="26" fillId="0" borderId="16" xfId="33" applyFont="1" applyBorder="1" applyAlignment="1">
      <alignment horizontal="center"/>
    </xf>
    <xf numFmtId="0" fontId="83" fillId="0" borderId="0" xfId="0" applyFont="1" applyAlignment="1">
      <alignment/>
    </xf>
    <xf numFmtId="43" fontId="83" fillId="0" borderId="0" xfId="33" applyFont="1" applyAlignment="1">
      <alignment/>
    </xf>
    <xf numFmtId="0" fontId="83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43" fontId="1" fillId="0" borderId="0" xfId="33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3" fontId="19" fillId="0" borderId="10" xfId="33" applyFont="1" applyBorder="1" applyAlignment="1">
      <alignment horizontal="center"/>
    </xf>
    <xf numFmtId="43" fontId="19" fillId="0" borderId="22" xfId="33" applyFont="1" applyBorder="1" applyAlignment="1">
      <alignment horizontal="center"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9" fillId="0" borderId="16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43" fontId="18" fillId="0" borderId="33" xfId="33" applyFont="1" applyBorder="1" applyAlignment="1">
      <alignment horizontal="center"/>
    </xf>
    <xf numFmtId="43" fontId="18" fillId="0" borderId="34" xfId="33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43" fontId="26" fillId="0" borderId="0" xfId="33" applyFont="1" applyAlignment="1">
      <alignment/>
    </xf>
    <xf numFmtId="0" fontId="26" fillId="0" borderId="0" xfId="0" applyFont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0" xfId="0" applyFont="1" applyAlignment="1">
      <alignment horizontal="left"/>
    </xf>
    <xf numFmtId="43" fontId="26" fillId="0" borderId="0" xfId="33" applyFont="1" applyAlignment="1">
      <alignment horizontal="left"/>
    </xf>
    <xf numFmtId="0" fontId="26" fillId="0" borderId="0" xfId="0" applyFont="1" applyAlignment="1">
      <alignment/>
    </xf>
    <xf numFmtId="0" fontId="23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3" fontId="31" fillId="0" borderId="16" xfId="33" applyFont="1" applyFill="1" applyBorder="1" applyAlignment="1">
      <alignment horizontal="center"/>
    </xf>
    <xf numFmtId="43" fontId="31" fillId="0" borderId="17" xfId="33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2"/>
  <sheetViews>
    <sheetView zoomScale="150" zoomScaleNormal="150" zoomScalePageLayoutView="0" workbookViewId="0" topLeftCell="A1">
      <selection activeCell="D21" sqref="D21"/>
    </sheetView>
  </sheetViews>
  <sheetFormatPr defaultColWidth="9.140625" defaultRowHeight="21.75"/>
  <cols>
    <col min="1" max="1" width="47.28125" style="19" customWidth="1"/>
    <col min="2" max="2" width="20.28125" style="66" customWidth="1"/>
    <col min="3" max="3" width="3.57421875" style="66" customWidth="1"/>
    <col min="4" max="4" width="22.57421875" style="66" customWidth="1"/>
  </cols>
  <sheetData>
    <row r="1" spans="1:4" s="1" customFormat="1" ht="21.75" customHeight="1">
      <c r="A1" s="263" t="s">
        <v>127</v>
      </c>
      <c r="B1" s="263"/>
      <c r="C1" s="263"/>
      <c r="D1" s="263"/>
    </row>
    <row r="2" spans="1:4" s="1" customFormat="1" ht="20.25" customHeight="1">
      <c r="A2" s="263" t="s">
        <v>75</v>
      </c>
      <c r="B2" s="263"/>
      <c r="C2" s="263"/>
      <c r="D2" s="263"/>
    </row>
    <row r="3" spans="1:4" s="1" customFormat="1" ht="21">
      <c r="A3" s="263" t="s">
        <v>344</v>
      </c>
      <c r="B3" s="263"/>
      <c r="C3" s="263"/>
      <c r="D3" s="263"/>
    </row>
    <row r="4" spans="1:4" s="1" customFormat="1" ht="21">
      <c r="A4" s="45" t="s">
        <v>29</v>
      </c>
      <c r="B4" s="47" t="s">
        <v>22</v>
      </c>
      <c r="C4" s="48"/>
      <c r="D4" s="47" t="s">
        <v>73</v>
      </c>
    </row>
    <row r="5" spans="1:4" s="1" customFormat="1" ht="21">
      <c r="A5" s="1" t="s">
        <v>76</v>
      </c>
      <c r="B5" s="21">
        <v>5085107.03</v>
      </c>
      <c r="C5" s="21"/>
      <c r="D5" s="21">
        <v>5085107.03</v>
      </c>
    </row>
    <row r="6" spans="1:4" s="1" customFormat="1" ht="21">
      <c r="A6" s="1" t="s">
        <v>131</v>
      </c>
      <c r="B6" s="21">
        <v>284116.75</v>
      </c>
      <c r="C6" s="21"/>
      <c r="D6" s="21">
        <v>284116.75</v>
      </c>
    </row>
    <row r="7" spans="1:4" s="1" customFormat="1" ht="21">
      <c r="A7" s="1" t="s">
        <v>220</v>
      </c>
      <c r="B7" s="21">
        <v>0</v>
      </c>
      <c r="C7" s="21"/>
      <c r="D7" s="21">
        <v>0</v>
      </c>
    </row>
    <row r="8" spans="1:4" s="1" customFormat="1" ht="21">
      <c r="A8" s="1" t="s">
        <v>80</v>
      </c>
      <c r="B8" s="21">
        <v>22480</v>
      </c>
      <c r="C8" s="21"/>
      <c r="D8" s="21">
        <v>22480</v>
      </c>
    </row>
    <row r="9" spans="1:4" s="1" customFormat="1" ht="21">
      <c r="A9" s="1" t="s">
        <v>346</v>
      </c>
      <c r="B9" s="21">
        <v>2200</v>
      </c>
      <c r="C9" s="21"/>
      <c r="D9" s="21">
        <v>2200</v>
      </c>
    </row>
    <row r="10" spans="1:4" s="1" customFormat="1" ht="21">
      <c r="A10" s="1" t="s">
        <v>124</v>
      </c>
      <c r="B10" s="21">
        <v>71.2</v>
      </c>
      <c r="C10" s="21"/>
      <c r="D10" s="21">
        <v>71.2</v>
      </c>
    </row>
    <row r="11" spans="1:4" s="1" customFormat="1" ht="21">
      <c r="A11" s="1" t="s">
        <v>14</v>
      </c>
      <c r="B11" s="21">
        <v>0</v>
      </c>
      <c r="C11" s="21"/>
      <c r="D11" s="21">
        <v>0</v>
      </c>
    </row>
    <row r="12" spans="1:4" s="1" customFormat="1" ht="21">
      <c r="A12" s="1" t="s">
        <v>345</v>
      </c>
      <c r="B12" s="21">
        <v>1800000</v>
      </c>
      <c r="C12" s="21"/>
      <c r="D12" s="21">
        <v>1800000</v>
      </c>
    </row>
    <row r="13" spans="1:4" s="46" customFormat="1" ht="21.75" thickBot="1">
      <c r="A13" s="44" t="s">
        <v>16</v>
      </c>
      <c r="B13" s="154">
        <f>SUM(B5:B12)</f>
        <v>7193974.98</v>
      </c>
      <c r="C13" s="49"/>
      <c r="D13" s="154">
        <f>SUM(D5:D12)</f>
        <v>7193974.98</v>
      </c>
    </row>
    <row r="14" spans="1:4" s="1" customFormat="1" ht="21.75" thickTop="1">
      <c r="A14" s="45" t="s">
        <v>38</v>
      </c>
      <c r="B14" s="21"/>
      <c r="C14" s="21"/>
      <c r="D14" s="21"/>
    </row>
    <row r="15" spans="1:4" s="1" customFormat="1" ht="21">
      <c r="A15" s="1" t="s">
        <v>77</v>
      </c>
      <c r="B15" s="21">
        <v>1806738.35</v>
      </c>
      <c r="C15" s="21"/>
      <c r="D15" s="21">
        <v>1806738.35</v>
      </c>
    </row>
    <row r="16" spans="1:4" s="1" customFormat="1" ht="21">
      <c r="A16" s="1" t="s">
        <v>248</v>
      </c>
      <c r="B16" s="21">
        <v>0</v>
      </c>
      <c r="C16" s="21"/>
      <c r="D16" s="21">
        <v>0</v>
      </c>
    </row>
    <row r="17" spans="1:4" s="1" customFormat="1" ht="21">
      <c r="A17" s="1" t="s">
        <v>130</v>
      </c>
      <c r="B17" s="21">
        <v>616559.83</v>
      </c>
      <c r="C17" s="21"/>
      <c r="D17" s="21">
        <v>616559.83</v>
      </c>
    </row>
    <row r="18" spans="1:4" s="1" customFormat="1" ht="21">
      <c r="A18" s="1" t="s">
        <v>78</v>
      </c>
      <c r="B18" s="21">
        <v>0</v>
      </c>
      <c r="C18" s="21"/>
      <c r="D18" s="21">
        <v>0</v>
      </c>
    </row>
    <row r="19" spans="1:4" s="1" customFormat="1" ht="21">
      <c r="A19" s="1" t="s">
        <v>129</v>
      </c>
      <c r="B19" s="21">
        <v>888300</v>
      </c>
      <c r="C19" s="21"/>
      <c r="D19" s="21">
        <v>888300</v>
      </c>
    </row>
    <row r="20" spans="1:4" s="1" customFormat="1" ht="21">
      <c r="A20" s="1" t="s">
        <v>108</v>
      </c>
      <c r="B20" s="21">
        <v>0</v>
      </c>
      <c r="C20" s="21"/>
      <c r="D20" s="21">
        <v>0</v>
      </c>
    </row>
    <row r="21" spans="1:4" s="1" customFormat="1" ht="21">
      <c r="A21" s="1" t="s">
        <v>63</v>
      </c>
      <c r="B21" s="21">
        <v>5949519.3</v>
      </c>
      <c r="C21" s="21"/>
      <c r="D21" s="21">
        <v>5949519.3</v>
      </c>
    </row>
    <row r="22" spans="1:4" s="1" customFormat="1" ht="21">
      <c r="A22" s="1" t="s">
        <v>5</v>
      </c>
      <c r="B22" s="21">
        <v>50880</v>
      </c>
      <c r="C22" s="21"/>
      <c r="D22" s="21">
        <v>50880</v>
      </c>
    </row>
    <row r="23" spans="2:4" s="1" customFormat="1" ht="21">
      <c r="B23" s="21"/>
      <c r="C23" s="21"/>
      <c r="D23" s="21"/>
    </row>
    <row r="24" spans="1:4" s="46" customFormat="1" ht="21.75" thickBot="1">
      <c r="A24" s="44" t="s">
        <v>16</v>
      </c>
      <c r="B24" s="154">
        <f>SUM(B15:B23)</f>
        <v>9311997.48</v>
      </c>
      <c r="C24" s="49"/>
      <c r="D24" s="154">
        <f>SUM(D15:D23)</f>
        <v>9311997.48</v>
      </c>
    </row>
    <row r="25" spans="1:4" s="1" customFormat="1" ht="21.75" thickTop="1">
      <c r="A25" s="46" t="s">
        <v>79</v>
      </c>
      <c r="B25" s="49">
        <f>B13-B24</f>
        <v>-2118022.5</v>
      </c>
      <c r="C25" s="49"/>
      <c r="D25" s="49">
        <f>D13-D24</f>
        <v>-2118022.5</v>
      </c>
    </row>
    <row r="26" spans="1:4" s="1" customFormat="1" ht="21">
      <c r="A26" s="46"/>
      <c r="B26" s="49"/>
      <c r="C26" s="49"/>
      <c r="D26" s="49"/>
    </row>
    <row r="27" spans="1:4" s="1" customFormat="1" ht="21">
      <c r="A27" s="46"/>
      <c r="B27" s="49"/>
      <c r="C27" s="49"/>
      <c r="D27" s="49"/>
    </row>
    <row r="28" spans="1:4" s="1" customFormat="1" ht="21">
      <c r="A28" s="46"/>
      <c r="B28" s="49"/>
      <c r="C28" s="49"/>
      <c r="D28" s="49"/>
    </row>
    <row r="29" spans="1:4" s="1" customFormat="1" ht="21">
      <c r="A29" s="46"/>
      <c r="B29" s="49"/>
      <c r="C29" s="49"/>
      <c r="D29" s="49"/>
    </row>
    <row r="30" spans="1:6" s="1" customFormat="1" ht="21">
      <c r="A30" s="264" t="s">
        <v>187</v>
      </c>
      <c r="B30" s="264"/>
      <c r="C30" s="264"/>
      <c r="D30" s="264"/>
      <c r="E30" s="42"/>
      <c r="F30" s="42"/>
    </row>
    <row r="31" spans="1:6" s="1" customFormat="1" ht="21">
      <c r="A31" s="264" t="s">
        <v>186</v>
      </c>
      <c r="B31" s="264"/>
      <c r="C31" s="264"/>
      <c r="D31" s="264"/>
      <c r="E31" s="42"/>
      <c r="F31" s="42"/>
    </row>
    <row r="32" spans="1:6" s="3" customFormat="1" ht="23.25">
      <c r="A32" s="265" t="s">
        <v>116</v>
      </c>
      <c r="B32" s="265"/>
      <c r="C32" s="265"/>
      <c r="D32" s="265"/>
      <c r="E32" s="42"/>
      <c r="F32" s="42"/>
    </row>
    <row r="33" spans="2:4" s="3" customFormat="1" ht="23.25">
      <c r="B33" s="4"/>
      <c r="C33" s="4"/>
      <c r="D33" s="4"/>
    </row>
    <row r="34" spans="2:4" s="3" customFormat="1" ht="23.25">
      <c r="B34" s="4"/>
      <c r="C34" s="4"/>
      <c r="D34" s="4"/>
    </row>
    <row r="35" spans="2:4" s="3" customFormat="1" ht="23.25">
      <c r="B35" s="4"/>
      <c r="C35" s="4"/>
      <c r="D35" s="4"/>
    </row>
    <row r="36" spans="2:4" s="3" customFormat="1" ht="23.25">
      <c r="B36" s="4"/>
      <c r="C36" s="4"/>
      <c r="D36" s="4"/>
    </row>
    <row r="37" spans="2:4" s="3" customFormat="1" ht="23.25">
      <c r="B37" s="4"/>
      <c r="C37" s="4"/>
      <c r="D37" s="4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</sheetData>
  <sheetProtection/>
  <mergeCells count="6">
    <mergeCell ref="A1:D1"/>
    <mergeCell ref="A2:D2"/>
    <mergeCell ref="A3:D3"/>
    <mergeCell ref="A30:D30"/>
    <mergeCell ref="A31:D31"/>
    <mergeCell ref="A32:D32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3"/>
  <sheetViews>
    <sheetView zoomScale="186" zoomScaleNormal="186" zoomScalePageLayoutView="0" workbookViewId="0" topLeftCell="A1">
      <selection activeCell="D8" sqref="D8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5" customFormat="1" ht="19.5">
      <c r="A1" s="266" t="s">
        <v>66</v>
      </c>
      <c r="B1" s="266"/>
      <c r="C1" s="266"/>
      <c r="D1" s="266"/>
    </row>
    <row r="2" spans="1:4" s="25" customFormat="1" ht="19.5">
      <c r="A2" s="266" t="s">
        <v>72</v>
      </c>
      <c r="B2" s="266"/>
      <c r="C2" s="266"/>
      <c r="D2" s="266"/>
    </row>
    <row r="3" spans="1:4" s="25" customFormat="1" ht="19.5">
      <c r="A3" s="266" t="s">
        <v>299</v>
      </c>
      <c r="B3" s="266"/>
      <c r="C3" s="266"/>
      <c r="D3" s="266"/>
    </row>
    <row r="4" spans="1:4" s="25" customFormat="1" ht="19.5">
      <c r="A4" s="26" t="s">
        <v>0</v>
      </c>
      <c r="B4" s="26" t="s">
        <v>1</v>
      </c>
      <c r="C4" s="26" t="s">
        <v>2</v>
      </c>
      <c r="D4" s="26" t="s">
        <v>3</v>
      </c>
    </row>
    <row r="5" spans="1:4" s="25" customFormat="1" ht="19.5">
      <c r="A5" s="27" t="s">
        <v>4</v>
      </c>
      <c r="B5" s="28" t="s">
        <v>17</v>
      </c>
      <c r="C5" s="145">
        <v>0</v>
      </c>
      <c r="D5" s="145"/>
    </row>
    <row r="6" spans="1:4" s="25" customFormat="1" ht="19.5">
      <c r="A6" s="29" t="s">
        <v>70</v>
      </c>
      <c r="B6" s="30" t="s">
        <v>71</v>
      </c>
      <c r="C6" s="146">
        <v>4687727.74</v>
      </c>
      <c r="D6" s="146"/>
    </row>
    <row r="7" spans="1:4" s="25" customFormat="1" ht="19.5">
      <c r="A7" s="29" t="s">
        <v>67</v>
      </c>
      <c r="B7" s="30" t="s">
        <v>18</v>
      </c>
      <c r="C7" s="146">
        <v>7119272.11</v>
      </c>
      <c r="D7" s="146"/>
    </row>
    <row r="8" spans="1:4" s="25" customFormat="1" ht="19.5">
      <c r="A8" s="29" t="s">
        <v>249</v>
      </c>
      <c r="B8" s="30" t="s">
        <v>19</v>
      </c>
      <c r="C8" s="146">
        <v>17299246.22</v>
      </c>
      <c r="D8" s="146"/>
    </row>
    <row r="9" spans="1:4" s="25" customFormat="1" ht="19.5">
      <c r="A9" s="29" t="s">
        <v>194</v>
      </c>
      <c r="B9" s="30" t="s">
        <v>18</v>
      </c>
      <c r="C9" s="146">
        <v>16315753.4</v>
      </c>
      <c r="D9" s="146"/>
    </row>
    <row r="10" spans="1:4" s="25" customFormat="1" ht="19.5">
      <c r="A10" s="29" t="s">
        <v>195</v>
      </c>
      <c r="B10" s="30" t="s">
        <v>18</v>
      </c>
      <c r="C10" s="146">
        <v>238514.74</v>
      </c>
      <c r="D10" s="146"/>
    </row>
    <row r="11" spans="1:4" s="25" customFormat="1" ht="19.5">
      <c r="A11" s="29" t="s">
        <v>250</v>
      </c>
      <c r="B11" s="30" t="s">
        <v>19</v>
      </c>
      <c r="C11" s="146">
        <v>20791318.67</v>
      </c>
      <c r="D11" s="146"/>
    </row>
    <row r="12" spans="1:4" s="25" customFormat="1" ht="19.5">
      <c r="A12" s="29" t="s">
        <v>125</v>
      </c>
      <c r="B12" s="30" t="s">
        <v>140</v>
      </c>
      <c r="C12" s="146">
        <v>75695.39</v>
      </c>
      <c r="D12" s="146"/>
    </row>
    <row r="13" spans="1:4" s="25" customFormat="1" ht="19.5">
      <c r="A13" s="29" t="s">
        <v>5</v>
      </c>
      <c r="B13" s="30" t="s">
        <v>64</v>
      </c>
      <c r="C13" s="147">
        <v>28400</v>
      </c>
      <c r="D13" s="146"/>
    </row>
    <row r="14" spans="1:4" s="25" customFormat="1" ht="19.5">
      <c r="A14" s="29" t="s">
        <v>240</v>
      </c>
      <c r="B14" s="30">
        <v>704</v>
      </c>
      <c r="C14" s="147">
        <v>886100</v>
      </c>
      <c r="D14" s="146"/>
    </row>
    <row r="15" spans="1:4" s="25" customFormat="1" ht="19.5">
      <c r="A15" s="29" t="s">
        <v>6</v>
      </c>
      <c r="B15" s="30">
        <v>510000</v>
      </c>
      <c r="C15" s="147">
        <v>5000</v>
      </c>
      <c r="D15" s="146"/>
    </row>
    <row r="16" spans="1:4" s="25" customFormat="1" ht="19.5">
      <c r="A16" s="29" t="s">
        <v>234</v>
      </c>
      <c r="B16" s="30"/>
      <c r="C16" s="147">
        <v>0</v>
      </c>
      <c r="D16" s="146"/>
    </row>
    <row r="17" spans="1:4" s="25" customFormat="1" ht="19.5">
      <c r="A17" s="29" t="s">
        <v>101</v>
      </c>
      <c r="B17" s="30">
        <v>521000</v>
      </c>
      <c r="C17" s="146">
        <v>321950</v>
      </c>
      <c r="D17" s="146"/>
    </row>
    <row r="18" spans="1:4" s="25" customFormat="1" ht="19.5">
      <c r="A18" s="29" t="s">
        <v>102</v>
      </c>
      <c r="B18" s="30">
        <v>522000</v>
      </c>
      <c r="C18" s="146">
        <v>1284500</v>
      </c>
      <c r="D18" s="146"/>
    </row>
    <row r="19" spans="1:4" s="25" customFormat="1" ht="19.5">
      <c r="A19" s="29" t="s">
        <v>235</v>
      </c>
      <c r="B19" s="30"/>
      <c r="C19" s="146">
        <v>0</v>
      </c>
      <c r="D19" s="146"/>
    </row>
    <row r="20" spans="1:4" s="25" customFormat="1" ht="19.5">
      <c r="A20" s="29" t="s">
        <v>7</v>
      </c>
      <c r="B20" s="30">
        <v>531000</v>
      </c>
      <c r="C20" s="146">
        <v>34400</v>
      </c>
      <c r="D20" s="146"/>
    </row>
    <row r="21" spans="1:4" s="25" customFormat="1" ht="19.5">
      <c r="A21" s="29" t="s">
        <v>8</v>
      </c>
      <c r="B21" s="30">
        <v>532000</v>
      </c>
      <c r="C21" s="146">
        <v>40933.54</v>
      </c>
      <c r="D21" s="146"/>
    </row>
    <row r="22" spans="1:4" s="25" customFormat="1" ht="19.5">
      <c r="A22" s="29" t="s">
        <v>9</v>
      </c>
      <c r="B22" s="30">
        <v>533000</v>
      </c>
      <c r="C22" s="146">
        <v>13683</v>
      </c>
      <c r="D22" s="146"/>
    </row>
    <row r="23" spans="1:4" s="25" customFormat="1" ht="19.5">
      <c r="A23" s="29" t="s">
        <v>10</v>
      </c>
      <c r="B23" s="30">
        <v>534000</v>
      </c>
      <c r="C23" s="146">
        <v>56271.81</v>
      </c>
      <c r="D23" s="146"/>
    </row>
    <row r="24" spans="1:4" s="25" customFormat="1" ht="19.5">
      <c r="A24" s="29" t="s">
        <v>12</v>
      </c>
      <c r="B24" s="30">
        <v>541000</v>
      </c>
      <c r="C24" s="146">
        <v>0</v>
      </c>
      <c r="D24" s="146"/>
    </row>
    <row r="25" spans="1:4" s="25" customFormat="1" ht="19.5">
      <c r="A25" s="29" t="s">
        <v>13</v>
      </c>
      <c r="B25" s="30">
        <v>542000</v>
      </c>
      <c r="C25" s="146">
        <v>0</v>
      </c>
      <c r="D25" s="146"/>
    </row>
    <row r="26" spans="1:4" s="25" customFormat="1" ht="19.5">
      <c r="A26" s="29" t="s">
        <v>244</v>
      </c>
      <c r="B26" s="30"/>
      <c r="C26" s="146">
        <v>0</v>
      </c>
      <c r="D26" s="146"/>
    </row>
    <row r="27" spans="1:4" s="25" customFormat="1" ht="19.5">
      <c r="A27" s="29" t="s">
        <v>11</v>
      </c>
      <c r="B27" s="30">
        <v>560000</v>
      </c>
      <c r="C27" s="146">
        <v>50000</v>
      </c>
      <c r="D27" s="146"/>
    </row>
    <row r="28" spans="1:4" s="25" customFormat="1" ht="19.5">
      <c r="A28" s="29" t="s">
        <v>236</v>
      </c>
      <c r="B28" s="30"/>
      <c r="C28" s="148">
        <v>0</v>
      </c>
      <c r="D28" s="146"/>
    </row>
    <row r="29" spans="1:4" s="25" customFormat="1" ht="19.5">
      <c r="A29" s="29" t="s">
        <v>218</v>
      </c>
      <c r="B29" s="30"/>
      <c r="C29" s="148">
        <v>0</v>
      </c>
      <c r="D29" s="146"/>
    </row>
    <row r="30" spans="1:4" s="25" customFormat="1" ht="19.5">
      <c r="A30" s="29" t="s">
        <v>109</v>
      </c>
      <c r="B30" s="30">
        <v>821</v>
      </c>
      <c r="C30" s="148"/>
      <c r="D30" s="146">
        <v>5085107.03</v>
      </c>
    </row>
    <row r="31" spans="1:4" s="25" customFormat="1" ht="19.5">
      <c r="A31" s="29" t="s">
        <v>14</v>
      </c>
      <c r="B31" s="30">
        <v>700</v>
      </c>
      <c r="C31" s="146"/>
      <c r="D31" s="146">
        <v>30514561.21</v>
      </c>
    </row>
    <row r="32" spans="1:4" s="25" customFormat="1" ht="19.5">
      <c r="A32" s="29" t="s">
        <v>65</v>
      </c>
      <c r="B32" s="30"/>
      <c r="C32" s="146"/>
      <c r="D32" s="146">
        <v>25206960.87</v>
      </c>
    </row>
    <row r="33" spans="1:4" s="25" customFormat="1" ht="19.5">
      <c r="A33" s="29" t="s">
        <v>110</v>
      </c>
      <c r="B33" s="30">
        <v>900</v>
      </c>
      <c r="C33" s="146"/>
      <c r="D33" s="146">
        <v>1721137.51</v>
      </c>
    </row>
    <row r="34" spans="1:4" s="25" customFormat="1" ht="19.5">
      <c r="A34" s="29" t="s">
        <v>111</v>
      </c>
      <c r="B34" s="30"/>
      <c r="C34" s="146"/>
      <c r="D34" s="146">
        <v>1542923</v>
      </c>
    </row>
    <row r="35" spans="1:4" s="25" customFormat="1" ht="19.5">
      <c r="A35" s="29" t="s">
        <v>112</v>
      </c>
      <c r="B35" s="30">
        <v>600</v>
      </c>
      <c r="C35" s="146"/>
      <c r="D35" s="146">
        <v>3378077</v>
      </c>
    </row>
    <row r="36" spans="1:4" s="25" customFormat="1" ht="19.5">
      <c r="A36" s="258" t="s">
        <v>342</v>
      </c>
      <c r="B36" s="259"/>
      <c r="C36" s="146"/>
      <c r="D36" s="146">
        <v>1800000</v>
      </c>
    </row>
    <row r="37" spans="1:4" s="25" customFormat="1" ht="20.25" thickBot="1">
      <c r="A37" s="31" t="s">
        <v>16</v>
      </c>
      <c r="B37" s="32"/>
      <c r="C37" s="149">
        <f>SUM(C5:C35)</f>
        <v>69248766.62000002</v>
      </c>
      <c r="D37" s="149">
        <f>SUM(D5:D36)</f>
        <v>69248766.62</v>
      </c>
    </row>
    <row r="38" spans="1:4" s="25" customFormat="1" ht="20.25" thickTop="1">
      <c r="A38" s="33"/>
      <c r="B38" s="33"/>
      <c r="C38" s="34"/>
      <c r="D38" s="34"/>
    </row>
    <row r="39" spans="1:4" s="25" customFormat="1" ht="19.5">
      <c r="A39" s="33"/>
      <c r="B39" s="33"/>
      <c r="C39" s="34"/>
      <c r="D39" s="34"/>
    </row>
    <row r="40" spans="1:4" s="25" customFormat="1" ht="19.5">
      <c r="A40" s="33"/>
      <c r="B40" s="33"/>
      <c r="C40" s="34"/>
      <c r="D40" s="34"/>
    </row>
    <row r="41" spans="1:4" s="25" customFormat="1" ht="19.5">
      <c r="A41" s="33"/>
      <c r="B41" s="33"/>
      <c r="C41" s="34"/>
      <c r="D41" s="34"/>
    </row>
    <row r="42" spans="1:6" s="25" customFormat="1" ht="21">
      <c r="A42" s="264" t="s">
        <v>189</v>
      </c>
      <c r="B42" s="264"/>
      <c r="C42" s="264"/>
      <c r="D42" s="264"/>
      <c r="E42" s="42"/>
      <c r="F42" s="42"/>
    </row>
    <row r="43" spans="1:6" s="25" customFormat="1" ht="21">
      <c r="A43" s="264" t="s">
        <v>188</v>
      </c>
      <c r="B43" s="264"/>
      <c r="C43" s="264"/>
      <c r="D43" s="264"/>
      <c r="E43" s="42"/>
      <c r="F43" s="42"/>
    </row>
    <row r="44" spans="1:6" s="25" customFormat="1" ht="21">
      <c r="A44" s="265" t="s">
        <v>116</v>
      </c>
      <c r="B44" s="265"/>
      <c r="C44" s="265"/>
      <c r="D44" s="265"/>
      <c r="E44" s="42"/>
      <c r="F44" s="42"/>
    </row>
    <row r="45" spans="1:4" s="25" customFormat="1" ht="19.5">
      <c r="A45" s="35"/>
      <c r="B45" s="35"/>
      <c r="C45" s="35"/>
      <c r="D45" s="35"/>
    </row>
    <row r="46" spans="1:4" s="25" customFormat="1" ht="19.5">
      <c r="A46" s="35"/>
      <c r="B46" s="35"/>
      <c r="C46" s="35"/>
      <c r="D46" s="35"/>
    </row>
    <row r="47" spans="1:4" s="25" customFormat="1" ht="19.5">
      <c r="A47" s="35"/>
      <c r="B47" s="35"/>
      <c r="C47" s="35"/>
      <c r="D47" s="35"/>
    </row>
    <row r="48" spans="1:4" s="25" customFormat="1" ht="19.5">
      <c r="A48" s="35"/>
      <c r="B48" s="35"/>
      <c r="C48" s="35"/>
      <c r="D48" s="35"/>
    </row>
    <row r="49" spans="1:4" s="25" customFormat="1" ht="19.5">
      <c r="A49" s="35"/>
      <c r="B49" s="35"/>
      <c r="C49" s="35"/>
      <c r="D49" s="35"/>
    </row>
    <row r="50" spans="1:4" s="25" customFormat="1" ht="19.5">
      <c r="A50" s="35"/>
      <c r="B50" s="35"/>
      <c r="C50" s="35"/>
      <c r="D50" s="35"/>
    </row>
    <row r="51" spans="1:4" s="25" customFormat="1" ht="19.5">
      <c r="A51" s="35"/>
      <c r="B51" s="35"/>
      <c r="C51" s="35"/>
      <c r="D51" s="35"/>
    </row>
    <row r="52" spans="1:4" s="25" customFormat="1" ht="19.5">
      <c r="A52" s="35"/>
      <c r="B52" s="35"/>
      <c r="C52" s="35"/>
      <c r="D52" s="35"/>
    </row>
    <row r="53" spans="1:4" s="25" customFormat="1" ht="19.5">
      <c r="A53" s="35"/>
      <c r="B53" s="35"/>
      <c r="C53" s="35"/>
      <c r="D53" s="35"/>
    </row>
    <row r="54" spans="1:4" s="25" customFormat="1" ht="19.5">
      <c r="A54" s="35"/>
      <c r="B54" s="35"/>
      <c r="C54" s="35"/>
      <c r="D54" s="35"/>
    </row>
    <row r="55" spans="1:4" s="25" customFormat="1" ht="19.5">
      <c r="A55" s="35"/>
      <c r="B55" s="35"/>
      <c r="C55" s="35"/>
      <c r="D55" s="35"/>
    </row>
    <row r="56" spans="1:4" s="25" customFormat="1" ht="19.5">
      <c r="A56" s="35"/>
      <c r="B56" s="35"/>
      <c r="C56" s="35"/>
      <c r="D56" s="35"/>
    </row>
    <row r="57" spans="1:4" s="25" customFormat="1" ht="19.5">
      <c r="A57" s="35"/>
      <c r="B57" s="35"/>
      <c r="C57" s="35"/>
      <c r="D57" s="35"/>
    </row>
    <row r="58" spans="1:4" s="25" customFormat="1" ht="19.5">
      <c r="A58" s="35"/>
      <c r="B58" s="35"/>
      <c r="C58" s="35"/>
      <c r="D58" s="35"/>
    </row>
    <row r="59" spans="1:4" s="25" customFormat="1" ht="19.5">
      <c r="A59" s="35"/>
      <c r="B59" s="35"/>
      <c r="C59" s="35"/>
      <c r="D59" s="35"/>
    </row>
    <row r="60" spans="1:4" s="25" customFormat="1" ht="19.5">
      <c r="A60" s="35"/>
      <c r="B60" s="35"/>
      <c r="C60" s="35"/>
      <c r="D60" s="35"/>
    </row>
    <row r="61" spans="1:4" s="25" customFormat="1" ht="19.5">
      <c r="A61" s="35"/>
      <c r="B61" s="35"/>
      <c r="C61" s="35"/>
      <c r="D61" s="35"/>
    </row>
    <row r="62" spans="1:4" s="25" customFormat="1" ht="19.5">
      <c r="A62" s="35"/>
      <c r="B62" s="35"/>
      <c r="C62" s="35"/>
      <c r="D62" s="35"/>
    </row>
    <row r="63" spans="1:4" s="25" customFormat="1" ht="19.5">
      <c r="A63" s="35"/>
      <c r="B63" s="35"/>
      <c r="C63" s="35"/>
      <c r="D63" s="35"/>
    </row>
    <row r="64" spans="1:4" s="25" customFormat="1" ht="19.5">
      <c r="A64" s="35"/>
      <c r="B64" s="35"/>
      <c r="C64" s="35"/>
      <c r="D64" s="35"/>
    </row>
    <row r="65" spans="1:4" s="25" customFormat="1" ht="19.5">
      <c r="A65" s="35"/>
      <c r="B65" s="35"/>
      <c r="C65" s="35"/>
      <c r="D65" s="35"/>
    </row>
    <row r="66" spans="1:4" s="25" customFormat="1" ht="19.5">
      <c r="A66" s="35"/>
      <c r="B66" s="35"/>
      <c r="C66" s="35"/>
      <c r="D66" s="35"/>
    </row>
    <row r="67" spans="1:4" s="25" customFormat="1" ht="19.5">
      <c r="A67" s="35"/>
      <c r="B67" s="35"/>
      <c r="C67" s="35"/>
      <c r="D67" s="35"/>
    </row>
    <row r="68" spans="1:4" s="25" customFormat="1" ht="19.5">
      <c r="A68" s="35"/>
      <c r="B68" s="35"/>
      <c r="C68" s="35"/>
      <c r="D68" s="35"/>
    </row>
    <row r="69" spans="1:4" s="25" customFormat="1" ht="19.5">
      <c r="A69" s="35"/>
      <c r="B69" s="35"/>
      <c r="C69" s="35"/>
      <c r="D69" s="35"/>
    </row>
    <row r="70" spans="1:4" s="25" customFormat="1" ht="19.5">
      <c r="A70" s="35"/>
      <c r="B70" s="35"/>
      <c r="C70" s="35"/>
      <c r="D70" s="35"/>
    </row>
    <row r="71" spans="1:4" s="25" customFormat="1" ht="19.5">
      <c r="A71" s="35"/>
      <c r="B71" s="35"/>
      <c r="C71" s="35"/>
      <c r="D71" s="35"/>
    </row>
    <row r="72" spans="1:4" s="25" customFormat="1" ht="19.5">
      <c r="A72" s="35"/>
      <c r="B72" s="35"/>
      <c r="C72" s="35"/>
      <c r="D72" s="35"/>
    </row>
    <row r="73" spans="1:4" s="25" customFormat="1" ht="19.5">
      <c r="A73" s="35"/>
      <c r="B73" s="35"/>
      <c r="C73" s="35"/>
      <c r="D73" s="35"/>
    </row>
    <row r="74" spans="1:4" s="25" customFormat="1" ht="19.5">
      <c r="A74" s="35"/>
      <c r="B74" s="35"/>
      <c r="C74" s="35"/>
      <c r="D74" s="35"/>
    </row>
    <row r="75" spans="1:4" s="25" customFormat="1" ht="19.5">
      <c r="A75" s="35"/>
      <c r="B75" s="35"/>
      <c r="C75" s="35"/>
      <c r="D75" s="35"/>
    </row>
    <row r="76" spans="1:4" s="25" customFormat="1" ht="19.5">
      <c r="A76" s="35"/>
      <c r="B76" s="35"/>
      <c r="C76" s="35"/>
      <c r="D76" s="35"/>
    </row>
    <row r="77" spans="1:4" s="25" customFormat="1" ht="19.5">
      <c r="A77" s="35"/>
      <c r="B77" s="35"/>
      <c r="C77" s="35"/>
      <c r="D77" s="35"/>
    </row>
    <row r="78" spans="1:4" s="25" customFormat="1" ht="19.5">
      <c r="A78" s="35"/>
      <c r="B78" s="35"/>
      <c r="C78" s="35"/>
      <c r="D78" s="35"/>
    </row>
    <row r="79" spans="1:4" s="25" customFormat="1" ht="19.5">
      <c r="A79" s="35"/>
      <c r="B79" s="35"/>
      <c r="C79" s="35"/>
      <c r="D79" s="35"/>
    </row>
    <row r="80" spans="1:4" s="25" customFormat="1" ht="19.5">
      <c r="A80" s="35"/>
      <c r="B80" s="35"/>
      <c r="C80" s="35"/>
      <c r="D80" s="35"/>
    </row>
    <row r="81" spans="1:4" s="25" customFormat="1" ht="19.5">
      <c r="A81" s="35"/>
      <c r="B81" s="35"/>
      <c r="C81" s="35"/>
      <c r="D81" s="35"/>
    </row>
    <row r="82" spans="1:4" s="25" customFormat="1" ht="19.5">
      <c r="A82" s="35"/>
      <c r="B82" s="35"/>
      <c r="C82" s="35"/>
      <c r="D82" s="35"/>
    </row>
    <row r="83" spans="1:4" s="25" customFormat="1" ht="19.5">
      <c r="A83" s="35"/>
      <c r="B83" s="35"/>
      <c r="C83" s="35"/>
      <c r="D83" s="35"/>
    </row>
    <row r="84" spans="1:4" s="25" customFormat="1" ht="19.5">
      <c r="A84" s="35"/>
      <c r="B84" s="35"/>
      <c r="C84" s="35"/>
      <c r="D84" s="35"/>
    </row>
    <row r="85" spans="1:4" s="25" customFormat="1" ht="19.5">
      <c r="A85" s="35"/>
      <c r="B85" s="35"/>
      <c r="C85" s="35"/>
      <c r="D85" s="35"/>
    </row>
    <row r="86" spans="1:4" s="25" customFormat="1" ht="19.5">
      <c r="A86" s="35"/>
      <c r="B86" s="35"/>
      <c r="C86" s="35"/>
      <c r="D86" s="35"/>
    </row>
    <row r="87" spans="1:4" s="25" customFormat="1" ht="19.5">
      <c r="A87" s="35"/>
      <c r="B87" s="35"/>
      <c r="C87" s="35"/>
      <c r="D87" s="35"/>
    </row>
    <row r="88" spans="1:4" s="25" customFormat="1" ht="19.5">
      <c r="A88" s="35"/>
      <c r="B88" s="35"/>
      <c r="C88" s="35"/>
      <c r="D88" s="35"/>
    </row>
    <row r="89" spans="1:4" s="25" customFormat="1" ht="19.5">
      <c r="A89" s="35"/>
      <c r="B89" s="35"/>
      <c r="C89" s="35"/>
      <c r="D89" s="35"/>
    </row>
    <row r="90" spans="1:4" s="25" customFormat="1" ht="19.5">
      <c r="A90" s="35"/>
      <c r="B90" s="35"/>
      <c r="C90" s="35"/>
      <c r="D90" s="35"/>
    </row>
    <row r="91" spans="1:4" s="25" customFormat="1" ht="19.5">
      <c r="A91" s="35"/>
      <c r="B91" s="35"/>
      <c r="C91" s="35"/>
      <c r="D91" s="35"/>
    </row>
    <row r="92" spans="1:4" s="25" customFormat="1" ht="19.5">
      <c r="A92" s="35"/>
      <c r="B92" s="35"/>
      <c r="C92" s="35"/>
      <c r="D92" s="35"/>
    </row>
    <row r="93" spans="1:4" s="25" customFormat="1" ht="19.5">
      <c r="A93" s="35"/>
      <c r="B93" s="35"/>
      <c r="C93" s="35"/>
      <c r="D93" s="35"/>
    </row>
    <row r="94" spans="1:4" s="25" customFormat="1" ht="19.5">
      <c r="A94" s="35"/>
      <c r="B94" s="35"/>
      <c r="C94" s="35"/>
      <c r="D94" s="35"/>
    </row>
    <row r="95" spans="1:4" s="25" customFormat="1" ht="19.5">
      <c r="A95" s="35"/>
      <c r="B95" s="35"/>
      <c r="C95" s="35"/>
      <c r="D95" s="35"/>
    </row>
    <row r="96" spans="1:4" s="25" customFormat="1" ht="19.5">
      <c r="A96" s="35"/>
      <c r="B96" s="35"/>
      <c r="C96" s="35"/>
      <c r="D96" s="35"/>
    </row>
    <row r="97" spans="1:4" s="25" customFormat="1" ht="19.5">
      <c r="A97" s="35"/>
      <c r="B97" s="35"/>
      <c r="C97" s="35"/>
      <c r="D97" s="35"/>
    </row>
    <row r="98" spans="1:4" s="25" customFormat="1" ht="19.5">
      <c r="A98" s="35"/>
      <c r="B98" s="35"/>
      <c r="C98" s="35"/>
      <c r="D98" s="35"/>
    </row>
    <row r="99" spans="1:4" s="25" customFormat="1" ht="19.5">
      <c r="A99" s="35"/>
      <c r="B99" s="35"/>
      <c r="C99" s="35"/>
      <c r="D99" s="35"/>
    </row>
    <row r="100" spans="1:4" s="25" customFormat="1" ht="19.5">
      <c r="A100" s="35"/>
      <c r="B100" s="35"/>
      <c r="C100" s="35"/>
      <c r="D100" s="35"/>
    </row>
    <row r="101" spans="1:4" s="25" customFormat="1" ht="19.5">
      <c r="A101" s="35"/>
      <c r="B101" s="35"/>
      <c r="C101" s="35"/>
      <c r="D101" s="35"/>
    </row>
    <row r="102" spans="1:4" s="25" customFormat="1" ht="19.5">
      <c r="A102" s="35"/>
      <c r="B102" s="35"/>
      <c r="C102" s="35"/>
      <c r="D102" s="35"/>
    </row>
    <row r="103" spans="1:4" s="25" customFormat="1" ht="19.5">
      <c r="A103" s="35"/>
      <c r="B103" s="35"/>
      <c r="C103" s="35"/>
      <c r="D103" s="35"/>
    </row>
    <row r="104" spans="1:4" s="25" customFormat="1" ht="19.5">
      <c r="A104" s="35"/>
      <c r="B104" s="35"/>
      <c r="C104" s="35"/>
      <c r="D104" s="35"/>
    </row>
    <row r="105" spans="1:4" s="25" customFormat="1" ht="19.5">
      <c r="A105" s="35"/>
      <c r="B105" s="35"/>
      <c r="C105" s="35"/>
      <c r="D105" s="35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2" customFormat="1" ht="24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19" customFormat="1" ht="23.25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3"/>
      <c r="B239" s="3"/>
      <c r="C239" s="3"/>
      <c r="D239" s="3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  <row r="443" spans="1:4" s="2" customFormat="1" ht="24">
      <c r="A443" s="1"/>
      <c r="B443" s="1"/>
      <c r="C443" s="1"/>
      <c r="D443" s="1"/>
    </row>
  </sheetData>
  <sheetProtection/>
  <mergeCells count="6">
    <mergeCell ref="A1:D1"/>
    <mergeCell ref="A2:D2"/>
    <mergeCell ref="A3:D3"/>
    <mergeCell ref="A42:D42"/>
    <mergeCell ref="A43:D43"/>
    <mergeCell ref="A44:D44"/>
  </mergeCells>
  <printOptions/>
  <pageMargins left="0.7480314960629921" right="0.34" top="0.3" bottom="0.16" header="0.34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0"/>
  <sheetViews>
    <sheetView zoomScale="150" zoomScaleNormal="150" zoomScalePageLayoutView="0" workbookViewId="0" topLeftCell="A10">
      <selection activeCell="G17" sqref="G17"/>
    </sheetView>
  </sheetViews>
  <sheetFormatPr defaultColWidth="9.140625" defaultRowHeight="21.75"/>
  <cols>
    <col min="1" max="1" width="49.421875" style="132" customWidth="1"/>
    <col min="2" max="2" width="9.28125" style="133" customWidth="1"/>
    <col min="3" max="4" width="15.28125" style="134" customWidth="1"/>
    <col min="5" max="5" width="15.7109375" style="132" customWidth="1"/>
    <col min="6" max="6" width="3.00390625" style="39" hidden="1" customWidth="1"/>
  </cols>
  <sheetData>
    <row r="1" spans="1:6" s="36" customFormat="1" ht="21">
      <c r="A1" s="267" t="s">
        <v>247</v>
      </c>
      <c r="B1" s="267"/>
      <c r="C1" s="267"/>
      <c r="D1" s="267"/>
      <c r="E1" s="267"/>
      <c r="F1" s="42"/>
    </row>
    <row r="2" spans="1:6" s="36" customFormat="1" ht="21">
      <c r="A2" s="268" t="s">
        <v>86</v>
      </c>
      <c r="B2" s="268"/>
      <c r="C2" s="268"/>
      <c r="D2" s="268"/>
      <c r="E2" s="268"/>
      <c r="F2" s="42"/>
    </row>
    <row r="3" spans="1:6" s="36" customFormat="1" ht="21">
      <c r="A3" s="269" t="s">
        <v>297</v>
      </c>
      <c r="B3" s="269"/>
      <c r="C3" s="269"/>
      <c r="D3" s="269"/>
      <c r="E3" s="269"/>
      <c r="F3" s="86"/>
    </row>
    <row r="4" spans="1:6" s="37" customFormat="1" ht="21">
      <c r="A4" s="270" t="s">
        <v>107</v>
      </c>
      <c r="B4" s="270" t="s">
        <v>1</v>
      </c>
      <c r="C4" s="272" t="s">
        <v>25</v>
      </c>
      <c r="D4" s="272" t="s">
        <v>105</v>
      </c>
      <c r="E4" s="272" t="s">
        <v>104</v>
      </c>
      <c r="F4" s="87"/>
    </row>
    <row r="5" spans="1:6" s="37" customFormat="1" ht="21">
      <c r="A5" s="271"/>
      <c r="B5" s="271"/>
      <c r="C5" s="273"/>
      <c r="D5" s="273"/>
      <c r="E5" s="273"/>
      <c r="F5" s="87"/>
    </row>
    <row r="6" spans="1:6" s="36" customFormat="1" ht="21">
      <c r="A6" s="126" t="s">
        <v>87</v>
      </c>
      <c r="B6" s="105"/>
      <c r="C6" s="127"/>
      <c r="D6" s="127"/>
      <c r="E6" s="127"/>
      <c r="F6" s="88"/>
    </row>
    <row r="7" spans="1:6" s="36" customFormat="1" ht="21">
      <c r="A7" s="110" t="s">
        <v>88</v>
      </c>
      <c r="B7" s="128">
        <v>411000</v>
      </c>
      <c r="C7" s="115"/>
      <c r="D7" s="115"/>
      <c r="E7" s="115"/>
      <c r="F7" s="88"/>
    </row>
    <row r="8" spans="1:6" s="36" customFormat="1" ht="21">
      <c r="A8" s="101" t="s">
        <v>89</v>
      </c>
      <c r="B8" s="105">
        <v>411001</v>
      </c>
      <c r="C8" s="115">
        <v>5563000</v>
      </c>
      <c r="D8" s="115">
        <v>270162</v>
      </c>
      <c r="E8" s="115">
        <v>270162</v>
      </c>
      <c r="F8" s="88"/>
    </row>
    <row r="9" spans="1:6" s="36" customFormat="1" ht="21">
      <c r="A9" s="101" t="s">
        <v>90</v>
      </c>
      <c r="B9" s="105">
        <v>411002</v>
      </c>
      <c r="C9" s="115">
        <v>250000</v>
      </c>
      <c r="D9" s="129">
        <v>979.89</v>
      </c>
      <c r="E9" s="129">
        <v>979.89</v>
      </c>
      <c r="F9" s="88"/>
    </row>
    <row r="10" spans="1:6" s="36" customFormat="1" ht="21">
      <c r="A10" s="101" t="s">
        <v>91</v>
      </c>
      <c r="B10" s="105">
        <v>411003</v>
      </c>
      <c r="C10" s="115">
        <v>300000</v>
      </c>
      <c r="D10" s="115">
        <v>0</v>
      </c>
      <c r="E10" s="115">
        <v>0</v>
      </c>
      <c r="F10" s="88"/>
    </row>
    <row r="11" spans="1:6" s="36" customFormat="1" ht="21">
      <c r="A11" s="101" t="s">
        <v>132</v>
      </c>
      <c r="B11" s="105">
        <v>411005</v>
      </c>
      <c r="C11" s="115">
        <v>100000</v>
      </c>
      <c r="D11" s="115">
        <v>0</v>
      </c>
      <c r="E11" s="115">
        <v>0</v>
      </c>
      <c r="F11" s="88"/>
    </row>
    <row r="12" spans="1:6" s="37" customFormat="1" ht="21">
      <c r="A12" s="118" t="s">
        <v>16</v>
      </c>
      <c r="B12" s="111"/>
      <c r="C12" s="107">
        <f>SUM(C8:C11)</f>
        <v>6213000</v>
      </c>
      <c r="D12" s="107">
        <f>SUM(D8:D11)</f>
        <v>271141.89</v>
      </c>
      <c r="E12" s="107">
        <f>SUM(E8:E11)</f>
        <v>271141.89</v>
      </c>
      <c r="F12" s="87"/>
    </row>
    <row r="13" spans="1:6" s="37" customFormat="1" ht="21">
      <c r="A13" s="110" t="s">
        <v>106</v>
      </c>
      <c r="B13" s="111">
        <v>412000</v>
      </c>
      <c r="C13" s="112"/>
      <c r="D13" s="112"/>
      <c r="E13" s="112"/>
      <c r="F13" s="89"/>
    </row>
    <row r="14" spans="1:6" s="36" customFormat="1" ht="21">
      <c r="A14" s="101" t="s">
        <v>203</v>
      </c>
      <c r="B14" s="105">
        <v>412103</v>
      </c>
      <c r="C14" s="115">
        <v>13000</v>
      </c>
      <c r="D14" s="115">
        <v>116.4</v>
      </c>
      <c r="E14" s="115">
        <v>116.4</v>
      </c>
      <c r="F14" s="88"/>
    </row>
    <row r="15" spans="1:6" s="36" customFormat="1" ht="21">
      <c r="A15" s="101" t="s">
        <v>204</v>
      </c>
      <c r="B15" s="105">
        <v>412106</v>
      </c>
      <c r="C15" s="115">
        <v>30000</v>
      </c>
      <c r="D15" s="115">
        <v>3902</v>
      </c>
      <c r="E15" s="115">
        <v>3902</v>
      </c>
      <c r="F15" s="88"/>
    </row>
    <row r="16" spans="1:6" s="36" customFormat="1" ht="21">
      <c r="A16" s="101" t="s">
        <v>201</v>
      </c>
      <c r="B16" s="105">
        <v>412107</v>
      </c>
      <c r="C16" s="115">
        <v>1000000</v>
      </c>
      <c r="D16" s="115">
        <v>65120</v>
      </c>
      <c r="E16" s="115">
        <v>65120</v>
      </c>
      <c r="F16" s="88"/>
    </row>
    <row r="17" spans="1:6" s="36" customFormat="1" ht="21">
      <c r="A17" s="101" t="s">
        <v>202</v>
      </c>
      <c r="B17" s="105"/>
      <c r="C17" s="115">
        <v>4000</v>
      </c>
      <c r="D17" s="115">
        <v>170</v>
      </c>
      <c r="E17" s="115">
        <v>170</v>
      </c>
      <c r="F17" s="88"/>
    </row>
    <row r="18" spans="1:6" s="36" customFormat="1" ht="21">
      <c r="A18" s="101" t="s">
        <v>200</v>
      </c>
      <c r="B18" s="105">
        <v>412199</v>
      </c>
      <c r="C18" s="115">
        <v>10000</v>
      </c>
      <c r="D18" s="115">
        <v>11</v>
      </c>
      <c r="E18" s="115">
        <v>11</v>
      </c>
      <c r="F18" s="88"/>
    </row>
    <row r="19" spans="1:6" s="36" customFormat="1" ht="21">
      <c r="A19" s="101" t="s">
        <v>199</v>
      </c>
      <c r="B19" s="105">
        <v>412210</v>
      </c>
      <c r="C19" s="115">
        <v>50000</v>
      </c>
      <c r="D19" s="115">
        <v>0</v>
      </c>
      <c r="E19" s="115">
        <v>0</v>
      </c>
      <c r="F19" s="88"/>
    </row>
    <row r="20" spans="1:6" s="36" customFormat="1" ht="21">
      <c r="A20" s="101" t="s">
        <v>232</v>
      </c>
      <c r="B20" s="105">
        <v>412303</v>
      </c>
      <c r="C20" s="115">
        <v>150000</v>
      </c>
      <c r="D20" s="115">
        <v>14050</v>
      </c>
      <c r="E20" s="115">
        <v>14050</v>
      </c>
      <c r="F20" s="88"/>
    </row>
    <row r="21" spans="1:6" s="36" customFormat="1" ht="21">
      <c r="A21" s="101" t="s">
        <v>196</v>
      </c>
      <c r="B21" s="105">
        <v>412304</v>
      </c>
      <c r="C21" s="115">
        <v>35000</v>
      </c>
      <c r="D21" s="115">
        <v>950</v>
      </c>
      <c r="E21" s="115">
        <v>950</v>
      </c>
      <c r="F21" s="88"/>
    </row>
    <row r="22" spans="1:6" s="36" customFormat="1" ht="21">
      <c r="A22" s="101" t="s">
        <v>197</v>
      </c>
      <c r="B22" s="105">
        <v>412306</v>
      </c>
      <c r="C22" s="115">
        <v>5000</v>
      </c>
      <c r="D22" s="115">
        <v>2160</v>
      </c>
      <c r="E22" s="115">
        <v>2160</v>
      </c>
      <c r="F22" s="88"/>
    </row>
    <row r="23" spans="1:6" s="36" customFormat="1" ht="21">
      <c r="A23" s="101" t="s">
        <v>198</v>
      </c>
      <c r="B23" s="105">
        <v>412307</v>
      </c>
      <c r="C23" s="115">
        <v>5000</v>
      </c>
      <c r="D23" s="115">
        <v>720</v>
      </c>
      <c r="E23" s="115">
        <v>720</v>
      </c>
      <c r="F23" s="88"/>
    </row>
    <row r="24" spans="1:6" s="36" customFormat="1" ht="21">
      <c r="A24" s="101" t="s">
        <v>251</v>
      </c>
      <c r="B24" s="105"/>
      <c r="C24" s="115">
        <v>0</v>
      </c>
      <c r="D24" s="115">
        <v>0</v>
      </c>
      <c r="E24" s="115">
        <v>0</v>
      </c>
      <c r="F24" s="88"/>
    </row>
    <row r="25" spans="1:6" s="37" customFormat="1" ht="21">
      <c r="A25" s="118" t="s">
        <v>16</v>
      </c>
      <c r="B25" s="111"/>
      <c r="C25" s="107">
        <f>SUM(C14:C24)</f>
        <v>1302000</v>
      </c>
      <c r="D25" s="107">
        <f>SUM(D14:D24)</f>
        <v>87199.4</v>
      </c>
      <c r="E25" s="107">
        <f>SUM(E14:E24)</f>
        <v>87199.4</v>
      </c>
      <c r="F25" s="87"/>
    </row>
    <row r="26" spans="1:6" s="37" customFormat="1" ht="21">
      <c r="A26" s="110" t="s">
        <v>92</v>
      </c>
      <c r="B26" s="111">
        <v>413000</v>
      </c>
      <c r="C26" s="112"/>
      <c r="D26" s="112"/>
      <c r="E26" s="112"/>
      <c r="F26" s="89"/>
    </row>
    <row r="27" spans="1:6" s="36" customFormat="1" ht="21">
      <c r="A27" s="101" t="s">
        <v>93</v>
      </c>
      <c r="B27" s="105">
        <v>413003</v>
      </c>
      <c r="C27" s="115">
        <v>400000</v>
      </c>
      <c r="D27" s="115">
        <v>39154.4</v>
      </c>
      <c r="E27" s="115">
        <v>39154.4</v>
      </c>
      <c r="F27" s="88"/>
    </row>
    <row r="28" spans="1:6" s="36" customFormat="1" ht="21">
      <c r="A28" s="118" t="s">
        <v>16</v>
      </c>
      <c r="B28" s="111"/>
      <c r="C28" s="107">
        <f>SUM(C27:C27)</f>
        <v>400000</v>
      </c>
      <c r="D28" s="107">
        <f>SUM(D27:D27)</f>
        <v>39154.4</v>
      </c>
      <c r="E28" s="107">
        <f>SUM(E27:E27)</f>
        <v>39154.4</v>
      </c>
      <c r="F28" s="90"/>
    </row>
    <row r="29" spans="1:6" s="37" customFormat="1" ht="21">
      <c r="A29" s="110" t="s">
        <v>94</v>
      </c>
      <c r="B29" s="111">
        <v>415000</v>
      </c>
      <c r="C29" s="112"/>
      <c r="D29" s="112"/>
      <c r="E29" s="112"/>
      <c r="F29" s="89"/>
    </row>
    <row r="30" spans="1:6" s="36" customFormat="1" ht="21">
      <c r="A30" s="101" t="s">
        <v>95</v>
      </c>
      <c r="B30" s="105">
        <v>415004</v>
      </c>
      <c r="C30" s="115">
        <v>50000</v>
      </c>
      <c r="D30" s="115">
        <v>0</v>
      </c>
      <c r="E30" s="115">
        <v>0</v>
      </c>
      <c r="F30" s="88"/>
    </row>
    <row r="31" spans="1:6" s="36" customFormat="1" ht="21">
      <c r="A31" s="101" t="s">
        <v>103</v>
      </c>
      <c r="B31" s="105">
        <v>415999</v>
      </c>
      <c r="C31" s="115">
        <v>10000</v>
      </c>
      <c r="D31" s="115">
        <v>0</v>
      </c>
      <c r="E31" s="115">
        <v>0</v>
      </c>
      <c r="F31" s="88"/>
    </row>
    <row r="32" spans="1:6" s="36" customFormat="1" ht="21">
      <c r="A32" s="118" t="s">
        <v>16</v>
      </c>
      <c r="B32" s="111"/>
      <c r="C32" s="130">
        <f>SUM(C30:C31)</f>
        <v>60000</v>
      </c>
      <c r="D32" s="130">
        <f>SUM(D30:D31)</f>
        <v>0</v>
      </c>
      <c r="E32" s="130">
        <f>SUM(E30:E31)</f>
        <v>0</v>
      </c>
      <c r="F32" s="90"/>
    </row>
    <row r="33" spans="1:6" s="94" customFormat="1" ht="21">
      <c r="A33" s="274" t="s">
        <v>43</v>
      </c>
      <c r="B33" s="275"/>
      <c r="C33" s="131">
        <f>C12+C25+C28+C32</f>
        <v>7975000</v>
      </c>
      <c r="D33" s="131">
        <f>D12+D25+D28+D32</f>
        <v>397495.69000000006</v>
      </c>
      <c r="E33" s="131">
        <f>E12+E25+E28+E32</f>
        <v>397495.69000000006</v>
      </c>
      <c r="F33" s="93"/>
    </row>
    <row r="34" spans="1:6" s="92" customFormat="1" ht="21">
      <c r="A34" s="123"/>
      <c r="B34" s="124"/>
      <c r="C34" s="108"/>
      <c r="D34" s="108"/>
      <c r="E34" s="108"/>
      <c r="F34" s="91"/>
    </row>
    <row r="35" spans="1:6" s="92" customFormat="1" ht="21">
      <c r="A35" s="123"/>
      <c r="B35" s="124"/>
      <c r="C35" s="108"/>
      <c r="D35" s="108"/>
      <c r="E35" s="108"/>
      <c r="F35" s="91"/>
    </row>
    <row r="36" spans="1:6" s="92" customFormat="1" ht="21">
      <c r="A36" s="123"/>
      <c r="B36" s="124"/>
      <c r="C36" s="108"/>
      <c r="D36" s="108"/>
      <c r="E36" s="108"/>
      <c r="F36" s="91"/>
    </row>
    <row r="37" spans="1:6" s="92" customFormat="1" ht="21">
      <c r="A37" s="277" t="s">
        <v>185</v>
      </c>
      <c r="B37" s="277"/>
      <c r="C37" s="277"/>
      <c r="D37" s="277"/>
      <c r="E37" s="277"/>
      <c r="F37" s="277"/>
    </row>
    <row r="38" spans="1:6" s="92" customFormat="1" ht="21">
      <c r="A38" s="265" t="s">
        <v>184</v>
      </c>
      <c r="B38" s="265"/>
      <c r="C38" s="265"/>
      <c r="D38" s="265"/>
      <c r="E38" s="265"/>
      <c r="F38" s="265"/>
    </row>
    <row r="39" spans="1:6" s="92" customFormat="1" ht="21">
      <c r="A39" s="43"/>
      <c r="B39" s="43"/>
      <c r="C39" s="43"/>
      <c r="D39" s="43"/>
      <c r="E39" s="43"/>
      <c r="F39" s="43"/>
    </row>
    <row r="40" spans="1:6" s="92" customFormat="1" ht="8.25" customHeight="1">
      <c r="A40" s="43"/>
      <c r="B40" s="43"/>
      <c r="C40" s="43"/>
      <c r="D40" s="43"/>
      <c r="E40" s="43"/>
      <c r="F40" s="43"/>
    </row>
    <row r="41" spans="1:6" s="104" customFormat="1" ht="18">
      <c r="A41" s="267" t="s">
        <v>246</v>
      </c>
      <c r="B41" s="267"/>
      <c r="C41" s="267"/>
      <c r="D41" s="267"/>
      <c r="E41" s="267"/>
      <c r="F41" s="103"/>
    </row>
    <row r="42" spans="1:6" s="104" customFormat="1" ht="18">
      <c r="A42" s="268" t="s">
        <v>86</v>
      </c>
      <c r="B42" s="268"/>
      <c r="C42" s="268"/>
      <c r="D42" s="268"/>
      <c r="E42" s="268"/>
      <c r="F42" s="103"/>
    </row>
    <row r="43" spans="1:6" s="104" customFormat="1" ht="18">
      <c r="A43" s="269" t="s">
        <v>297</v>
      </c>
      <c r="B43" s="269"/>
      <c r="C43" s="269"/>
      <c r="D43" s="269"/>
      <c r="E43" s="269"/>
      <c r="F43" s="103"/>
    </row>
    <row r="44" spans="1:6" s="104" customFormat="1" ht="18">
      <c r="A44" s="270" t="s">
        <v>107</v>
      </c>
      <c r="B44" s="270" t="s">
        <v>1</v>
      </c>
      <c r="C44" s="272" t="s">
        <v>25</v>
      </c>
      <c r="D44" s="272" t="s">
        <v>105</v>
      </c>
      <c r="E44" s="272" t="s">
        <v>104</v>
      </c>
      <c r="F44" s="103"/>
    </row>
    <row r="45" spans="1:6" s="104" customFormat="1" ht="18">
      <c r="A45" s="271"/>
      <c r="B45" s="271"/>
      <c r="C45" s="273"/>
      <c r="D45" s="273"/>
      <c r="E45" s="273"/>
      <c r="F45" s="103"/>
    </row>
    <row r="46" spans="1:6" s="109" customFormat="1" ht="18">
      <c r="A46" s="279" t="s">
        <v>28</v>
      </c>
      <c r="B46" s="279"/>
      <c r="C46" s="107">
        <f>C33</f>
        <v>7975000</v>
      </c>
      <c r="D46" s="107">
        <f>D33</f>
        <v>397495.69000000006</v>
      </c>
      <c r="E46" s="107">
        <f>E33</f>
        <v>397495.69000000006</v>
      </c>
      <c r="F46" s="108"/>
    </row>
    <row r="47" spans="1:6" s="114" customFormat="1" ht="18">
      <c r="A47" s="110" t="s">
        <v>96</v>
      </c>
      <c r="B47" s="111"/>
      <c r="C47" s="112"/>
      <c r="D47" s="112"/>
      <c r="E47" s="112"/>
      <c r="F47" s="113"/>
    </row>
    <row r="48" spans="1:6" s="114" customFormat="1" ht="18">
      <c r="A48" s="110" t="s">
        <v>97</v>
      </c>
      <c r="B48" s="111">
        <v>421000</v>
      </c>
      <c r="C48" s="112"/>
      <c r="D48" s="112"/>
      <c r="E48" s="112"/>
      <c r="F48" s="113"/>
    </row>
    <row r="49" spans="1:6" s="23" customFormat="1" ht="18">
      <c r="A49" s="101" t="s">
        <v>230</v>
      </c>
      <c r="B49" s="105">
        <v>421002</v>
      </c>
      <c r="C49" s="115">
        <v>5500000</v>
      </c>
      <c r="D49" s="115">
        <v>0</v>
      </c>
      <c r="E49" s="115">
        <v>0</v>
      </c>
      <c r="F49" s="116"/>
    </row>
    <row r="50" spans="1:6" s="23" customFormat="1" ht="18">
      <c r="A50" s="101" t="s">
        <v>133</v>
      </c>
      <c r="B50" s="105">
        <v>421004</v>
      </c>
      <c r="C50" s="115">
        <v>5500000</v>
      </c>
      <c r="D50" s="115">
        <v>506940.85</v>
      </c>
      <c r="E50" s="115">
        <v>506940.85</v>
      </c>
      <c r="F50" s="116"/>
    </row>
    <row r="51" spans="1:6" s="23" customFormat="1" ht="18">
      <c r="A51" s="101" t="s">
        <v>134</v>
      </c>
      <c r="B51" s="105">
        <v>421005</v>
      </c>
      <c r="C51" s="115">
        <v>850000</v>
      </c>
      <c r="D51" s="115">
        <v>73413.78</v>
      </c>
      <c r="E51" s="115">
        <v>73413.78</v>
      </c>
      <c r="F51" s="116"/>
    </row>
    <row r="52" spans="1:6" s="23" customFormat="1" ht="18">
      <c r="A52" s="101" t="s">
        <v>135</v>
      </c>
      <c r="B52" s="105">
        <v>421006</v>
      </c>
      <c r="C52" s="115">
        <v>2500000</v>
      </c>
      <c r="D52" s="115">
        <v>179058.3</v>
      </c>
      <c r="E52" s="115">
        <v>179058.3</v>
      </c>
      <c r="F52" s="116"/>
    </row>
    <row r="53" spans="1:6" s="23" customFormat="1" ht="18">
      <c r="A53" s="101" t="s">
        <v>136</v>
      </c>
      <c r="B53" s="105">
        <v>421007</v>
      </c>
      <c r="C53" s="115">
        <v>3500000</v>
      </c>
      <c r="D53" s="115">
        <v>386598.48</v>
      </c>
      <c r="E53" s="115">
        <v>386598.48</v>
      </c>
      <c r="F53" s="116"/>
    </row>
    <row r="54" spans="1:6" s="23" customFormat="1" ht="18">
      <c r="A54" s="101" t="s">
        <v>137</v>
      </c>
      <c r="B54" s="105">
        <v>421012</v>
      </c>
      <c r="C54" s="115">
        <v>50000</v>
      </c>
      <c r="D54" s="115">
        <v>0</v>
      </c>
      <c r="E54" s="115">
        <v>0</v>
      </c>
      <c r="F54" s="116"/>
    </row>
    <row r="55" spans="1:6" s="23" customFormat="1" ht="18">
      <c r="A55" s="101" t="s">
        <v>138</v>
      </c>
      <c r="B55" s="105">
        <v>421013</v>
      </c>
      <c r="C55" s="115">
        <v>100000</v>
      </c>
      <c r="D55" s="115">
        <v>23867.28</v>
      </c>
      <c r="E55" s="115">
        <v>23867.28</v>
      </c>
      <c r="F55" s="116"/>
    </row>
    <row r="56" spans="1:6" s="23" customFormat="1" ht="18">
      <c r="A56" s="101" t="s">
        <v>139</v>
      </c>
      <c r="B56" s="105">
        <v>421015</v>
      </c>
      <c r="C56" s="115">
        <v>30000000</v>
      </c>
      <c r="D56" s="115">
        <v>3510962</v>
      </c>
      <c r="E56" s="115">
        <v>3510962</v>
      </c>
      <c r="F56" s="116"/>
    </row>
    <row r="57" spans="1:6" s="23" customFormat="1" ht="18">
      <c r="A57" s="117" t="s">
        <v>205</v>
      </c>
      <c r="B57" s="105">
        <v>421014</v>
      </c>
      <c r="C57" s="115">
        <v>15000</v>
      </c>
      <c r="D57" s="115">
        <v>6770.65</v>
      </c>
      <c r="E57" s="115">
        <v>6770.65</v>
      </c>
      <c r="F57" s="116"/>
    </row>
    <row r="58" spans="1:6" s="23" customFormat="1" ht="18">
      <c r="A58" s="117" t="s">
        <v>206</v>
      </c>
      <c r="B58" s="105">
        <v>421017</v>
      </c>
      <c r="C58" s="115">
        <v>10000</v>
      </c>
      <c r="D58" s="115">
        <v>0</v>
      </c>
      <c r="E58" s="115">
        <v>0</v>
      </c>
      <c r="F58" s="116"/>
    </row>
    <row r="59" spans="1:6" s="23" customFormat="1" ht="18">
      <c r="A59" s="117" t="s">
        <v>263</v>
      </c>
      <c r="B59" s="105"/>
      <c r="C59" s="115">
        <v>0</v>
      </c>
      <c r="D59" s="115">
        <v>0</v>
      </c>
      <c r="E59" s="115">
        <v>0</v>
      </c>
      <c r="F59" s="116"/>
    </row>
    <row r="60" spans="1:6" s="23" customFormat="1" ht="18">
      <c r="A60" s="118" t="s">
        <v>16</v>
      </c>
      <c r="B60" s="111"/>
      <c r="C60" s="107">
        <f>SUM(C49:C59)</f>
        <v>48025000</v>
      </c>
      <c r="D60" s="107">
        <f>SUM(D49:D59)</f>
        <v>4687611.34</v>
      </c>
      <c r="E60" s="107">
        <f>SUM(E49:E59)</f>
        <v>4687611.34</v>
      </c>
      <c r="F60" s="119"/>
    </row>
    <row r="61" spans="1:6" s="23" customFormat="1" ht="18">
      <c r="A61" s="101" t="s">
        <v>98</v>
      </c>
      <c r="B61" s="105"/>
      <c r="C61" s="115"/>
      <c r="D61" s="115"/>
      <c r="E61" s="115"/>
      <c r="F61" s="116"/>
    </row>
    <row r="62" spans="1:6" s="23" customFormat="1" ht="18">
      <c r="A62" s="101" t="s">
        <v>207</v>
      </c>
      <c r="B62" s="111">
        <v>430000</v>
      </c>
      <c r="C62" s="115">
        <v>13254826</v>
      </c>
      <c r="D62" s="115"/>
      <c r="E62" s="115"/>
      <c r="F62" s="116"/>
    </row>
    <row r="63" spans="1:6" s="23" customFormat="1" ht="18">
      <c r="A63" s="101" t="s">
        <v>224</v>
      </c>
      <c r="B63" s="105">
        <v>431002</v>
      </c>
      <c r="C63" s="115"/>
      <c r="D63" s="115">
        <v>0</v>
      </c>
      <c r="E63" s="115">
        <v>0</v>
      </c>
      <c r="F63" s="116"/>
    </row>
    <row r="64" spans="1:6" s="23" customFormat="1" ht="18">
      <c r="A64" s="101" t="s">
        <v>228</v>
      </c>
      <c r="B64" s="105"/>
      <c r="C64" s="115"/>
      <c r="D64" s="115">
        <v>0</v>
      </c>
      <c r="E64" s="115">
        <v>0</v>
      </c>
      <c r="F64" s="116"/>
    </row>
    <row r="65" spans="1:6" s="23" customFormat="1" ht="18">
      <c r="A65" s="101" t="s">
        <v>229</v>
      </c>
      <c r="B65" s="105"/>
      <c r="C65" s="115"/>
      <c r="D65" s="115">
        <v>0</v>
      </c>
      <c r="E65" s="115">
        <v>0</v>
      </c>
      <c r="F65" s="116"/>
    </row>
    <row r="66" spans="1:6" s="23" customFormat="1" ht="18">
      <c r="A66" s="101" t="s">
        <v>225</v>
      </c>
      <c r="B66" s="105"/>
      <c r="C66" s="115"/>
      <c r="D66" s="115">
        <v>0</v>
      </c>
      <c r="E66" s="115">
        <v>0</v>
      </c>
      <c r="F66" s="116"/>
    </row>
    <row r="67" spans="1:6" s="23" customFormat="1" ht="18">
      <c r="A67" s="101" t="s">
        <v>226</v>
      </c>
      <c r="B67" s="105"/>
      <c r="C67" s="115"/>
      <c r="D67" s="115">
        <v>0</v>
      </c>
      <c r="E67" s="115">
        <v>0</v>
      </c>
      <c r="F67" s="116"/>
    </row>
    <row r="68" spans="1:6" s="23" customFormat="1" ht="18">
      <c r="A68" s="101" t="s">
        <v>227</v>
      </c>
      <c r="B68" s="105"/>
      <c r="C68" s="115"/>
      <c r="D68" s="115">
        <v>0</v>
      </c>
      <c r="E68" s="115">
        <v>0</v>
      </c>
      <c r="F68" s="116"/>
    </row>
    <row r="69" spans="1:6" s="114" customFormat="1" ht="18">
      <c r="A69" s="118" t="s">
        <v>16</v>
      </c>
      <c r="B69" s="111"/>
      <c r="C69" s="107">
        <f>SUM(C62:C68)</f>
        <v>13254826</v>
      </c>
      <c r="D69" s="107">
        <f>SUM(D63:D68)</f>
        <v>0</v>
      </c>
      <c r="E69" s="107">
        <f>SUM(E63:E68)</f>
        <v>0</v>
      </c>
      <c r="F69" s="113"/>
    </row>
    <row r="70" spans="1:6" s="23" customFormat="1" ht="18">
      <c r="A70" s="101" t="s">
        <v>208</v>
      </c>
      <c r="B70" s="105">
        <v>440000</v>
      </c>
      <c r="C70" s="115"/>
      <c r="D70" s="115"/>
      <c r="E70" s="115"/>
      <c r="F70" s="116"/>
    </row>
    <row r="71" spans="1:6" s="23" customFormat="1" ht="18">
      <c r="A71" s="101" t="s">
        <v>209</v>
      </c>
      <c r="B71" s="105">
        <v>441000</v>
      </c>
      <c r="C71" s="115"/>
      <c r="D71" s="115">
        <v>0</v>
      </c>
      <c r="E71" s="115">
        <v>0</v>
      </c>
      <c r="F71" s="116"/>
    </row>
    <row r="72" spans="1:6" s="23" customFormat="1" ht="18">
      <c r="A72" s="101" t="s">
        <v>210</v>
      </c>
      <c r="B72" s="105">
        <v>441001</v>
      </c>
      <c r="C72" s="115"/>
      <c r="D72" s="115">
        <v>0</v>
      </c>
      <c r="E72" s="115">
        <v>0</v>
      </c>
      <c r="F72" s="116"/>
    </row>
    <row r="73" spans="1:6" s="23" customFormat="1" ht="18">
      <c r="A73" s="101" t="s">
        <v>211</v>
      </c>
      <c r="B73" s="105">
        <v>441001</v>
      </c>
      <c r="C73" s="115"/>
      <c r="D73" s="115">
        <v>0</v>
      </c>
      <c r="E73" s="115">
        <v>0</v>
      </c>
      <c r="F73" s="116"/>
    </row>
    <row r="74" spans="1:6" s="23" customFormat="1" ht="18">
      <c r="A74" s="101" t="s">
        <v>212</v>
      </c>
      <c r="B74" s="105">
        <v>441001</v>
      </c>
      <c r="C74" s="115"/>
      <c r="D74" s="115">
        <v>0</v>
      </c>
      <c r="E74" s="115">
        <v>0</v>
      </c>
      <c r="F74" s="116"/>
    </row>
    <row r="75" spans="1:6" s="23" customFormat="1" ht="18">
      <c r="A75" s="101" t="s">
        <v>213</v>
      </c>
      <c r="B75" s="105">
        <v>441002</v>
      </c>
      <c r="C75" s="115"/>
      <c r="D75" s="115">
        <v>0</v>
      </c>
      <c r="E75" s="115">
        <v>0</v>
      </c>
      <c r="F75" s="116"/>
    </row>
    <row r="76" spans="1:6" s="23" customFormat="1" ht="18">
      <c r="A76" s="101" t="s">
        <v>214</v>
      </c>
      <c r="B76" s="105">
        <v>441002</v>
      </c>
      <c r="C76" s="115"/>
      <c r="D76" s="115">
        <v>0</v>
      </c>
      <c r="E76" s="115">
        <v>0</v>
      </c>
      <c r="F76" s="116"/>
    </row>
    <row r="77" spans="1:6" s="23" customFormat="1" ht="18">
      <c r="A77" s="101" t="s">
        <v>231</v>
      </c>
      <c r="B77" s="105"/>
      <c r="C77" s="115"/>
      <c r="D77" s="115">
        <v>0</v>
      </c>
      <c r="E77" s="115">
        <v>0</v>
      </c>
      <c r="F77" s="116"/>
    </row>
    <row r="78" spans="1:6" s="23" customFormat="1" ht="18">
      <c r="A78" s="101" t="s">
        <v>221</v>
      </c>
      <c r="B78" s="105"/>
      <c r="C78" s="115"/>
      <c r="D78" s="115">
        <v>0</v>
      </c>
      <c r="E78" s="115">
        <v>0</v>
      </c>
      <c r="F78" s="116"/>
    </row>
    <row r="79" spans="1:6" s="23" customFormat="1" ht="18">
      <c r="A79" s="101" t="s">
        <v>237</v>
      </c>
      <c r="B79" s="105"/>
      <c r="C79" s="115"/>
      <c r="D79" s="115">
        <v>0</v>
      </c>
      <c r="E79" s="115">
        <v>0</v>
      </c>
      <c r="F79" s="116"/>
    </row>
    <row r="80" spans="1:6" s="23" customFormat="1" ht="18">
      <c r="A80" s="101" t="s">
        <v>238</v>
      </c>
      <c r="B80" s="105"/>
      <c r="C80" s="115"/>
      <c r="D80" s="115">
        <v>0</v>
      </c>
      <c r="E80" s="115">
        <v>0</v>
      </c>
      <c r="F80" s="116"/>
    </row>
    <row r="81" spans="1:6" s="23" customFormat="1" ht="18">
      <c r="A81" s="101" t="s">
        <v>243</v>
      </c>
      <c r="B81" s="105"/>
      <c r="C81" s="115"/>
      <c r="D81" s="115">
        <v>0</v>
      </c>
      <c r="E81" s="115">
        <v>0</v>
      </c>
      <c r="F81" s="116"/>
    </row>
    <row r="82" spans="1:6" s="23" customFormat="1" ht="18">
      <c r="A82" s="118" t="s">
        <v>16</v>
      </c>
      <c r="B82" s="111"/>
      <c r="C82" s="107">
        <f>SUM(C63)</f>
        <v>0</v>
      </c>
      <c r="D82" s="107">
        <f>SUM(D72:D81)</f>
        <v>0</v>
      </c>
      <c r="E82" s="107">
        <f>SUM(E72:E81)</f>
        <v>0</v>
      </c>
      <c r="F82" s="119"/>
    </row>
    <row r="83" spans="1:6" s="114" customFormat="1" ht="18.75" thickBot="1">
      <c r="A83" s="106" t="s">
        <v>99</v>
      </c>
      <c r="B83" s="120"/>
      <c r="C83" s="121">
        <f>C12+C25+C28+C32+C60+C69+C82</f>
        <v>69254826</v>
      </c>
      <c r="D83" s="121">
        <f>D46+D60+D69+D82</f>
        <v>5085107.03</v>
      </c>
      <c r="E83" s="121">
        <f>E46+E60+E69+E82</f>
        <v>5085107.03</v>
      </c>
      <c r="F83" s="122"/>
    </row>
    <row r="84" spans="1:6" s="114" customFormat="1" ht="18.75" thickTop="1">
      <c r="A84" s="123"/>
      <c r="B84" s="124"/>
      <c r="C84" s="108"/>
      <c r="D84" s="108"/>
      <c r="E84" s="108"/>
      <c r="F84" s="108"/>
    </row>
    <row r="85" spans="1:6" s="114" customFormat="1" ht="18">
      <c r="A85" s="278" t="s">
        <v>185</v>
      </c>
      <c r="B85" s="278"/>
      <c r="C85" s="278"/>
      <c r="D85" s="278"/>
      <c r="E85" s="278"/>
      <c r="F85" s="278"/>
    </row>
    <row r="86" spans="1:6" s="23" customFormat="1" ht="18">
      <c r="A86" s="276" t="s">
        <v>184</v>
      </c>
      <c r="B86" s="276"/>
      <c r="C86" s="276"/>
      <c r="D86" s="276"/>
      <c r="E86" s="276"/>
      <c r="F86" s="276"/>
    </row>
    <row r="87" spans="1:6" s="23" customFormat="1" ht="18">
      <c r="A87" s="276" t="s">
        <v>116</v>
      </c>
      <c r="B87" s="276"/>
      <c r="C87" s="276"/>
      <c r="D87" s="276"/>
      <c r="E87" s="276"/>
      <c r="F87" s="276"/>
    </row>
    <row r="88" spans="1:6" s="23" customFormat="1" ht="18">
      <c r="A88" s="276"/>
      <c r="B88" s="276"/>
      <c r="C88" s="276"/>
      <c r="D88" s="276"/>
      <c r="E88" s="276"/>
      <c r="F88" s="276"/>
    </row>
    <row r="89" spans="2:6" s="23" customFormat="1" ht="18">
      <c r="B89" s="105"/>
      <c r="C89" s="125"/>
      <c r="D89" s="125"/>
      <c r="F89" s="125"/>
    </row>
    <row r="90" spans="2:6" s="23" customFormat="1" ht="18">
      <c r="B90" s="105"/>
      <c r="C90" s="125"/>
      <c r="D90" s="125"/>
      <c r="F90" s="125"/>
    </row>
    <row r="91" spans="2:6" s="23" customFormat="1" ht="18">
      <c r="B91" s="105"/>
      <c r="C91" s="125"/>
      <c r="D91" s="125"/>
      <c r="F91" s="125"/>
    </row>
    <row r="92" spans="2:6" s="23" customFormat="1" ht="18">
      <c r="B92" s="105"/>
      <c r="C92" s="125"/>
      <c r="D92" s="125"/>
      <c r="F92" s="125"/>
    </row>
    <row r="93" spans="2:6" s="23" customFormat="1" ht="18">
      <c r="B93" s="105"/>
      <c r="C93" s="125"/>
      <c r="D93" s="125"/>
      <c r="F93" s="125"/>
    </row>
    <row r="94" spans="2:6" s="23" customFormat="1" ht="18">
      <c r="B94" s="105"/>
      <c r="C94" s="125"/>
      <c r="D94" s="125"/>
      <c r="F94" s="125"/>
    </row>
    <row r="95" spans="1:6" s="1" customFormat="1" ht="21">
      <c r="A95" s="23"/>
      <c r="B95" s="105"/>
      <c r="C95" s="125"/>
      <c r="D95" s="125"/>
      <c r="E95" s="23"/>
      <c r="F95" s="21"/>
    </row>
    <row r="96" spans="1:6" s="1" customFormat="1" ht="21">
      <c r="A96" s="23"/>
      <c r="B96" s="105"/>
      <c r="C96" s="125"/>
      <c r="D96" s="125"/>
      <c r="E96" s="23"/>
      <c r="F96" s="21"/>
    </row>
    <row r="97" spans="1:6" s="3" customFormat="1" ht="23.25">
      <c r="A97" s="23"/>
      <c r="B97" s="105"/>
      <c r="C97" s="125"/>
      <c r="D97" s="125"/>
      <c r="E97" s="23"/>
      <c r="F97" s="38"/>
    </row>
    <row r="98" spans="1:6" s="3" customFormat="1" ht="23.25">
      <c r="A98" s="23"/>
      <c r="B98" s="105"/>
      <c r="C98" s="125"/>
      <c r="D98" s="125"/>
      <c r="E98" s="23"/>
      <c r="F98" s="38"/>
    </row>
    <row r="99" spans="1:6" s="3" customFormat="1" ht="23.25">
      <c r="A99" s="23"/>
      <c r="B99" s="105"/>
      <c r="C99" s="125"/>
      <c r="D99" s="125"/>
      <c r="E99" s="23"/>
      <c r="F99" s="38"/>
    </row>
    <row r="100" spans="1:6" s="3" customFormat="1" ht="23.25">
      <c r="A100" s="23"/>
      <c r="B100" s="105"/>
      <c r="C100" s="125"/>
      <c r="D100" s="125"/>
      <c r="E100" s="23"/>
      <c r="F100" s="38"/>
    </row>
    <row r="101" spans="1:6" s="3" customFormat="1" ht="23.25">
      <c r="A101" s="23"/>
      <c r="B101" s="105"/>
      <c r="C101" s="125"/>
      <c r="D101" s="125"/>
      <c r="E101" s="23"/>
      <c r="F101" s="38"/>
    </row>
    <row r="102" spans="1:6" s="3" customFormat="1" ht="23.25">
      <c r="A102" s="23"/>
      <c r="B102" s="105"/>
      <c r="C102" s="125"/>
      <c r="D102" s="125"/>
      <c r="E102" s="23"/>
      <c r="F102" s="38"/>
    </row>
    <row r="103" spans="1:6" s="3" customFormat="1" ht="23.25">
      <c r="A103" s="23"/>
      <c r="B103" s="105"/>
      <c r="C103" s="125"/>
      <c r="D103" s="125"/>
      <c r="E103" s="23"/>
      <c r="F103" s="38"/>
    </row>
    <row r="104" spans="1:6" s="3" customFormat="1" ht="23.25">
      <c r="A104" s="23"/>
      <c r="B104" s="105"/>
      <c r="C104" s="125"/>
      <c r="D104" s="125"/>
      <c r="E104" s="23"/>
      <c r="F104" s="38"/>
    </row>
    <row r="105" spans="1:6" s="3" customFormat="1" ht="23.25">
      <c r="A105" s="23"/>
      <c r="B105" s="105"/>
      <c r="C105" s="125"/>
      <c r="D105" s="125"/>
      <c r="E105" s="23"/>
      <c r="F105" s="38"/>
    </row>
    <row r="106" spans="1:6" s="3" customFormat="1" ht="23.25">
      <c r="A106" s="23"/>
      <c r="B106" s="105"/>
      <c r="C106" s="125"/>
      <c r="D106" s="125"/>
      <c r="E106" s="23"/>
      <c r="F106" s="38"/>
    </row>
    <row r="107" spans="1:6" s="3" customFormat="1" ht="23.25">
      <c r="A107" s="23"/>
      <c r="B107" s="105"/>
      <c r="C107" s="125"/>
      <c r="D107" s="125"/>
      <c r="E107" s="23"/>
      <c r="F107" s="38"/>
    </row>
    <row r="108" spans="1:6" s="3" customFormat="1" ht="23.25">
      <c r="A108" s="23"/>
      <c r="B108" s="105"/>
      <c r="C108" s="125"/>
      <c r="D108" s="125"/>
      <c r="E108" s="23"/>
      <c r="F108" s="38"/>
    </row>
    <row r="109" spans="1:6" s="3" customFormat="1" ht="23.25">
      <c r="A109" s="23"/>
      <c r="B109" s="105"/>
      <c r="C109" s="125"/>
      <c r="D109" s="125"/>
      <c r="E109" s="23"/>
      <c r="F109" s="38"/>
    </row>
    <row r="110" spans="1:6" s="3" customFormat="1" ht="23.25">
      <c r="A110" s="23"/>
      <c r="B110" s="105"/>
      <c r="C110" s="125"/>
      <c r="D110" s="125"/>
      <c r="E110" s="23"/>
      <c r="F110" s="38"/>
    </row>
  </sheetData>
  <sheetProtection/>
  <mergeCells count="24">
    <mergeCell ref="B44:B45"/>
    <mergeCell ref="C44:C45"/>
    <mergeCell ref="D44:D45"/>
    <mergeCell ref="E44:E45"/>
    <mergeCell ref="A85:F85"/>
    <mergeCell ref="A46:B46"/>
    <mergeCell ref="A33:B33"/>
    <mergeCell ref="A88:F88"/>
    <mergeCell ref="A44:A45"/>
    <mergeCell ref="A38:F38"/>
    <mergeCell ref="A87:F87"/>
    <mergeCell ref="A37:F37"/>
    <mergeCell ref="A41:E41"/>
    <mergeCell ref="A42:E42"/>
    <mergeCell ref="A43:E43"/>
    <mergeCell ref="A86:F86"/>
    <mergeCell ref="A1:E1"/>
    <mergeCell ref="A2:E2"/>
    <mergeCell ref="A3:E3"/>
    <mergeCell ref="B4:B5"/>
    <mergeCell ref="C4:C5"/>
    <mergeCell ref="D4:D5"/>
    <mergeCell ref="A4:A5"/>
    <mergeCell ref="E4:E5"/>
  </mergeCells>
  <printOptions/>
  <pageMargins left="0.4724409448818898" right="0.2" top="0.33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2"/>
  <sheetViews>
    <sheetView zoomScale="150" zoomScaleNormal="150" zoomScalePageLayoutView="0" workbookViewId="0" topLeftCell="A34">
      <selection activeCell="A39" sqref="A39:D39"/>
    </sheetView>
  </sheetViews>
  <sheetFormatPr defaultColWidth="9.140625" defaultRowHeight="21.75"/>
  <cols>
    <col min="1" max="1" width="40.140625" style="2" customWidth="1"/>
    <col min="2" max="2" width="13.8515625" style="67" customWidth="1"/>
    <col min="3" max="3" width="14.00390625" style="67" customWidth="1"/>
    <col min="4" max="4" width="13.57421875" style="67" customWidth="1"/>
  </cols>
  <sheetData>
    <row r="1" spans="1:4" s="40" customFormat="1" ht="21">
      <c r="A1" s="282" t="s">
        <v>74</v>
      </c>
      <c r="B1" s="282"/>
      <c r="C1" s="282"/>
      <c r="D1" s="282"/>
    </row>
    <row r="2" spans="1:4" s="40" customFormat="1" ht="21">
      <c r="A2" s="282" t="s">
        <v>81</v>
      </c>
      <c r="B2" s="282"/>
      <c r="C2" s="282"/>
      <c r="D2" s="282"/>
    </row>
    <row r="3" spans="1:4" s="40" customFormat="1" ht="21">
      <c r="A3" s="282" t="s">
        <v>300</v>
      </c>
      <c r="B3" s="282"/>
      <c r="C3" s="282"/>
      <c r="D3" s="282"/>
    </row>
    <row r="4" spans="1:4" s="40" customFormat="1" ht="21">
      <c r="A4" s="41" t="s">
        <v>82</v>
      </c>
      <c r="B4" s="54" t="s">
        <v>83</v>
      </c>
      <c r="C4" s="55" t="s">
        <v>84</v>
      </c>
      <c r="D4" s="56" t="s">
        <v>85</v>
      </c>
    </row>
    <row r="5" spans="1:4" s="40" customFormat="1" ht="21">
      <c r="A5" s="40" t="s">
        <v>44</v>
      </c>
      <c r="B5" s="57">
        <v>52005.84</v>
      </c>
      <c r="C5" s="57">
        <v>106767.83</v>
      </c>
      <c r="D5" s="57">
        <v>52005.84</v>
      </c>
    </row>
    <row r="6" spans="1:4" s="40" customFormat="1" ht="21">
      <c r="A6" s="40" t="s">
        <v>15</v>
      </c>
      <c r="B6" s="57">
        <v>81960</v>
      </c>
      <c r="C6" s="57">
        <v>131348</v>
      </c>
      <c r="D6" s="58">
        <v>1187689</v>
      </c>
    </row>
    <row r="7" spans="1:4" s="40" customFormat="1" ht="21">
      <c r="A7" s="40" t="s">
        <v>45</v>
      </c>
      <c r="B7" s="57">
        <v>107262</v>
      </c>
      <c r="C7" s="57">
        <v>240000</v>
      </c>
      <c r="D7" s="58">
        <v>238514.74</v>
      </c>
    </row>
    <row r="8" spans="1:4" s="40" customFormat="1" ht="21">
      <c r="A8" s="40" t="s">
        <v>233</v>
      </c>
      <c r="B8" s="57">
        <v>0</v>
      </c>
      <c r="C8" s="57">
        <v>0</v>
      </c>
      <c r="D8" s="58">
        <v>53800</v>
      </c>
    </row>
    <row r="9" spans="1:4" s="40" customFormat="1" ht="21">
      <c r="A9" s="40" t="s">
        <v>215</v>
      </c>
      <c r="B9" s="57">
        <v>500</v>
      </c>
      <c r="C9" s="57">
        <v>5644</v>
      </c>
      <c r="D9" s="58">
        <v>551</v>
      </c>
    </row>
    <row r="10" spans="1:4" s="40" customFormat="1" ht="21">
      <c r="A10" s="40" t="s">
        <v>216</v>
      </c>
      <c r="B10" s="57">
        <v>35059</v>
      </c>
      <c r="C10" s="57">
        <v>0</v>
      </c>
      <c r="D10" s="58">
        <v>35059</v>
      </c>
    </row>
    <row r="11" spans="1:4" s="40" customFormat="1" ht="21">
      <c r="A11" s="40" t="s">
        <v>281</v>
      </c>
      <c r="B11" s="57">
        <v>7200</v>
      </c>
      <c r="C11" s="57">
        <v>102400</v>
      </c>
      <c r="D11" s="58">
        <v>0</v>
      </c>
    </row>
    <row r="12" spans="1:4" s="40" customFormat="1" ht="21">
      <c r="A12" s="40" t="s">
        <v>282</v>
      </c>
      <c r="B12" s="57">
        <v>0</v>
      </c>
      <c r="C12" s="57">
        <v>22400</v>
      </c>
      <c r="D12" s="58">
        <v>0</v>
      </c>
    </row>
    <row r="13" spans="1:4" s="40" customFormat="1" ht="21">
      <c r="A13" s="40" t="s">
        <v>283</v>
      </c>
      <c r="B13" s="57">
        <v>0</v>
      </c>
      <c r="C13" s="57">
        <v>0</v>
      </c>
      <c r="D13" s="58">
        <v>3945</v>
      </c>
    </row>
    <row r="14" spans="1:4" s="40" customFormat="1" ht="21">
      <c r="A14" s="40" t="s">
        <v>284</v>
      </c>
      <c r="B14" s="57">
        <v>0</v>
      </c>
      <c r="C14" s="57">
        <v>0</v>
      </c>
      <c r="D14" s="58">
        <v>17840</v>
      </c>
    </row>
    <row r="15" spans="1:4" s="40" customFormat="1" ht="21">
      <c r="A15" s="40" t="s">
        <v>285</v>
      </c>
      <c r="B15" s="57">
        <v>0</v>
      </c>
      <c r="C15" s="57">
        <v>0</v>
      </c>
      <c r="D15" s="58">
        <v>54430</v>
      </c>
    </row>
    <row r="16" spans="1:4" s="40" customFormat="1" ht="21">
      <c r="A16" s="40" t="s">
        <v>286</v>
      </c>
      <c r="B16" s="57">
        <v>0</v>
      </c>
      <c r="C16" s="57">
        <v>0</v>
      </c>
      <c r="D16" s="58">
        <v>24485</v>
      </c>
    </row>
    <row r="17" spans="1:4" s="40" customFormat="1" ht="21">
      <c r="A17" s="40" t="s">
        <v>287</v>
      </c>
      <c r="B17" s="57">
        <v>0</v>
      </c>
      <c r="C17" s="57">
        <v>8000</v>
      </c>
      <c r="D17" s="58">
        <v>0</v>
      </c>
    </row>
    <row r="18" spans="1:4" s="40" customFormat="1" ht="21">
      <c r="A18" s="40" t="s">
        <v>292</v>
      </c>
      <c r="B18" s="57">
        <v>59.05</v>
      </c>
      <c r="C18" s="57">
        <v>0</v>
      </c>
      <c r="D18" s="58">
        <v>24015.97</v>
      </c>
    </row>
    <row r="19" spans="1:4" s="40" customFormat="1" ht="21">
      <c r="A19" s="40" t="s">
        <v>293</v>
      </c>
      <c r="B19" s="57">
        <v>70.86</v>
      </c>
      <c r="C19" s="57">
        <v>0</v>
      </c>
      <c r="D19" s="58">
        <v>28801.96</v>
      </c>
    </row>
    <row r="20" spans="1:4" s="41" customFormat="1" ht="21.75" thickBot="1">
      <c r="A20" s="59" t="s">
        <v>16</v>
      </c>
      <c r="B20" s="60">
        <f>SUM(B5:B19)</f>
        <v>284116.74999999994</v>
      </c>
      <c r="C20" s="60">
        <f>SUM(C5:C19)</f>
        <v>616559.8300000001</v>
      </c>
      <c r="D20" s="60">
        <f>SUM(D5:D19)</f>
        <v>1721137.51</v>
      </c>
    </row>
    <row r="21" spans="1:4" s="40" customFormat="1" ht="21.75" thickTop="1">
      <c r="A21" s="41" t="s">
        <v>113</v>
      </c>
      <c r="B21" s="61"/>
      <c r="C21" s="61"/>
      <c r="D21" s="61"/>
    </row>
    <row r="22" spans="1:4" s="40" customFormat="1" ht="21">
      <c r="A22" s="41" t="s">
        <v>100</v>
      </c>
      <c r="B22" s="54" t="s">
        <v>83</v>
      </c>
      <c r="C22" s="55" t="s">
        <v>84</v>
      </c>
      <c r="D22" s="56" t="s">
        <v>85</v>
      </c>
    </row>
    <row r="23" spans="1:4" s="40" customFormat="1" ht="21">
      <c r="A23" s="40" t="s">
        <v>288</v>
      </c>
      <c r="B23" s="95">
        <v>0</v>
      </c>
      <c r="C23" s="95">
        <v>0</v>
      </c>
      <c r="D23" s="95">
        <v>1542923</v>
      </c>
    </row>
    <row r="24" spans="1:4" s="41" customFormat="1" ht="21.75" thickBot="1">
      <c r="A24" s="59" t="s">
        <v>16</v>
      </c>
      <c r="B24" s="60">
        <f>SUM(B23:B23)</f>
        <v>0</v>
      </c>
      <c r="C24" s="60">
        <f>SUM(C23:C23)</f>
        <v>0</v>
      </c>
      <c r="D24" s="60">
        <f>SUM(D23:D23)</f>
        <v>1542923</v>
      </c>
    </row>
    <row r="25" spans="1:4" s="40" customFormat="1" ht="21.75" thickTop="1">
      <c r="A25" s="41" t="s">
        <v>114</v>
      </c>
      <c r="B25" s="61"/>
      <c r="C25" s="61"/>
      <c r="D25" s="61"/>
    </row>
    <row r="26" spans="1:4" s="40" customFormat="1" ht="21">
      <c r="A26" s="41" t="s">
        <v>100</v>
      </c>
      <c r="B26" s="54" t="s">
        <v>83</v>
      </c>
      <c r="C26" s="55" t="s">
        <v>84</v>
      </c>
      <c r="D26" s="56" t="s">
        <v>85</v>
      </c>
    </row>
    <row r="27" spans="1:4" s="40" customFormat="1" ht="21">
      <c r="A27" s="40" t="s">
        <v>6</v>
      </c>
      <c r="B27" s="165">
        <v>0</v>
      </c>
      <c r="C27" s="64">
        <v>176000</v>
      </c>
      <c r="D27" s="166">
        <v>0</v>
      </c>
    </row>
    <row r="28" spans="1:4" s="40" customFormat="1" ht="21">
      <c r="A28" s="40" t="s">
        <v>290</v>
      </c>
      <c r="B28" s="62"/>
      <c r="C28" s="62">
        <v>0</v>
      </c>
      <c r="D28" s="62">
        <v>139064</v>
      </c>
    </row>
    <row r="29" spans="1:4" s="40" customFormat="1" ht="21">
      <c r="A29" s="40" t="s">
        <v>289</v>
      </c>
      <c r="B29" s="95">
        <v>0</v>
      </c>
      <c r="C29" s="95">
        <v>421872.3</v>
      </c>
      <c r="D29" s="95">
        <v>0</v>
      </c>
    </row>
    <row r="30" spans="1:4" s="40" customFormat="1" ht="21">
      <c r="A30" s="40" t="s">
        <v>12</v>
      </c>
      <c r="B30" s="95">
        <v>0</v>
      </c>
      <c r="C30" s="95">
        <v>995660</v>
      </c>
      <c r="D30" s="95">
        <v>150000</v>
      </c>
    </row>
    <row r="31" spans="1:4" s="40" customFormat="1" ht="21">
      <c r="A31" s="40" t="s">
        <v>13</v>
      </c>
      <c r="B31" s="95">
        <v>0</v>
      </c>
      <c r="C31" s="95">
        <v>4355987</v>
      </c>
      <c r="D31" s="95">
        <v>3089013</v>
      </c>
    </row>
    <row r="32" spans="1:4" s="40" customFormat="1" ht="21.75" thickBot="1">
      <c r="A32" s="59" t="s">
        <v>16</v>
      </c>
      <c r="B32" s="60">
        <f>SUM(B27:B31)</f>
        <v>0</v>
      </c>
      <c r="C32" s="60">
        <f>SUM(C27:C31)</f>
        <v>5949519.3</v>
      </c>
      <c r="D32" s="60">
        <f>SUM(D27:D31)</f>
        <v>3378077</v>
      </c>
    </row>
    <row r="33" spans="1:4" s="40" customFormat="1" ht="21.75" thickTop="1">
      <c r="A33" s="59"/>
      <c r="B33" s="65"/>
      <c r="C33" s="65"/>
      <c r="D33" s="65"/>
    </row>
    <row r="34" spans="1:4" s="40" customFormat="1" ht="21">
      <c r="A34" s="59"/>
      <c r="B34" s="65"/>
      <c r="C34" s="65"/>
      <c r="D34" s="65"/>
    </row>
    <row r="35" spans="1:4" s="40" customFormat="1" ht="21">
      <c r="A35" s="59"/>
      <c r="B35" s="65"/>
      <c r="C35" s="65"/>
      <c r="D35" s="65"/>
    </row>
    <row r="36" spans="1:4" s="40" customFormat="1" ht="21">
      <c r="A36" s="59"/>
      <c r="B36" s="65"/>
      <c r="C36" s="65"/>
      <c r="D36" s="65"/>
    </row>
    <row r="37" spans="1:6" s="40" customFormat="1" ht="21">
      <c r="A37" s="280" t="s">
        <v>190</v>
      </c>
      <c r="B37" s="280"/>
      <c r="C37" s="280"/>
      <c r="D37" s="280"/>
      <c r="E37" s="280"/>
      <c r="F37" s="97"/>
    </row>
    <row r="38" spans="1:6" s="19" customFormat="1" ht="21.75">
      <c r="A38" s="281" t="s">
        <v>191</v>
      </c>
      <c r="B38" s="281"/>
      <c r="C38" s="281"/>
      <c r="D38" s="281"/>
      <c r="E38" s="281"/>
      <c r="F38" s="98"/>
    </row>
    <row r="39" spans="1:6" s="19" customFormat="1" ht="21.75">
      <c r="A39" s="282" t="s">
        <v>74</v>
      </c>
      <c r="B39" s="282"/>
      <c r="C39" s="282"/>
      <c r="D39" s="282"/>
      <c r="E39" s="43"/>
      <c r="F39" s="43"/>
    </row>
    <row r="40" spans="1:6" s="19" customFormat="1" ht="21.75">
      <c r="A40" s="282" t="s">
        <v>81</v>
      </c>
      <c r="B40" s="282"/>
      <c r="C40" s="282"/>
      <c r="D40" s="282"/>
      <c r="E40" s="43"/>
      <c r="F40" s="43"/>
    </row>
    <row r="41" spans="1:6" s="19" customFormat="1" ht="21.75">
      <c r="A41" s="282" t="s">
        <v>300</v>
      </c>
      <c r="B41" s="282"/>
      <c r="C41" s="282"/>
      <c r="D41" s="282"/>
      <c r="E41" s="43"/>
      <c r="F41" s="43"/>
    </row>
    <row r="42" spans="1:4" s="19" customFormat="1" ht="21.75">
      <c r="A42" s="41" t="s">
        <v>240</v>
      </c>
      <c r="B42" s="63"/>
      <c r="C42" s="66"/>
      <c r="D42" s="66"/>
    </row>
    <row r="43" spans="1:4" s="19" customFormat="1" ht="21.75">
      <c r="A43" s="41" t="s">
        <v>115</v>
      </c>
      <c r="B43" s="54" t="s">
        <v>83</v>
      </c>
      <c r="C43" s="55" t="s">
        <v>84</v>
      </c>
      <c r="D43" s="56" t="s">
        <v>85</v>
      </c>
    </row>
    <row r="44" spans="1:4" s="19" customFormat="1" ht="21.75">
      <c r="A44" s="40" t="s">
        <v>117</v>
      </c>
      <c r="B44" s="64">
        <v>600</v>
      </c>
      <c r="C44" s="64">
        <v>730700</v>
      </c>
      <c r="D44" s="64">
        <v>730100</v>
      </c>
    </row>
    <row r="45" spans="1:4" s="19" customFormat="1" ht="21.75">
      <c r="A45" s="40" t="s">
        <v>118</v>
      </c>
      <c r="B45" s="64">
        <v>1600</v>
      </c>
      <c r="C45" s="64">
        <v>157600</v>
      </c>
      <c r="D45" s="64">
        <v>156000</v>
      </c>
    </row>
    <row r="46" spans="1:4" s="19" customFormat="1" ht="21.75">
      <c r="A46" s="40" t="s">
        <v>192</v>
      </c>
      <c r="B46" s="64">
        <v>0</v>
      </c>
      <c r="C46" s="64">
        <v>0</v>
      </c>
      <c r="D46" s="64">
        <v>0</v>
      </c>
    </row>
    <row r="47" spans="1:4" s="19" customFormat="1" ht="21.75">
      <c r="A47" s="40" t="s">
        <v>141</v>
      </c>
      <c r="B47" s="64">
        <v>0</v>
      </c>
      <c r="C47" s="64">
        <v>0</v>
      </c>
      <c r="D47" s="64">
        <v>0</v>
      </c>
    </row>
    <row r="48" spans="1:4" s="19" customFormat="1" ht="21.75">
      <c r="A48" s="40" t="s">
        <v>119</v>
      </c>
      <c r="B48" s="64">
        <v>0</v>
      </c>
      <c r="C48" s="64">
        <v>0</v>
      </c>
      <c r="D48" s="64">
        <v>0</v>
      </c>
    </row>
    <row r="49" spans="1:4" s="19" customFormat="1" ht="21.75">
      <c r="A49" s="40" t="s">
        <v>264</v>
      </c>
      <c r="B49" s="62">
        <v>0</v>
      </c>
      <c r="C49" s="62">
        <v>0</v>
      </c>
      <c r="D49" s="62">
        <v>0</v>
      </c>
    </row>
    <row r="50" spans="1:4" s="41" customFormat="1" ht="21.75" thickBot="1">
      <c r="A50" s="59" t="s">
        <v>16</v>
      </c>
      <c r="B50" s="60">
        <f>SUM(B44:B49)</f>
        <v>2200</v>
      </c>
      <c r="C50" s="60">
        <f>SUM(C44:C49)</f>
        <v>888300</v>
      </c>
      <c r="D50" s="60">
        <f>SUM(D44:D49)</f>
        <v>886100</v>
      </c>
    </row>
    <row r="51" spans="2:4" s="19" customFormat="1" ht="22.5" thickTop="1">
      <c r="B51" s="66"/>
      <c r="C51" s="66"/>
      <c r="D51" s="66"/>
    </row>
    <row r="52" spans="1:4" s="19" customFormat="1" ht="21.75">
      <c r="A52" s="41" t="s">
        <v>239</v>
      </c>
      <c r="B52" s="63"/>
      <c r="C52" s="61"/>
      <c r="D52" s="61"/>
    </row>
    <row r="53" spans="1:4" s="19" customFormat="1" ht="21.75">
      <c r="A53" s="41" t="s">
        <v>115</v>
      </c>
      <c r="B53" s="54" t="s">
        <v>83</v>
      </c>
      <c r="C53" s="55" t="s">
        <v>84</v>
      </c>
      <c r="D53" s="56" t="s">
        <v>85</v>
      </c>
    </row>
    <row r="54" spans="1:4" s="19" customFormat="1" ht="21.75">
      <c r="A54" s="40" t="s">
        <v>117</v>
      </c>
      <c r="B54" s="64">
        <v>0</v>
      </c>
      <c r="C54" s="62">
        <v>0</v>
      </c>
      <c r="D54" s="62">
        <v>0</v>
      </c>
    </row>
    <row r="55" spans="1:4" s="19" customFormat="1" ht="21.75">
      <c r="A55" s="40" t="s">
        <v>118</v>
      </c>
      <c r="B55" s="64">
        <v>0</v>
      </c>
      <c r="C55" s="62">
        <v>0</v>
      </c>
      <c r="D55" s="62">
        <v>0</v>
      </c>
    </row>
    <row r="56" spans="1:4" s="19" customFormat="1" ht="21.75">
      <c r="A56" s="40" t="s">
        <v>217</v>
      </c>
      <c r="B56" s="64">
        <v>0</v>
      </c>
      <c r="C56" s="62">
        <v>0</v>
      </c>
      <c r="D56" s="62">
        <v>0</v>
      </c>
    </row>
    <row r="57" spans="1:4" s="19" customFormat="1" ht="21.75">
      <c r="A57" s="40" t="s">
        <v>141</v>
      </c>
      <c r="B57" s="64">
        <v>0</v>
      </c>
      <c r="C57" s="62">
        <v>0</v>
      </c>
      <c r="D57" s="62">
        <v>0</v>
      </c>
    </row>
    <row r="58" spans="1:4" s="19" customFormat="1" ht="21.75">
      <c r="A58" s="40" t="s">
        <v>119</v>
      </c>
      <c r="B58" s="64">
        <v>0</v>
      </c>
      <c r="C58" s="62">
        <v>0</v>
      </c>
      <c r="D58" s="62">
        <v>0</v>
      </c>
    </row>
    <row r="59" spans="1:4" s="19" customFormat="1" ht="21.75">
      <c r="A59" s="135" t="s">
        <v>223</v>
      </c>
      <c r="B59" s="102">
        <v>0</v>
      </c>
      <c r="C59" s="95">
        <v>0</v>
      </c>
      <c r="D59" s="95">
        <v>0</v>
      </c>
    </row>
    <row r="60" spans="1:4" s="19" customFormat="1" ht="21.75">
      <c r="A60" s="40" t="s">
        <v>222</v>
      </c>
      <c r="B60" s="102">
        <v>0</v>
      </c>
      <c r="C60" s="95">
        <v>0</v>
      </c>
      <c r="D60" s="95">
        <v>0</v>
      </c>
    </row>
    <row r="61" spans="1:4" s="19" customFormat="1" ht="21.75">
      <c r="A61" s="40" t="s">
        <v>241</v>
      </c>
      <c r="B61" s="102">
        <v>0</v>
      </c>
      <c r="C61" s="95">
        <v>0</v>
      </c>
      <c r="D61" s="95">
        <v>0</v>
      </c>
    </row>
    <row r="62" spans="1:4" s="19" customFormat="1" ht="21.75">
      <c r="A62" s="40" t="s">
        <v>242</v>
      </c>
      <c r="B62" s="102">
        <v>0</v>
      </c>
      <c r="C62" s="95">
        <v>0</v>
      </c>
      <c r="D62" s="95">
        <v>0</v>
      </c>
    </row>
    <row r="63" spans="1:4" s="19" customFormat="1" ht="21.75">
      <c r="A63" s="40" t="s">
        <v>245</v>
      </c>
      <c r="B63" s="102">
        <v>0</v>
      </c>
      <c r="C63" s="95">
        <v>0</v>
      </c>
      <c r="D63" s="95">
        <v>0</v>
      </c>
    </row>
    <row r="64" spans="1:6" s="19" customFormat="1" ht="22.5" thickBot="1">
      <c r="A64" s="59" t="s">
        <v>16</v>
      </c>
      <c r="B64" s="60">
        <f>SUM(B54:B63)</f>
        <v>0</v>
      </c>
      <c r="C64" s="60">
        <f>SUM(C54:C63)</f>
        <v>0</v>
      </c>
      <c r="D64" s="60">
        <f>SUM(D54:D63)</f>
        <v>0</v>
      </c>
      <c r="E64" s="97"/>
      <c r="F64" s="97"/>
    </row>
    <row r="65" spans="1:6" s="19" customFormat="1" ht="22.5" thickTop="1">
      <c r="A65" s="98"/>
      <c r="B65" s="98"/>
      <c r="C65" s="98"/>
      <c r="D65" s="98"/>
      <c r="E65" s="98"/>
      <c r="F65" s="98"/>
    </row>
    <row r="66" spans="1:6" s="19" customFormat="1" ht="21.75">
      <c r="A66" s="42" t="s">
        <v>116</v>
      </c>
      <c r="B66" s="42"/>
      <c r="C66" s="42"/>
      <c r="D66" s="42"/>
      <c r="E66" s="42"/>
      <c r="F66" s="42"/>
    </row>
    <row r="67" spans="2:4" s="19" customFormat="1" ht="21.75">
      <c r="B67" s="66"/>
      <c r="C67" s="66"/>
      <c r="D67" s="66"/>
    </row>
    <row r="68" spans="2:4" s="19" customFormat="1" ht="21.75">
      <c r="B68" s="66"/>
      <c r="C68" s="66"/>
      <c r="D68" s="66"/>
    </row>
    <row r="69" spans="2:4" s="19" customFormat="1" ht="21.75">
      <c r="B69" s="66"/>
      <c r="C69" s="66"/>
      <c r="D69" s="66"/>
    </row>
    <row r="71" spans="1:5" ht="21.75">
      <c r="A71" s="280" t="s">
        <v>190</v>
      </c>
      <c r="B71" s="280"/>
      <c r="C71" s="280"/>
      <c r="D71" s="280"/>
      <c r="E71" s="280"/>
    </row>
    <row r="72" spans="1:5" ht="21.75">
      <c r="A72" s="281" t="s">
        <v>191</v>
      </c>
      <c r="B72" s="281"/>
      <c r="C72" s="281"/>
      <c r="D72" s="281"/>
      <c r="E72" s="281"/>
    </row>
  </sheetData>
  <sheetProtection/>
  <mergeCells count="10">
    <mergeCell ref="A71:E71"/>
    <mergeCell ref="A72:E72"/>
    <mergeCell ref="A37:E37"/>
    <mergeCell ref="A40:D40"/>
    <mergeCell ref="A1:D1"/>
    <mergeCell ref="A2:D2"/>
    <mergeCell ref="A39:D39"/>
    <mergeCell ref="A38:E38"/>
    <mergeCell ref="A3:D3"/>
    <mergeCell ref="A41:D41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47"/>
  <sheetViews>
    <sheetView zoomScale="150" zoomScaleNormal="150" zoomScalePageLayoutView="0" workbookViewId="0" topLeftCell="A7">
      <selection activeCell="D77" sqref="D77"/>
    </sheetView>
  </sheetViews>
  <sheetFormatPr defaultColWidth="9.140625" defaultRowHeight="21.75"/>
  <cols>
    <col min="1" max="1" width="12.28125" style="19" customWidth="1"/>
    <col min="2" max="2" width="12.00390625" style="19" customWidth="1"/>
    <col min="3" max="3" width="12.140625" style="19" customWidth="1"/>
    <col min="4" max="4" width="13.140625" style="19" customWidth="1"/>
    <col min="5" max="5" width="35.00390625" style="19" customWidth="1"/>
    <col min="6" max="6" width="8.421875" style="19" customWidth="1"/>
    <col min="7" max="7" width="13.28125" style="19" customWidth="1"/>
    <col min="10" max="10" width="15.57421875" style="0" customWidth="1"/>
  </cols>
  <sheetData>
    <row r="1" spans="1:7" s="1" customFormat="1" ht="21">
      <c r="A1" s="263" t="s">
        <v>68</v>
      </c>
      <c r="B1" s="263"/>
      <c r="C1" s="263"/>
      <c r="D1" s="263"/>
      <c r="E1" s="263"/>
      <c r="F1" s="263"/>
      <c r="G1" s="263"/>
    </row>
    <row r="2" spans="1:7" s="1" customFormat="1" ht="21">
      <c r="A2" s="291" t="s">
        <v>219</v>
      </c>
      <c r="B2" s="291"/>
      <c r="C2" s="291"/>
      <c r="D2" s="291"/>
      <c r="E2" s="291"/>
      <c r="F2" s="291"/>
      <c r="G2" s="291"/>
    </row>
    <row r="3" spans="1:7" s="1" customFormat="1" ht="21">
      <c r="A3" s="263" t="s">
        <v>20</v>
      </c>
      <c r="B3" s="263"/>
      <c r="C3" s="263"/>
      <c r="D3" s="263"/>
      <c r="E3" s="263"/>
      <c r="F3" s="263"/>
      <c r="G3" s="263"/>
    </row>
    <row r="4" spans="1:7" s="1" customFormat="1" ht="21.75" thickBot="1">
      <c r="A4" s="292" t="s">
        <v>298</v>
      </c>
      <c r="B4" s="292"/>
      <c r="C4" s="292"/>
      <c r="D4" s="293"/>
      <c r="E4" s="293"/>
      <c r="F4" s="293"/>
      <c r="G4" s="293"/>
    </row>
    <row r="5" spans="1:7" s="1" customFormat="1" ht="21.75" thickTop="1">
      <c r="A5" s="283" t="s">
        <v>21</v>
      </c>
      <c r="B5" s="284"/>
      <c r="C5" s="284"/>
      <c r="D5" s="285"/>
      <c r="E5" s="68"/>
      <c r="F5" s="160" t="s">
        <v>23</v>
      </c>
      <c r="G5" s="68" t="s">
        <v>46</v>
      </c>
    </row>
    <row r="6" spans="1:7" s="1" customFormat="1" ht="21">
      <c r="A6" s="69" t="s">
        <v>25</v>
      </c>
      <c r="B6" s="69" t="s">
        <v>265</v>
      </c>
      <c r="C6" s="69"/>
      <c r="D6" s="69" t="s">
        <v>26</v>
      </c>
      <c r="E6" s="68" t="s">
        <v>27</v>
      </c>
      <c r="F6" s="68" t="s">
        <v>24</v>
      </c>
      <c r="G6" s="68" t="s">
        <v>22</v>
      </c>
    </row>
    <row r="7" spans="1:7" s="1" customFormat="1" ht="21">
      <c r="A7" s="68"/>
      <c r="B7" s="68" t="s">
        <v>266</v>
      </c>
      <c r="C7" s="68" t="s">
        <v>16</v>
      </c>
      <c r="D7" s="68"/>
      <c r="E7" s="68"/>
      <c r="F7" s="68"/>
      <c r="G7" s="68" t="s">
        <v>269</v>
      </c>
    </row>
    <row r="8" spans="1:7" s="1" customFormat="1" ht="21.75" thickBot="1">
      <c r="A8" s="70" t="s">
        <v>267</v>
      </c>
      <c r="B8" s="70" t="s">
        <v>268</v>
      </c>
      <c r="C8" s="70" t="s">
        <v>267</v>
      </c>
      <c r="D8" s="70" t="s">
        <v>267</v>
      </c>
      <c r="E8" s="70"/>
      <c r="F8" s="70"/>
      <c r="G8" s="70" t="s">
        <v>267</v>
      </c>
    </row>
    <row r="9" spans="1:10" s="1" customFormat="1" ht="21.75" thickTop="1">
      <c r="A9" s="71"/>
      <c r="B9" s="71"/>
      <c r="C9" s="71"/>
      <c r="D9" s="72">
        <v>68569855.38</v>
      </c>
      <c r="E9" s="44" t="s">
        <v>28</v>
      </c>
      <c r="F9" s="73"/>
      <c r="G9" s="72">
        <v>68569855.38</v>
      </c>
      <c r="J9" s="50"/>
    </row>
    <row r="10" spans="1:7" s="1" customFormat="1" ht="21">
      <c r="A10" s="71"/>
      <c r="B10" s="71"/>
      <c r="C10" s="71"/>
      <c r="D10" s="71"/>
      <c r="E10" s="45" t="s">
        <v>29</v>
      </c>
      <c r="F10" s="74"/>
      <c r="G10" s="71"/>
    </row>
    <row r="11" spans="1:7" s="1" customFormat="1" ht="21">
      <c r="A11" s="71">
        <v>6213000</v>
      </c>
      <c r="B11" s="71">
        <v>0</v>
      </c>
      <c r="C11" s="71">
        <v>271141.89</v>
      </c>
      <c r="D11" s="58">
        <v>271141.89</v>
      </c>
      <c r="E11" s="1" t="s">
        <v>30</v>
      </c>
      <c r="F11" s="75">
        <v>411000</v>
      </c>
      <c r="G11" s="58">
        <v>271141.89</v>
      </c>
    </row>
    <row r="12" spans="1:7" s="1" customFormat="1" ht="21">
      <c r="A12" s="71">
        <v>1302000</v>
      </c>
      <c r="B12" s="71">
        <v>0</v>
      </c>
      <c r="C12" s="71">
        <v>87199.4</v>
      </c>
      <c r="D12" s="58">
        <v>87199.4</v>
      </c>
      <c r="E12" s="1" t="s">
        <v>31</v>
      </c>
      <c r="F12" s="75">
        <v>412000</v>
      </c>
      <c r="G12" s="58">
        <v>87199.4</v>
      </c>
    </row>
    <row r="13" spans="1:7" s="1" customFormat="1" ht="21">
      <c r="A13" s="71">
        <v>400000</v>
      </c>
      <c r="B13" s="71">
        <v>0</v>
      </c>
      <c r="C13" s="71">
        <v>39154.4</v>
      </c>
      <c r="D13" s="58">
        <v>39154.4</v>
      </c>
      <c r="E13" s="1" t="s">
        <v>32</v>
      </c>
      <c r="F13" s="75">
        <v>413000</v>
      </c>
      <c r="G13" s="58">
        <v>39154.4</v>
      </c>
    </row>
    <row r="14" spans="1:7" s="1" customFormat="1" ht="21">
      <c r="A14" s="58">
        <v>0</v>
      </c>
      <c r="B14" s="58">
        <v>0</v>
      </c>
      <c r="C14" s="58">
        <v>0</v>
      </c>
      <c r="D14" s="58">
        <v>0</v>
      </c>
      <c r="E14" s="1" t="s">
        <v>33</v>
      </c>
      <c r="F14" s="75">
        <v>414000</v>
      </c>
      <c r="G14" s="58">
        <v>0</v>
      </c>
    </row>
    <row r="15" spans="1:7" s="1" customFormat="1" ht="21">
      <c r="A15" s="58">
        <v>60000</v>
      </c>
      <c r="B15" s="58">
        <v>0</v>
      </c>
      <c r="C15" s="58">
        <v>0</v>
      </c>
      <c r="D15" s="58">
        <v>0</v>
      </c>
      <c r="E15" s="1" t="s">
        <v>34</v>
      </c>
      <c r="F15" s="75">
        <v>415000</v>
      </c>
      <c r="G15" s="58">
        <v>0</v>
      </c>
    </row>
    <row r="16" spans="1:7" s="1" customFormat="1" ht="21">
      <c r="A16" s="58">
        <v>0</v>
      </c>
      <c r="B16" s="58">
        <v>0</v>
      </c>
      <c r="C16" s="58">
        <v>0</v>
      </c>
      <c r="D16" s="58">
        <v>0</v>
      </c>
      <c r="E16" s="1" t="s">
        <v>35</v>
      </c>
      <c r="F16" s="75">
        <v>416000</v>
      </c>
      <c r="G16" s="58">
        <v>0</v>
      </c>
    </row>
    <row r="17" spans="1:7" s="1" customFormat="1" ht="21">
      <c r="A17" s="71">
        <v>48025000</v>
      </c>
      <c r="B17" s="71">
        <v>0</v>
      </c>
      <c r="C17" s="71">
        <v>4687611.34</v>
      </c>
      <c r="D17" s="58">
        <v>4687611.34</v>
      </c>
      <c r="E17" s="1" t="s">
        <v>36</v>
      </c>
      <c r="F17" s="75">
        <v>421000</v>
      </c>
      <c r="G17" s="58">
        <v>4687611.34</v>
      </c>
    </row>
    <row r="18" spans="1:7" s="1" customFormat="1" ht="21">
      <c r="A18" s="71">
        <v>13254826</v>
      </c>
      <c r="B18" s="71">
        <v>0</v>
      </c>
      <c r="C18" s="71">
        <v>0</v>
      </c>
      <c r="D18" s="58">
        <v>0</v>
      </c>
      <c r="E18" s="1" t="s">
        <v>271</v>
      </c>
      <c r="F18" s="75">
        <v>430000</v>
      </c>
      <c r="G18" s="58">
        <v>0</v>
      </c>
    </row>
    <row r="19" spans="1:7" s="1" customFormat="1" ht="21">
      <c r="A19" s="71">
        <v>0</v>
      </c>
      <c r="B19" s="71">
        <v>0</v>
      </c>
      <c r="C19" s="71">
        <v>0</v>
      </c>
      <c r="D19" s="58">
        <v>0</v>
      </c>
      <c r="E19" s="1" t="s">
        <v>280</v>
      </c>
      <c r="F19" s="75"/>
      <c r="G19" s="58">
        <v>0</v>
      </c>
    </row>
    <row r="20" spans="1:7" s="1" customFormat="1" ht="21.75" thickBot="1">
      <c r="A20" s="76">
        <f>SUM(A9:A19)</f>
        <v>69254826</v>
      </c>
      <c r="B20" s="76">
        <f>SUM(B11:B19)</f>
        <v>0</v>
      </c>
      <c r="C20" s="76">
        <f>SUM(C11:C19)</f>
        <v>5085107.03</v>
      </c>
      <c r="D20" s="77">
        <f>SUM(D11:D19)</f>
        <v>5085107.03</v>
      </c>
      <c r="E20" s="50"/>
      <c r="F20" s="74"/>
      <c r="G20" s="77">
        <f>SUM(G11:G19)</f>
        <v>5085107.03</v>
      </c>
    </row>
    <row r="21" spans="1:7" s="1" customFormat="1" ht="7.5" customHeight="1" thickTop="1">
      <c r="A21" s="21"/>
      <c r="B21" s="21"/>
      <c r="C21" s="21"/>
      <c r="D21" s="78"/>
      <c r="E21" s="50"/>
      <c r="F21" s="75"/>
      <c r="G21" s="71">
        <v>0</v>
      </c>
    </row>
    <row r="22" spans="1:7" s="1" customFormat="1" ht="21">
      <c r="A22" s="21"/>
      <c r="B22" s="21"/>
      <c r="C22" s="21"/>
      <c r="D22" s="71">
        <v>284116.75</v>
      </c>
      <c r="E22" s="260" t="s">
        <v>121</v>
      </c>
      <c r="F22" s="75">
        <v>900</v>
      </c>
      <c r="G22" s="71">
        <v>284116.75</v>
      </c>
    </row>
    <row r="23" spans="1:7" s="1" customFormat="1" ht="21">
      <c r="A23" s="21"/>
      <c r="B23" s="21"/>
      <c r="C23" s="21"/>
      <c r="D23" s="71">
        <v>22480</v>
      </c>
      <c r="E23" s="1" t="s">
        <v>37</v>
      </c>
      <c r="F23" s="75" t="s">
        <v>64</v>
      </c>
      <c r="G23" s="71">
        <v>22480</v>
      </c>
    </row>
    <row r="24" spans="1:7" s="1" customFormat="1" ht="21">
      <c r="A24" s="21"/>
      <c r="B24" s="21"/>
      <c r="C24" s="21"/>
      <c r="D24" s="71">
        <v>2200</v>
      </c>
      <c r="E24" s="1" t="s">
        <v>120</v>
      </c>
      <c r="F24" s="75"/>
      <c r="G24" s="71">
        <v>2200</v>
      </c>
    </row>
    <row r="25" spans="1:7" s="1" customFormat="1" ht="21">
      <c r="A25" s="21"/>
      <c r="B25" s="21"/>
      <c r="C25" s="21"/>
      <c r="D25" s="71">
        <v>71.2</v>
      </c>
      <c r="E25" s="1" t="s">
        <v>125</v>
      </c>
      <c r="F25" s="74"/>
      <c r="G25" s="71">
        <v>71.2</v>
      </c>
    </row>
    <row r="26" spans="1:7" s="1" customFormat="1" ht="21">
      <c r="A26" s="21"/>
      <c r="B26" s="21"/>
      <c r="C26" s="21"/>
      <c r="D26" s="58">
        <v>1800000</v>
      </c>
      <c r="E26" s="1" t="s">
        <v>343</v>
      </c>
      <c r="F26" s="75"/>
      <c r="G26" s="58">
        <v>1800000</v>
      </c>
    </row>
    <row r="27" spans="1:7" s="1" customFormat="1" ht="21">
      <c r="A27" s="21"/>
      <c r="B27" s="21"/>
      <c r="C27" s="21"/>
      <c r="D27" s="58"/>
      <c r="F27" s="75"/>
      <c r="G27" s="58"/>
    </row>
    <row r="28" spans="1:7" s="1" customFormat="1" ht="21">
      <c r="A28" s="21"/>
      <c r="B28" s="21"/>
      <c r="C28" s="21"/>
      <c r="D28" s="71"/>
      <c r="F28" s="75"/>
      <c r="G28" s="58"/>
    </row>
    <row r="29" spans="1:7" s="1" customFormat="1" ht="21">
      <c r="A29" s="21"/>
      <c r="B29" s="21"/>
      <c r="C29" s="21"/>
      <c r="D29" s="150">
        <f>SUM(D22:D28)</f>
        <v>2108867.95</v>
      </c>
      <c r="E29" s="141"/>
      <c r="F29" s="142"/>
      <c r="G29" s="150">
        <f>SUM(G22:G28)</f>
        <v>2108867.95</v>
      </c>
    </row>
    <row r="30" spans="1:7" s="1" customFormat="1" ht="21.75" thickBot="1">
      <c r="A30" s="21"/>
      <c r="B30" s="21"/>
      <c r="C30" s="21"/>
      <c r="D30" s="76">
        <f>C20+D29</f>
        <v>7193974.98</v>
      </c>
      <c r="E30" s="143"/>
      <c r="F30" s="144"/>
      <c r="G30" s="151">
        <f>G20+G29</f>
        <v>7193974.98</v>
      </c>
    </row>
    <row r="31" spans="1:7" s="1" customFormat="1" ht="21.75" thickTop="1">
      <c r="A31" s="21"/>
      <c r="B31" s="21"/>
      <c r="C31" s="21"/>
      <c r="D31" s="50"/>
      <c r="E31" s="46"/>
      <c r="F31" s="51"/>
      <c r="G31" s="50"/>
    </row>
    <row r="32" spans="1:7" s="1" customFormat="1" ht="21">
      <c r="A32" s="21"/>
      <c r="B32" s="21"/>
      <c r="C32" s="21"/>
      <c r="D32" s="50"/>
      <c r="E32" s="46"/>
      <c r="F32" s="51"/>
      <c r="G32" s="50"/>
    </row>
    <row r="33" spans="1:7" s="1" customFormat="1" ht="21">
      <c r="A33" s="21"/>
      <c r="B33" s="21"/>
      <c r="C33" s="21"/>
      <c r="D33" s="50"/>
      <c r="E33" s="46"/>
      <c r="F33" s="51"/>
      <c r="G33" s="50"/>
    </row>
    <row r="34" spans="1:7" s="1" customFormat="1" ht="21">
      <c r="A34" s="21"/>
      <c r="B34" s="21"/>
      <c r="C34" s="21"/>
      <c r="D34" s="50"/>
      <c r="E34" s="46"/>
      <c r="F34" s="51"/>
      <c r="G34" s="50"/>
    </row>
    <row r="35" spans="1:7" s="1" customFormat="1" ht="21">
      <c r="A35" s="21"/>
      <c r="B35" s="21"/>
      <c r="C35" s="21"/>
      <c r="D35" s="50"/>
      <c r="E35" s="46"/>
      <c r="F35" s="51"/>
      <c r="G35" s="50"/>
    </row>
    <row r="36" spans="1:7" s="1" customFormat="1" ht="21">
      <c r="A36" s="21"/>
      <c r="B36" s="21"/>
      <c r="C36" s="21"/>
      <c r="D36" s="50"/>
      <c r="E36" s="46"/>
      <c r="F36" s="51"/>
      <c r="G36" s="50"/>
    </row>
    <row r="37" spans="1:7" s="1" customFormat="1" ht="21">
      <c r="A37" s="21"/>
      <c r="B37" s="21"/>
      <c r="C37" s="21"/>
      <c r="D37" s="50"/>
      <c r="E37" s="46"/>
      <c r="F37" s="51"/>
      <c r="G37" s="50"/>
    </row>
    <row r="38" spans="1:7" s="1" customFormat="1" ht="21">
      <c r="A38" s="21"/>
      <c r="B38" s="21"/>
      <c r="C38" s="21"/>
      <c r="D38" s="50"/>
      <c r="E38" s="46"/>
      <c r="F38" s="51"/>
      <c r="G38" s="50"/>
    </row>
    <row r="39" spans="1:8" s="81" customFormat="1" ht="21">
      <c r="A39" s="289" t="s">
        <v>190</v>
      </c>
      <c r="B39" s="289"/>
      <c r="C39" s="289"/>
      <c r="D39" s="289"/>
      <c r="E39" s="289"/>
      <c r="F39" s="289"/>
      <c r="G39" s="289"/>
      <c r="H39" s="42"/>
    </row>
    <row r="40" spans="1:8" s="81" customFormat="1" ht="21">
      <c r="A40" s="290" t="s">
        <v>270</v>
      </c>
      <c r="B40" s="290"/>
      <c r="C40" s="290"/>
      <c r="D40" s="290"/>
      <c r="E40" s="290"/>
      <c r="F40" s="290"/>
      <c r="G40" s="290"/>
      <c r="H40" s="42"/>
    </row>
    <row r="41" spans="1:8" s="81" customFormat="1" ht="21">
      <c r="A41" s="137"/>
      <c r="B41" s="137"/>
      <c r="C41" s="137"/>
      <c r="D41" s="137"/>
      <c r="E41" s="137"/>
      <c r="F41" s="137"/>
      <c r="G41" s="137"/>
      <c r="H41" s="42"/>
    </row>
    <row r="42" spans="1:8" s="81" customFormat="1" ht="21">
      <c r="A42" s="265" t="s">
        <v>116</v>
      </c>
      <c r="B42" s="265"/>
      <c r="C42" s="265"/>
      <c r="D42" s="265"/>
      <c r="E42" s="265"/>
      <c r="F42" s="265"/>
      <c r="G42" s="265"/>
      <c r="H42" s="42"/>
    </row>
    <row r="43" spans="1:7" s="1" customFormat="1" ht="21">
      <c r="A43" s="286" t="s">
        <v>21</v>
      </c>
      <c r="B43" s="287"/>
      <c r="C43" s="287"/>
      <c r="D43" s="288"/>
      <c r="E43" s="69"/>
      <c r="F43" s="161" t="s">
        <v>116</v>
      </c>
      <c r="G43" s="69" t="s">
        <v>46</v>
      </c>
    </row>
    <row r="44" spans="1:7" s="1" customFormat="1" ht="21">
      <c r="A44" s="161" t="s">
        <v>274</v>
      </c>
      <c r="B44" s="69" t="s">
        <v>265</v>
      </c>
      <c r="C44" s="161" t="s">
        <v>16</v>
      </c>
      <c r="D44" s="69" t="s">
        <v>273</v>
      </c>
      <c r="E44" s="162" t="s">
        <v>27</v>
      </c>
      <c r="F44" s="160" t="s">
        <v>23</v>
      </c>
      <c r="G44" s="68" t="s">
        <v>22</v>
      </c>
    </row>
    <row r="45" spans="1:7" s="1" customFormat="1" ht="21">
      <c r="A45" s="160"/>
      <c r="B45" s="68" t="s">
        <v>266</v>
      </c>
      <c r="C45" s="160"/>
      <c r="D45" s="68"/>
      <c r="E45" s="162"/>
      <c r="F45" s="160" t="s">
        <v>24</v>
      </c>
      <c r="G45" s="68" t="s">
        <v>269</v>
      </c>
    </row>
    <row r="46" spans="1:7" s="1" customFormat="1" ht="21.75" thickBot="1">
      <c r="A46" s="164" t="s">
        <v>275</v>
      </c>
      <c r="B46" s="70" t="s">
        <v>268</v>
      </c>
      <c r="C46" s="164" t="s">
        <v>267</v>
      </c>
      <c r="D46" s="70" t="s">
        <v>272</v>
      </c>
      <c r="E46" s="163" t="s">
        <v>116</v>
      </c>
      <c r="F46" s="164" t="s">
        <v>116</v>
      </c>
      <c r="G46" s="70" t="s">
        <v>272</v>
      </c>
    </row>
    <row r="47" spans="1:7" s="1" customFormat="1" ht="21.75" thickTop="1">
      <c r="A47" s="71"/>
      <c r="B47" s="71"/>
      <c r="C47" s="71"/>
      <c r="D47" s="72"/>
      <c r="E47" s="82" t="s">
        <v>38</v>
      </c>
      <c r="F47" s="79"/>
      <c r="G47" s="72"/>
    </row>
    <row r="48" spans="1:7" s="1" customFormat="1" ht="21">
      <c r="A48" s="71">
        <v>4387000</v>
      </c>
      <c r="B48" s="71"/>
      <c r="C48" s="71">
        <v>5000</v>
      </c>
      <c r="D48" s="71">
        <v>5000</v>
      </c>
      <c r="E48" s="1" t="s">
        <v>39</v>
      </c>
      <c r="F48" s="75">
        <v>510000</v>
      </c>
      <c r="G48" s="71">
        <v>5000</v>
      </c>
    </row>
    <row r="49" spans="1:7" s="1" customFormat="1" ht="21">
      <c r="A49" s="71">
        <v>0</v>
      </c>
      <c r="B49" s="71"/>
      <c r="C49" s="71">
        <v>0</v>
      </c>
      <c r="D49" s="71">
        <v>0</v>
      </c>
      <c r="E49" s="1" t="s">
        <v>279</v>
      </c>
      <c r="F49" s="75">
        <v>610000</v>
      </c>
      <c r="G49" s="71">
        <v>0</v>
      </c>
    </row>
    <row r="50" spans="1:7" s="1" customFormat="1" ht="21">
      <c r="A50" s="71">
        <v>3958440</v>
      </c>
      <c r="B50" s="71"/>
      <c r="C50" s="71">
        <v>321950</v>
      </c>
      <c r="D50" s="71">
        <v>321950</v>
      </c>
      <c r="E50" s="1" t="s">
        <v>101</v>
      </c>
      <c r="F50" s="75">
        <v>521000</v>
      </c>
      <c r="G50" s="71">
        <v>321950</v>
      </c>
    </row>
    <row r="51" spans="1:7" s="1" customFormat="1" ht="21">
      <c r="A51" s="71">
        <v>17754274</v>
      </c>
      <c r="B51" s="71"/>
      <c r="C51" s="58">
        <v>1284500</v>
      </c>
      <c r="D51" s="58">
        <v>1284500</v>
      </c>
      <c r="E51" s="1" t="s">
        <v>102</v>
      </c>
      <c r="F51" s="75">
        <v>522000</v>
      </c>
      <c r="G51" s="58">
        <v>1284500</v>
      </c>
    </row>
    <row r="52" spans="1:7" s="1" customFormat="1" ht="21">
      <c r="A52" s="71">
        <v>0</v>
      </c>
      <c r="B52" s="71"/>
      <c r="C52" s="58">
        <v>0</v>
      </c>
      <c r="D52" s="58">
        <v>0</v>
      </c>
      <c r="E52" s="1" t="s">
        <v>278</v>
      </c>
      <c r="F52" s="75">
        <v>622000</v>
      </c>
      <c r="G52" s="58">
        <v>0</v>
      </c>
    </row>
    <row r="53" spans="1:7" s="1" customFormat="1" ht="21">
      <c r="A53" s="58">
        <v>2829902</v>
      </c>
      <c r="B53" s="58"/>
      <c r="C53" s="58">
        <v>34400</v>
      </c>
      <c r="D53" s="58">
        <v>34400</v>
      </c>
      <c r="E53" s="1" t="s">
        <v>7</v>
      </c>
      <c r="F53" s="75">
        <v>531000</v>
      </c>
      <c r="G53" s="58">
        <v>34400</v>
      </c>
    </row>
    <row r="54" spans="1:7" s="1" customFormat="1" ht="21">
      <c r="A54" s="58">
        <v>11297800</v>
      </c>
      <c r="B54" s="58"/>
      <c r="C54" s="58">
        <v>40933.54</v>
      </c>
      <c r="D54" s="58">
        <v>40933.54</v>
      </c>
      <c r="E54" s="1" t="s">
        <v>8</v>
      </c>
      <c r="F54" s="75">
        <v>532000</v>
      </c>
      <c r="G54" s="58">
        <v>40933.54</v>
      </c>
    </row>
    <row r="55" spans="1:7" s="1" customFormat="1" ht="21">
      <c r="A55" s="58">
        <v>6103910</v>
      </c>
      <c r="B55" s="58"/>
      <c r="C55" s="58">
        <v>13683</v>
      </c>
      <c r="D55" s="58">
        <v>13683</v>
      </c>
      <c r="E55" s="1" t="s">
        <v>9</v>
      </c>
      <c r="F55" s="75">
        <v>533000</v>
      </c>
      <c r="G55" s="58">
        <v>13683</v>
      </c>
    </row>
    <row r="56" spans="1:7" s="1" customFormat="1" ht="21">
      <c r="A56" s="58">
        <v>905000</v>
      </c>
      <c r="B56" s="58"/>
      <c r="C56" s="58">
        <v>56271.81</v>
      </c>
      <c r="D56" s="58">
        <v>56271.81</v>
      </c>
      <c r="E56" s="1" t="s">
        <v>10</v>
      </c>
      <c r="F56" s="75">
        <v>534000</v>
      </c>
      <c r="G56" s="58">
        <v>56271.81</v>
      </c>
    </row>
    <row r="57" spans="1:7" s="1" customFormat="1" ht="21">
      <c r="A57" s="58">
        <v>788000</v>
      </c>
      <c r="B57" s="58"/>
      <c r="C57" s="58">
        <v>0</v>
      </c>
      <c r="D57" s="58">
        <v>0</v>
      </c>
      <c r="E57" s="1" t="s">
        <v>12</v>
      </c>
      <c r="F57" s="75">
        <v>541000</v>
      </c>
      <c r="G57" s="58">
        <v>0</v>
      </c>
    </row>
    <row r="58" spans="1:7" s="1" customFormat="1" ht="21">
      <c r="A58" s="58">
        <v>14552500</v>
      </c>
      <c r="B58" s="58"/>
      <c r="C58" s="58">
        <v>0</v>
      </c>
      <c r="D58" s="58">
        <v>0</v>
      </c>
      <c r="E58" s="1" t="s">
        <v>13</v>
      </c>
      <c r="F58" s="75">
        <v>542000</v>
      </c>
      <c r="G58" s="58">
        <v>0</v>
      </c>
    </row>
    <row r="59" spans="1:7" s="1" customFormat="1" ht="21">
      <c r="A59" s="58">
        <v>0</v>
      </c>
      <c r="B59" s="58"/>
      <c r="C59" s="58">
        <v>0</v>
      </c>
      <c r="D59" s="58">
        <v>0</v>
      </c>
      <c r="E59" s="1" t="s">
        <v>277</v>
      </c>
      <c r="F59" s="75">
        <v>642000</v>
      </c>
      <c r="G59" s="58">
        <v>0</v>
      </c>
    </row>
    <row r="60" spans="1:7" s="1" customFormat="1" ht="21">
      <c r="A60" s="58">
        <v>0</v>
      </c>
      <c r="B60" s="58"/>
      <c r="C60" s="58">
        <v>0</v>
      </c>
      <c r="D60" s="58">
        <v>0</v>
      </c>
      <c r="E60" s="1" t="s">
        <v>218</v>
      </c>
      <c r="F60" s="75">
        <v>550000</v>
      </c>
      <c r="G60" s="58">
        <v>0</v>
      </c>
    </row>
    <row r="61" spans="1:7" s="1" customFormat="1" ht="21">
      <c r="A61" s="83">
        <v>6678000</v>
      </c>
      <c r="B61" s="83"/>
      <c r="C61" s="83">
        <v>50000</v>
      </c>
      <c r="D61" s="83">
        <v>50000</v>
      </c>
      <c r="E61" s="1" t="s">
        <v>11</v>
      </c>
      <c r="F61" s="75">
        <v>560000</v>
      </c>
      <c r="G61" s="83">
        <v>50000</v>
      </c>
    </row>
    <row r="62" spans="1:7" s="1" customFormat="1" ht="21">
      <c r="A62" s="83">
        <v>0</v>
      </c>
      <c r="B62" s="83"/>
      <c r="C62" s="83">
        <v>0</v>
      </c>
      <c r="D62" s="83">
        <v>0</v>
      </c>
      <c r="E62" s="1" t="s">
        <v>276</v>
      </c>
      <c r="F62" s="75">
        <v>660000</v>
      </c>
      <c r="G62" s="83">
        <v>0</v>
      </c>
    </row>
    <row r="63" spans="1:7" s="1" customFormat="1" ht="21.75" thickBot="1">
      <c r="A63" s="77">
        <f>SUM(A48:A62)</f>
        <v>69254826</v>
      </c>
      <c r="B63" s="77">
        <f>SUM(B48:B62)</f>
        <v>0</v>
      </c>
      <c r="C63" s="77">
        <f>SUM(C48:C62)</f>
        <v>1806738.35</v>
      </c>
      <c r="D63" s="77">
        <f>SUM(D48:D62)</f>
        <v>1806738.35</v>
      </c>
      <c r="F63" s="74"/>
      <c r="G63" s="77">
        <f>SUM(G48:G62)</f>
        <v>1806738.35</v>
      </c>
    </row>
    <row r="64" spans="1:7" s="1" customFormat="1" ht="21.75" thickTop="1">
      <c r="A64" s="294"/>
      <c r="B64" s="294"/>
      <c r="C64" s="295"/>
      <c r="D64" s="58">
        <v>0</v>
      </c>
      <c r="E64" s="1" t="s">
        <v>14</v>
      </c>
      <c r="F64" s="75">
        <v>700</v>
      </c>
      <c r="G64" s="58">
        <v>0</v>
      </c>
    </row>
    <row r="65" spans="1:7" s="1" customFormat="1" ht="21">
      <c r="A65" s="136" t="s">
        <v>116</v>
      </c>
      <c r="B65" s="136"/>
      <c r="C65" s="136"/>
      <c r="D65" s="58">
        <v>616559.83</v>
      </c>
      <c r="E65" s="1" t="s">
        <v>121</v>
      </c>
      <c r="F65" s="75">
        <v>900</v>
      </c>
      <c r="G65" s="58">
        <v>616559.83</v>
      </c>
    </row>
    <row r="66" spans="1:7" s="1" customFormat="1" ht="21">
      <c r="A66" s="84"/>
      <c r="B66" s="84"/>
      <c r="C66" s="84"/>
      <c r="D66" s="83">
        <v>50880</v>
      </c>
      <c r="E66" s="1" t="s">
        <v>37</v>
      </c>
      <c r="F66" s="75" t="s">
        <v>64</v>
      </c>
      <c r="G66" s="83">
        <v>50880</v>
      </c>
    </row>
    <row r="67" spans="1:7" s="1" customFormat="1" ht="21">
      <c r="A67" s="21"/>
      <c r="B67" s="21"/>
      <c r="C67" s="21"/>
      <c r="D67" s="58">
        <v>0</v>
      </c>
      <c r="E67" s="1" t="s">
        <v>122</v>
      </c>
      <c r="F67" s="75"/>
      <c r="G67" s="58">
        <v>0</v>
      </c>
    </row>
    <row r="68" spans="1:7" s="1" customFormat="1" ht="21">
      <c r="A68" s="21"/>
      <c r="B68" s="21"/>
      <c r="C68" s="21"/>
      <c r="D68" s="58">
        <v>5949519.3</v>
      </c>
      <c r="E68" s="1" t="s">
        <v>114</v>
      </c>
      <c r="F68" s="75">
        <v>600</v>
      </c>
      <c r="G68" s="58">
        <v>5949519.3</v>
      </c>
    </row>
    <row r="69" spans="1:7" s="1" customFormat="1" ht="21">
      <c r="A69" s="21"/>
      <c r="B69" s="21"/>
      <c r="C69" s="21"/>
      <c r="D69" s="83">
        <v>888300</v>
      </c>
      <c r="E69" s="1" t="s">
        <v>123</v>
      </c>
      <c r="F69" s="75">
        <v>704</v>
      </c>
      <c r="G69" s="83">
        <v>888300</v>
      </c>
    </row>
    <row r="70" spans="1:7" s="1" customFormat="1" ht="21">
      <c r="A70" s="21"/>
      <c r="B70" s="21"/>
      <c r="C70" s="21"/>
      <c r="D70" s="83"/>
      <c r="F70" s="75"/>
      <c r="G70" s="83"/>
    </row>
    <row r="71" spans="1:7" s="1" customFormat="1" ht="21">
      <c r="A71" s="21"/>
      <c r="B71" s="21"/>
      <c r="C71" s="21"/>
      <c r="D71" s="58"/>
      <c r="F71" s="75"/>
      <c r="G71" s="58"/>
    </row>
    <row r="72" spans="1:7" s="1" customFormat="1" ht="21">
      <c r="A72" s="21"/>
      <c r="B72" s="21"/>
      <c r="C72" s="21"/>
      <c r="D72" s="150">
        <f>SUM(D64:D71)</f>
        <v>7505259.13</v>
      </c>
      <c r="F72" s="74"/>
      <c r="G72" s="150">
        <f>SUM(G64:G71)</f>
        <v>7505259.13</v>
      </c>
    </row>
    <row r="73" spans="1:7" s="1" customFormat="1" ht="21">
      <c r="A73" s="21"/>
      <c r="B73" s="21"/>
      <c r="C73" s="21"/>
      <c r="D73" s="150">
        <f>C63+D72</f>
        <v>9311997.48</v>
      </c>
      <c r="E73" s="44" t="s">
        <v>40</v>
      </c>
      <c r="F73" s="74"/>
      <c r="G73" s="150">
        <f>G63+G72</f>
        <v>9311997.48</v>
      </c>
    </row>
    <row r="74" spans="1:7" s="1" customFormat="1" ht="21">
      <c r="A74" s="21"/>
      <c r="B74" s="21"/>
      <c r="C74" s="21"/>
      <c r="D74" s="72"/>
      <c r="E74" s="44" t="s">
        <v>41</v>
      </c>
      <c r="F74" s="79"/>
      <c r="G74" s="72"/>
    </row>
    <row r="75" spans="1:7" s="1" customFormat="1" ht="21">
      <c r="A75" s="21"/>
      <c r="B75" s="21"/>
      <c r="C75" s="21"/>
      <c r="D75" s="72"/>
      <c r="E75" s="44" t="s">
        <v>42</v>
      </c>
      <c r="F75" s="79"/>
      <c r="G75" s="72"/>
    </row>
    <row r="76" spans="1:7" s="1" customFormat="1" ht="21">
      <c r="A76" s="21"/>
      <c r="B76" s="21"/>
      <c r="C76" s="21"/>
      <c r="D76" s="152">
        <v>2118022.5</v>
      </c>
      <c r="E76" s="44" t="s">
        <v>128</v>
      </c>
      <c r="F76" s="79"/>
      <c r="G76" s="153">
        <v>2118022.5</v>
      </c>
    </row>
    <row r="77" spans="1:7" s="1" customFormat="1" ht="21.75" thickBot="1">
      <c r="A77" s="21"/>
      <c r="B77" s="21"/>
      <c r="C77" s="21"/>
      <c r="D77" s="76">
        <f>D9+D74-D76</f>
        <v>66451832.879999995</v>
      </c>
      <c r="E77" s="44" t="s">
        <v>43</v>
      </c>
      <c r="F77" s="80"/>
      <c r="G77" s="151">
        <f>G9+G74-G76</f>
        <v>66451832.879999995</v>
      </c>
    </row>
    <row r="78" spans="1:7" s="1" customFormat="1" ht="21.75" thickTop="1">
      <c r="A78" s="21"/>
      <c r="B78" s="21"/>
      <c r="C78" s="21"/>
      <c r="D78" s="85"/>
      <c r="E78" s="44"/>
      <c r="F78" s="51"/>
      <c r="G78" s="50"/>
    </row>
    <row r="79" spans="1:7" s="1" customFormat="1" ht="21">
      <c r="A79" s="21"/>
      <c r="B79" s="21"/>
      <c r="C79" s="21"/>
      <c r="D79" s="85"/>
      <c r="E79" s="44"/>
      <c r="F79" s="51"/>
      <c r="G79" s="50"/>
    </row>
    <row r="80" spans="1:8" s="1" customFormat="1" ht="21">
      <c r="A80" s="280" t="s">
        <v>190</v>
      </c>
      <c r="B80" s="280"/>
      <c r="C80" s="280"/>
      <c r="D80" s="280"/>
      <c r="E80" s="280"/>
      <c r="F80" s="280"/>
      <c r="G80" s="280"/>
      <c r="H80" s="42"/>
    </row>
    <row r="81" spans="1:8" s="1" customFormat="1" ht="21">
      <c r="A81" s="281" t="s">
        <v>191</v>
      </c>
      <c r="B81" s="281"/>
      <c r="C81" s="281"/>
      <c r="D81" s="281"/>
      <c r="E81" s="281"/>
      <c r="F81" s="281"/>
      <c r="G81" s="281"/>
      <c r="H81" s="42"/>
    </row>
    <row r="82" spans="1:8" s="1" customFormat="1" ht="21">
      <c r="A82" s="265" t="s">
        <v>116</v>
      </c>
      <c r="B82" s="265"/>
      <c r="C82" s="265"/>
      <c r="D82" s="265"/>
      <c r="E82" s="265"/>
      <c r="F82" s="265"/>
      <c r="G82" s="265"/>
      <c r="H82" s="42"/>
    </row>
    <row r="83" spans="1:7" s="1" customFormat="1" ht="21">
      <c r="A83" s="265"/>
      <c r="B83" s="265"/>
      <c r="C83" s="265"/>
      <c r="D83" s="265"/>
      <c r="E83" s="265"/>
      <c r="F83" s="265"/>
      <c r="G83" s="265"/>
    </row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1" customFormat="1" ht="21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="3" customFormat="1" ht="23.25"/>
    <row r="688" spans="1:7" s="3" customFormat="1" ht="23.25">
      <c r="A688" s="19"/>
      <c r="B688" s="19"/>
      <c r="C688" s="19"/>
      <c r="D688" s="19"/>
      <c r="E688" s="19"/>
      <c r="F688" s="19"/>
      <c r="G688" s="19"/>
    </row>
    <row r="689" spans="1:7" s="3" customFormat="1" ht="23.25">
      <c r="A689" s="19"/>
      <c r="B689" s="19"/>
      <c r="C689" s="19"/>
      <c r="D689" s="19"/>
      <c r="E689" s="19"/>
      <c r="F689" s="19"/>
      <c r="G689" s="19"/>
    </row>
    <row r="690" spans="1:7" s="3" customFormat="1" ht="23.25">
      <c r="A690" s="19"/>
      <c r="B690" s="19"/>
      <c r="C690" s="19"/>
      <c r="D690" s="19"/>
      <c r="E690" s="19"/>
      <c r="F690" s="19"/>
      <c r="G690" s="19"/>
    </row>
    <row r="691" spans="1:7" s="3" customFormat="1" ht="23.25">
      <c r="A691" s="19"/>
      <c r="B691" s="19"/>
      <c r="C691" s="19"/>
      <c r="D691" s="19"/>
      <c r="E691" s="19"/>
      <c r="F691" s="19"/>
      <c r="G691" s="19"/>
    </row>
    <row r="692" spans="1:7" s="3" customFormat="1" ht="23.25">
      <c r="A692" s="19"/>
      <c r="B692" s="19"/>
      <c r="C692" s="19"/>
      <c r="D692" s="19"/>
      <c r="E692" s="19"/>
      <c r="F692" s="19"/>
      <c r="G692" s="19"/>
    </row>
    <row r="693" spans="1:7" s="3" customFormat="1" ht="23.25">
      <c r="A693" s="19"/>
      <c r="B693" s="19"/>
      <c r="C693" s="19"/>
      <c r="D693" s="19"/>
      <c r="E693" s="19"/>
      <c r="F693" s="19"/>
      <c r="G693" s="19"/>
    </row>
    <row r="694" spans="1:7" s="3" customFormat="1" ht="23.25">
      <c r="A694" s="19"/>
      <c r="B694" s="19"/>
      <c r="C694" s="19"/>
      <c r="D694" s="19"/>
      <c r="E694" s="19"/>
      <c r="F694" s="19"/>
      <c r="G694" s="19"/>
    </row>
    <row r="695" spans="1:7" s="3" customFormat="1" ht="23.25">
      <c r="A695" s="19"/>
      <c r="B695" s="19"/>
      <c r="C695" s="19"/>
      <c r="D695" s="19"/>
      <c r="E695" s="19"/>
      <c r="F695" s="19"/>
      <c r="G695" s="19"/>
    </row>
    <row r="696" spans="1:7" s="3" customFormat="1" ht="23.25">
      <c r="A696" s="19"/>
      <c r="B696" s="19"/>
      <c r="C696" s="19"/>
      <c r="D696" s="19"/>
      <c r="E696" s="19"/>
      <c r="F696" s="19"/>
      <c r="G696" s="19"/>
    </row>
    <row r="697" spans="1:7" s="3" customFormat="1" ht="23.25">
      <c r="A697" s="19"/>
      <c r="B697" s="19"/>
      <c r="C697" s="19"/>
      <c r="D697" s="19"/>
      <c r="E697" s="19"/>
      <c r="F697" s="19"/>
      <c r="G697" s="19"/>
    </row>
    <row r="698" spans="1:7" s="3" customFormat="1" ht="23.25">
      <c r="A698" s="19"/>
      <c r="B698" s="19"/>
      <c r="C698" s="19"/>
      <c r="D698" s="19"/>
      <c r="E698" s="19"/>
      <c r="F698" s="19"/>
      <c r="G698" s="19"/>
    </row>
    <row r="699" spans="1:7" s="3" customFormat="1" ht="23.25">
      <c r="A699" s="19"/>
      <c r="B699" s="19"/>
      <c r="C699" s="19"/>
      <c r="D699" s="19"/>
      <c r="E699" s="19"/>
      <c r="F699" s="19"/>
      <c r="G699" s="19"/>
    </row>
    <row r="700" spans="1:7" s="3" customFormat="1" ht="23.25">
      <c r="A700" s="19"/>
      <c r="B700" s="19"/>
      <c r="C700" s="19"/>
      <c r="D700" s="19"/>
      <c r="E700" s="19"/>
      <c r="F700" s="19"/>
      <c r="G700" s="19"/>
    </row>
    <row r="701" spans="1:7" s="3" customFormat="1" ht="23.25">
      <c r="A701" s="19"/>
      <c r="B701" s="19"/>
      <c r="C701" s="19"/>
      <c r="D701" s="19"/>
      <c r="E701" s="19"/>
      <c r="F701" s="19"/>
      <c r="G701" s="19"/>
    </row>
    <row r="702" spans="1:7" s="3" customFormat="1" ht="23.25">
      <c r="A702" s="19"/>
      <c r="B702" s="19"/>
      <c r="C702" s="19"/>
      <c r="D702" s="19"/>
      <c r="E702" s="19"/>
      <c r="F702" s="19"/>
      <c r="G702" s="19"/>
    </row>
    <row r="703" spans="1:7" s="3" customFormat="1" ht="23.25">
      <c r="A703" s="19"/>
      <c r="B703" s="19"/>
      <c r="C703" s="19"/>
      <c r="D703" s="19"/>
      <c r="E703" s="19"/>
      <c r="F703" s="19"/>
      <c r="G703" s="19"/>
    </row>
    <row r="704" spans="1:7" s="3" customFormat="1" ht="23.25">
      <c r="A704" s="19"/>
      <c r="B704" s="19"/>
      <c r="C704" s="19"/>
      <c r="D704" s="19"/>
      <c r="E704" s="19"/>
      <c r="F704" s="19"/>
      <c r="G704" s="19"/>
    </row>
    <row r="705" spans="1:7" s="3" customFormat="1" ht="23.25">
      <c r="A705" s="19"/>
      <c r="B705" s="19"/>
      <c r="C705" s="19"/>
      <c r="D705" s="19"/>
      <c r="E705" s="19"/>
      <c r="F705" s="19"/>
      <c r="G705" s="19"/>
    </row>
    <row r="706" spans="1:7" s="3" customFormat="1" ht="23.25">
      <c r="A706" s="19"/>
      <c r="B706" s="19"/>
      <c r="C706" s="19"/>
      <c r="D706" s="19"/>
      <c r="E706" s="19"/>
      <c r="F706" s="19"/>
      <c r="G706" s="19"/>
    </row>
    <row r="707" spans="1:7" s="3" customFormat="1" ht="23.25">
      <c r="A707" s="19"/>
      <c r="B707" s="19"/>
      <c r="C707" s="19"/>
      <c r="D707" s="19"/>
      <c r="E707" s="19"/>
      <c r="F707" s="19"/>
      <c r="G707" s="19"/>
    </row>
    <row r="708" spans="1:7" s="3" customFormat="1" ht="23.25">
      <c r="A708" s="19"/>
      <c r="B708" s="19"/>
      <c r="C708" s="19"/>
      <c r="D708" s="19"/>
      <c r="E708" s="19"/>
      <c r="F708" s="19"/>
      <c r="G708" s="19"/>
    </row>
    <row r="709" spans="1:7" s="3" customFormat="1" ht="23.25">
      <c r="A709" s="19"/>
      <c r="B709" s="19"/>
      <c r="C709" s="19"/>
      <c r="D709" s="19"/>
      <c r="E709" s="19"/>
      <c r="F709" s="19"/>
      <c r="G709" s="19"/>
    </row>
    <row r="710" spans="1:7" s="3" customFormat="1" ht="23.25">
      <c r="A710" s="19"/>
      <c r="B710" s="19"/>
      <c r="C710" s="19"/>
      <c r="D710" s="19"/>
      <c r="E710" s="19"/>
      <c r="F710" s="19"/>
      <c r="G710" s="19"/>
    </row>
    <row r="711" spans="1:7" s="3" customFormat="1" ht="23.25">
      <c r="A711" s="19"/>
      <c r="B711" s="19"/>
      <c r="C711" s="19"/>
      <c r="D711" s="19"/>
      <c r="E711" s="19"/>
      <c r="F711" s="19"/>
      <c r="G711" s="19"/>
    </row>
    <row r="712" spans="1:7" s="3" customFormat="1" ht="23.25">
      <c r="A712" s="19"/>
      <c r="B712" s="19"/>
      <c r="C712" s="19"/>
      <c r="D712" s="19"/>
      <c r="E712" s="19"/>
      <c r="F712" s="19"/>
      <c r="G712" s="19"/>
    </row>
    <row r="713" spans="1:7" s="3" customFormat="1" ht="23.25">
      <c r="A713" s="19"/>
      <c r="B713" s="19"/>
      <c r="C713" s="19"/>
      <c r="D713" s="19"/>
      <c r="E713" s="19"/>
      <c r="F713" s="19"/>
      <c r="G713" s="19"/>
    </row>
    <row r="714" spans="1:7" s="3" customFormat="1" ht="23.25">
      <c r="A714" s="19"/>
      <c r="B714" s="19"/>
      <c r="C714" s="19"/>
      <c r="D714" s="19"/>
      <c r="E714" s="19"/>
      <c r="F714" s="19"/>
      <c r="G714" s="19"/>
    </row>
    <row r="715" spans="1:7" s="3" customFormat="1" ht="23.25">
      <c r="A715" s="19"/>
      <c r="B715" s="19"/>
      <c r="C715" s="19"/>
      <c r="D715" s="19"/>
      <c r="E715" s="19"/>
      <c r="F715" s="19"/>
      <c r="G715" s="19"/>
    </row>
    <row r="716" spans="1:7" s="3" customFormat="1" ht="23.25">
      <c r="A716" s="19"/>
      <c r="B716" s="19"/>
      <c r="C716" s="19"/>
      <c r="D716" s="19"/>
      <c r="E716" s="19"/>
      <c r="F716" s="19"/>
      <c r="G716" s="19"/>
    </row>
    <row r="717" spans="1:7" s="3" customFormat="1" ht="23.25">
      <c r="A717" s="19"/>
      <c r="B717" s="19"/>
      <c r="C717" s="19"/>
      <c r="D717" s="19"/>
      <c r="E717" s="19"/>
      <c r="F717" s="19"/>
      <c r="G717" s="19"/>
    </row>
    <row r="718" spans="1:7" s="3" customFormat="1" ht="23.25">
      <c r="A718" s="19"/>
      <c r="B718" s="19"/>
      <c r="C718" s="19"/>
      <c r="D718" s="19"/>
      <c r="E718" s="19"/>
      <c r="F718" s="19"/>
      <c r="G718" s="19"/>
    </row>
    <row r="719" spans="1:7" s="3" customFormat="1" ht="23.25">
      <c r="A719" s="19"/>
      <c r="B719" s="19"/>
      <c r="C719" s="19"/>
      <c r="D719" s="19"/>
      <c r="E719" s="19"/>
      <c r="F719" s="19"/>
      <c r="G719" s="19"/>
    </row>
    <row r="720" spans="1:7" s="3" customFormat="1" ht="23.25">
      <c r="A720" s="19"/>
      <c r="B720" s="19"/>
      <c r="C720" s="19"/>
      <c r="D720" s="19"/>
      <c r="E720" s="19"/>
      <c r="F720" s="19"/>
      <c r="G720" s="19"/>
    </row>
    <row r="721" spans="1:7" s="3" customFormat="1" ht="23.25">
      <c r="A721" s="19"/>
      <c r="B721" s="19"/>
      <c r="C721" s="19"/>
      <c r="D721" s="19"/>
      <c r="E721" s="19"/>
      <c r="F721" s="19"/>
      <c r="G721" s="19"/>
    </row>
    <row r="722" spans="1:7" s="3" customFormat="1" ht="23.25">
      <c r="A722" s="19"/>
      <c r="B722" s="19"/>
      <c r="C722" s="19"/>
      <c r="D722" s="19"/>
      <c r="E722" s="19"/>
      <c r="F722" s="19"/>
      <c r="G722" s="19"/>
    </row>
    <row r="723" spans="1:7" s="3" customFormat="1" ht="23.25">
      <c r="A723" s="19"/>
      <c r="B723" s="19"/>
      <c r="C723" s="19"/>
      <c r="D723" s="19"/>
      <c r="E723" s="19"/>
      <c r="F723" s="19"/>
      <c r="G723" s="19"/>
    </row>
    <row r="724" spans="1:7" s="3" customFormat="1" ht="23.25">
      <c r="A724" s="19"/>
      <c r="B724" s="19"/>
      <c r="C724" s="19"/>
      <c r="D724" s="19"/>
      <c r="E724" s="19"/>
      <c r="F724" s="19"/>
      <c r="G724" s="19"/>
    </row>
    <row r="725" spans="1:7" s="3" customFormat="1" ht="23.25">
      <c r="A725" s="19"/>
      <c r="B725" s="19"/>
      <c r="C725" s="19"/>
      <c r="D725" s="19"/>
      <c r="E725" s="19"/>
      <c r="F725" s="19"/>
      <c r="G725" s="19"/>
    </row>
    <row r="726" spans="1:7" s="3" customFormat="1" ht="23.25">
      <c r="A726" s="19"/>
      <c r="B726" s="19"/>
      <c r="C726" s="19"/>
      <c r="D726" s="19"/>
      <c r="E726" s="19"/>
      <c r="F726" s="19"/>
      <c r="G726" s="19"/>
    </row>
    <row r="727" spans="1:7" s="3" customFormat="1" ht="23.25">
      <c r="A727" s="19"/>
      <c r="B727" s="19"/>
      <c r="C727" s="19"/>
      <c r="D727" s="19"/>
      <c r="E727" s="19"/>
      <c r="F727" s="19"/>
      <c r="G727" s="19"/>
    </row>
    <row r="728" spans="1:7" s="3" customFormat="1" ht="23.25">
      <c r="A728" s="19"/>
      <c r="B728" s="19"/>
      <c r="C728" s="19"/>
      <c r="D728" s="19"/>
      <c r="E728" s="19"/>
      <c r="F728" s="19"/>
      <c r="G728" s="19"/>
    </row>
    <row r="729" spans="1:7" s="3" customFormat="1" ht="23.25">
      <c r="A729" s="19"/>
      <c r="B729" s="19"/>
      <c r="C729" s="19"/>
      <c r="D729" s="19"/>
      <c r="E729" s="19"/>
      <c r="F729" s="19"/>
      <c r="G729" s="19"/>
    </row>
    <row r="730" spans="1:7" s="3" customFormat="1" ht="23.25">
      <c r="A730" s="19"/>
      <c r="B730" s="19"/>
      <c r="C730" s="19"/>
      <c r="D730" s="19"/>
      <c r="E730" s="19"/>
      <c r="F730" s="19"/>
      <c r="G730" s="19"/>
    </row>
    <row r="731" spans="1:7" s="3" customFormat="1" ht="23.25">
      <c r="A731" s="19"/>
      <c r="B731" s="19"/>
      <c r="C731" s="19"/>
      <c r="D731" s="19"/>
      <c r="E731" s="19"/>
      <c r="F731" s="19"/>
      <c r="G731" s="19"/>
    </row>
    <row r="732" spans="1:7" s="3" customFormat="1" ht="23.25">
      <c r="A732" s="19"/>
      <c r="B732" s="19"/>
      <c r="C732" s="19"/>
      <c r="D732" s="19"/>
      <c r="E732" s="19"/>
      <c r="F732" s="19"/>
      <c r="G732" s="19"/>
    </row>
    <row r="733" spans="1:7" s="3" customFormat="1" ht="23.25">
      <c r="A733" s="19"/>
      <c r="B733" s="19"/>
      <c r="C733" s="19"/>
      <c r="D733" s="19"/>
      <c r="E733" s="19"/>
      <c r="F733" s="19"/>
      <c r="G733" s="19"/>
    </row>
    <row r="734" spans="1:7" s="3" customFormat="1" ht="23.25">
      <c r="A734" s="19"/>
      <c r="B734" s="19"/>
      <c r="C734" s="19"/>
      <c r="D734" s="19"/>
      <c r="E734" s="19"/>
      <c r="F734" s="19"/>
      <c r="G734" s="19"/>
    </row>
    <row r="735" spans="1:7" s="3" customFormat="1" ht="23.25">
      <c r="A735" s="19"/>
      <c r="B735" s="19"/>
      <c r="C735" s="19"/>
      <c r="D735" s="19"/>
      <c r="E735" s="19"/>
      <c r="F735" s="19"/>
      <c r="G735" s="19"/>
    </row>
    <row r="736" spans="1:7" s="3" customFormat="1" ht="23.25">
      <c r="A736" s="19"/>
      <c r="B736" s="19"/>
      <c r="C736" s="19"/>
      <c r="D736" s="19"/>
      <c r="E736" s="19"/>
      <c r="F736" s="19"/>
      <c r="G736" s="19"/>
    </row>
    <row r="737" spans="1:7" s="3" customFormat="1" ht="23.25">
      <c r="A737" s="19"/>
      <c r="B737" s="19"/>
      <c r="C737" s="19"/>
      <c r="D737" s="19"/>
      <c r="E737" s="19"/>
      <c r="F737" s="19"/>
      <c r="G737" s="19"/>
    </row>
    <row r="738" spans="1:7" s="3" customFormat="1" ht="23.25">
      <c r="A738" s="19"/>
      <c r="B738" s="19"/>
      <c r="C738" s="19"/>
      <c r="D738" s="19"/>
      <c r="E738" s="19"/>
      <c r="F738" s="19"/>
      <c r="G738" s="19"/>
    </row>
    <row r="739" spans="1:7" s="3" customFormat="1" ht="23.25">
      <c r="A739" s="19"/>
      <c r="B739" s="19"/>
      <c r="C739" s="19"/>
      <c r="D739" s="19"/>
      <c r="E739" s="19"/>
      <c r="F739" s="19"/>
      <c r="G739" s="19"/>
    </row>
    <row r="740" spans="1:7" s="3" customFormat="1" ht="23.25">
      <c r="A740" s="19"/>
      <c r="B740" s="19"/>
      <c r="C740" s="19"/>
      <c r="D740" s="19"/>
      <c r="E740" s="19"/>
      <c r="F740" s="19"/>
      <c r="G740" s="19"/>
    </row>
    <row r="741" spans="1:7" s="3" customFormat="1" ht="23.25">
      <c r="A741" s="19"/>
      <c r="B741" s="19"/>
      <c r="C741" s="19"/>
      <c r="D741" s="19"/>
      <c r="E741" s="19"/>
      <c r="F741" s="19"/>
      <c r="G741" s="19"/>
    </row>
    <row r="742" spans="1:7" s="3" customFormat="1" ht="23.25">
      <c r="A742" s="19"/>
      <c r="B742" s="19"/>
      <c r="C742" s="19"/>
      <c r="D742" s="19"/>
      <c r="E742" s="19"/>
      <c r="F742" s="19"/>
      <c r="G742" s="19"/>
    </row>
    <row r="743" spans="1:7" s="3" customFormat="1" ht="23.25">
      <c r="A743" s="19"/>
      <c r="B743" s="19"/>
      <c r="C743" s="19"/>
      <c r="D743" s="19"/>
      <c r="E743" s="19"/>
      <c r="F743" s="19"/>
      <c r="G743" s="19"/>
    </row>
    <row r="744" spans="1:7" s="3" customFormat="1" ht="23.25">
      <c r="A744" s="19"/>
      <c r="B744" s="19"/>
      <c r="C744" s="19"/>
      <c r="D744" s="19"/>
      <c r="E744" s="19"/>
      <c r="F744" s="19"/>
      <c r="G744" s="19"/>
    </row>
    <row r="745" spans="1:7" s="3" customFormat="1" ht="23.25">
      <c r="A745" s="19"/>
      <c r="B745" s="19"/>
      <c r="C745" s="19"/>
      <c r="D745" s="19"/>
      <c r="E745" s="19"/>
      <c r="F745" s="19"/>
      <c r="G745" s="19"/>
    </row>
    <row r="746" spans="1:7" s="3" customFormat="1" ht="23.25">
      <c r="A746" s="19"/>
      <c r="B746" s="19"/>
      <c r="C746" s="19"/>
      <c r="D746" s="19"/>
      <c r="E746" s="19"/>
      <c r="F746" s="19"/>
      <c r="G746" s="19"/>
    </row>
    <row r="747" spans="1:7" s="3" customFormat="1" ht="23.25">
      <c r="A747" s="19"/>
      <c r="B747" s="19"/>
      <c r="C747" s="19"/>
      <c r="D747" s="19"/>
      <c r="E747" s="19"/>
      <c r="F747" s="19"/>
      <c r="G747" s="19"/>
    </row>
    <row r="748" spans="1:7" s="3" customFormat="1" ht="23.25">
      <c r="A748" s="19"/>
      <c r="B748" s="19"/>
      <c r="C748" s="19"/>
      <c r="D748" s="19"/>
      <c r="E748" s="19"/>
      <c r="F748" s="19"/>
      <c r="G748" s="19"/>
    </row>
    <row r="749" spans="1:7" s="3" customFormat="1" ht="23.25">
      <c r="A749" s="19"/>
      <c r="B749" s="19"/>
      <c r="C749" s="19"/>
      <c r="D749" s="19"/>
      <c r="E749" s="19"/>
      <c r="F749" s="19"/>
      <c r="G749" s="19"/>
    </row>
    <row r="750" spans="1:7" s="3" customFormat="1" ht="23.25">
      <c r="A750" s="19"/>
      <c r="B750" s="19"/>
      <c r="C750" s="19"/>
      <c r="D750" s="19"/>
      <c r="E750" s="19"/>
      <c r="F750" s="19"/>
      <c r="G750" s="19"/>
    </row>
    <row r="751" spans="1:7" s="3" customFormat="1" ht="23.25">
      <c r="A751" s="19"/>
      <c r="B751" s="19"/>
      <c r="C751" s="19"/>
      <c r="D751" s="19"/>
      <c r="E751" s="19"/>
      <c r="F751" s="19"/>
      <c r="G751" s="19"/>
    </row>
    <row r="752" spans="1:7" s="3" customFormat="1" ht="23.25">
      <c r="A752" s="19"/>
      <c r="B752" s="19"/>
      <c r="C752" s="19"/>
      <c r="D752" s="19"/>
      <c r="E752" s="19"/>
      <c r="F752" s="19"/>
      <c r="G752" s="19"/>
    </row>
    <row r="753" spans="1:7" s="3" customFormat="1" ht="23.25">
      <c r="A753" s="19"/>
      <c r="B753" s="19"/>
      <c r="C753" s="19"/>
      <c r="D753" s="19"/>
      <c r="E753" s="19"/>
      <c r="F753" s="19"/>
      <c r="G753" s="19"/>
    </row>
    <row r="754" spans="1:7" s="3" customFormat="1" ht="23.25">
      <c r="A754" s="19"/>
      <c r="B754" s="19"/>
      <c r="C754" s="19"/>
      <c r="D754" s="19"/>
      <c r="E754" s="19"/>
      <c r="F754" s="19"/>
      <c r="G754" s="19"/>
    </row>
    <row r="755" spans="1:7" s="3" customFormat="1" ht="23.25">
      <c r="A755" s="19"/>
      <c r="B755" s="19"/>
      <c r="C755" s="19"/>
      <c r="D755" s="19"/>
      <c r="E755" s="19"/>
      <c r="F755" s="19"/>
      <c r="G755" s="19"/>
    </row>
    <row r="756" spans="1:7" s="3" customFormat="1" ht="23.25">
      <c r="A756" s="19"/>
      <c r="B756" s="19"/>
      <c r="C756" s="19"/>
      <c r="D756" s="19"/>
      <c r="E756" s="19"/>
      <c r="F756" s="19"/>
      <c r="G756" s="19"/>
    </row>
    <row r="757" spans="1:7" s="3" customFormat="1" ht="23.25">
      <c r="A757" s="19"/>
      <c r="B757" s="19"/>
      <c r="C757" s="19"/>
      <c r="D757" s="19"/>
      <c r="E757" s="19"/>
      <c r="F757" s="19"/>
      <c r="G757" s="19"/>
    </row>
    <row r="758" spans="1:7" s="3" customFormat="1" ht="23.25">
      <c r="A758" s="19"/>
      <c r="B758" s="19"/>
      <c r="C758" s="19"/>
      <c r="D758" s="19"/>
      <c r="E758" s="19"/>
      <c r="F758" s="19"/>
      <c r="G758" s="19"/>
    </row>
    <row r="759" spans="1:7" s="3" customFormat="1" ht="23.25">
      <c r="A759" s="19"/>
      <c r="B759" s="19"/>
      <c r="C759" s="19"/>
      <c r="D759" s="19"/>
      <c r="E759" s="19"/>
      <c r="F759" s="19"/>
      <c r="G759" s="19"/>
    </row>
    <row r="760" spans="1:7" s="3" customFormat="1" ht="23.25">
      <c r="A760" s="19"/>
      <c r="B760" s="19"/>
      <c r="C760" s="19"/>
      <c r="D760" s="19"/>
      <c r="E760" s="19"/>
      <c r="F760" s="19"/>
      <c r="G760" s="19"/>
    </row>
    <row r="761" spans="1:7" s="3" customFormat="1" ht="23.25">
      <c r="A761" s="19"/>
      <c r="B761" s="19"/>
      <c r="C761" s="19"/>
      <c r="D761" s="19"/>
      <c r="E761" s="19"/>
      <c r="F761" s="19"/>
      <c r="G761" s="19"/>
    </row>
    <row r="762" spans="1:7" s="3" customFormat="1" ht="23.25">
      <c r="A762" s="19"/>
      <c r="B762" s="19"/>
      <c r="C762" s="19"/>
      <c r="D762" s="19"/>
      <c r="E762" s="19"/>
      <c r="F762" s="19"/>
      <c r="G762" s="19"/>
    </row>
    <row r="763" spans="1:7" s="3" customFormat="1" ht="23.25">
      <c r="A763" s="19"/>
      <c r="B763" s="19"/>
      <c r="C763" s="19"/>
      <c r="D763" s="19"/>
      <c r="E763" s="19"/>
      <c r="F763" s="19"/>
      <c r="G763" s="19"/>
    </row>
    <row r="764" spans="1:7" s="3" customFormat="1" ht="23.25">
      <c r="A764" s="19"/>
      <c r="B764" s="19"/>
      <c r="C764" s="19"/>
      <c r="D764" s="19"/>
      <c r="E764" s="19"/>
      <c r="F764" s="19"/>
      <c r="G764" s="19"/>
    </row>
    <row r="765" spans="1:7" s="3" customFormat="1" ht="23.25">
      <c r="A765" s="19"/>
      <c r="B765" s="19"/>
      <c r="C765" s="19"/>
      <c r="D765" s="19"/>
      <c r="E765" s="19"/>
      <c r="F765" s="19"/>
      <c r="G765" s="19"/>
    </row>
    <row r="766" spans="1:7" s="3" customFormat="1" ht="23.25">
      <c r="A766" s="19"/>
      <c r="B766" s="19"/>
      <c r="C766" s="19"/>
      <c r="D766" s="19"/>
      <c r="E766" s="19"/>
      <c r="F766" s="19"/>
      <c r="G766" s="19"/>
    </row>
    <row r="767" spans="1:7" s="3" customFormat="1" ht="23.25">
      <c r="A767" s="19"/>
      <c r="B767" s="19"/>
      <c r="C767" s="19"/>
      <c r="D767" s="19"/>
      <c r="E767" s="19"/>
      <c r="F767" s="19"/>
      <c r="G767" s="19"/>
    </row>
    <row r="768" spans="1:7" s="3" customFormat="1" ht="23.25">
      <c r="A768" s="19"/>
      <c r="B768" s="19"/>
      <c r="C768" s="19"/>
      <c r="D768" s="19"/>
      <c r="E768" s="19"/>
      <c r="F768" s="19"/>
      <c r="G768" s="19"/>
    </row>
    <row r="769" spans="1:7" s="3" customFormat="1" ht="23.25">
      <c r="A769" s="19"/>
      <c r="B769" s="19"/>
      <c r="C769" s="19"/>
      <c r="D769" s="19"/>
      <c r="E769" s="19"/>
      <c r="F769" s="19"/>
      <c r="G769" s="19"/>
    </row>
    <row r="770" spans="1:7" s="3" customFormat="1" ht="23.25">
      <c r="A770" s="19"/>
      <c r="B770" s="19"/>
      <c r="C770" s="19"/>
      <c r="D770" s="19"/>
      <c r="E770" s="19"/>
      <c r="F770" s="19"/>
      <c r="G770" s="19"/>
    </row>
    <row r="771" spans="1:7" s="3" customFormat="1" ht="23.25">
      <c r="A771" s="19"/>
      <c r="B771" s="19"/>
      <c r="C771" s="19"/>
      <c r="D771" s="19"/>
      <c r="E771" s="19"/>
      <c r="F771" s="19"/>
      <c r="G771" s="19"/>
    </row>
    <row r="772" spans="1:7" s="3" customFormat="1" ht="23.25">
      <c r="A772" s="19"/>
      <c r="B772" s="19"/>
      <c r="C772" s="19"/>
      <c r="D772" s="19"/>
      <c r="E772" s="19"/>
      <c r="F772" s="19"/>
      <c r="G772" s="19"/>
    </row>
    <row r="773" spans="1:7" s="3" customFormat="1" ht="23.25">
      <c r="A773" s="19"/>
      <c r="B773" s="19"/>
      <c r="C773" s="19"/>
      <c r="D773" s="19"/>
      <c r="E773" s="19"/>
      <c r="F773" s="19"/>
      <c r="G773" s="19"/>
    </row>
    <row r="774" spans="1:7" s="3" customFormat="1" ht="23.25">
      <c r="A774" s="19"/>
      <c r="B774" s="19"/>
      <c r="C774" s="19"/>
      <c r="D774" s="19"/>
      <c r="E774" s="19"/>
      <c r="F774" s="19"/>
      <c r="G774" s="19"/>
    </row>
    <row r="775" spans="1:7" s="3" customFormat="1" ht="23.25">
      <c r="A775" s="19"/>
      <c r="B775" s="19"/>
      <c r="C775" s="19"/>
      <c r="D775" s="19"/>
      <c r="E775" s="19"/>
      <c r="F775" s="19"/>
      <c r="G775" s="19"/>
    </row>
    <row r="776" spans="1:7" s="3" customFormat="1" ht="23.25">
      <c r="A776" s="19"/>
      <c r="B776" s="19"/>
      <c r="C776" s="19"/>
      <c r="D776" s="19"/>
      <c r="E776" s="19"/>
      <c r="F776" s="19"/>
      <c r="G776" s="19"/>
    </row>
    <row r="777" spans="1:7" s="3" customFormat="1" ht="23.25">
      <c r="A777" s="19"/>
      <c r="B777" s="19"/>
      <c r="C777" s="19"/>
      <c r="D777" s="19"/>
      <c r="E777" s="19"/>
      <c r="F777" s="19"/>
      <c r="G777" s="19"/>
    </row>
    <row r="778" spans="1:7" s="3" customFormat="1" ht="23.25">
      <c r="A778" s="19"/>
      <c r="B778" s="19"/>
      <c r="C778" s="19"/>
      <c r="D778" s="19"/>
      <c r="E778" s="19"/>
      <c r="F778" s="19"/>
      <c r="G778" s="19"/>
    </row>
    <row r="779" spans="1:7" s="3" customFormat="1" ht="23.25">
      <c r="A779" s="19"/>
      <c r="B779" s="19"/>
      <c r="C779" s="19"/>
      <c r="D779" s="19"/>
      <c r="E779" s="19"/>
      <c r="F779" s="19"/>
      <c r="G779" s="19"/>
    </row>
    <row r="780" spans="1:7" s="3" customFormat="1" ht="23.25">
      <c r="A780" s="19"/>
      <c r="B780" s="19"/>
      <c r="C780" s="19"/>
      <c r="D780" s="19"/>
      <c r="E780" s="19"/>
      <c r="F780" s="19"/>
      <c r="G780" s="19"/>
    </row>
    <row r="781" spans="1:7" s="3" customFormat="1" ht="23.25">
      <c r="A781" s="19"/>
      <c r="B781" s="19"/>
      <c r="C781" s="19"/>
      <c r="D781" s="19"/>
      <c r="E781" s="19"/>
      <c r="F781" s="19"/>
      <c r="G781" s="19"/>
    </row>
    <row r="782" spans="1:7" s="3" customFormat="1" ht="23.25">
      <c r="A782" s="19"/>
      <c r="B782" s="19"/>
      <c r="C782" s="19"/>
      <c r="D782" s="19"/>
      <c r="E782" s="19"/>
      <c r="F782" s="19"/>
      <c r="G782" s="19"/>
    </row>
    <row r="783" spans="1:7" s="3" customFormat="1" ht="23.25">
      <c r="A783" s="19"/>
      <c r="B783" s="19"/>
      <c r="C783" s="19"/>
      <c r="D783" s="19"/>
      <c r="E783" s="19"/>
      <c r="F783" s="19"/>
      <c r="G783" s="19"/>
    </row>
    <row r="784" spans="1:7" s="3" customFormat="1" ht="23.25">
      <c r="A784" s="19"/>
      <c r="B784" s="19"/>
      <c r="C784" s="19"/>
      <c r="D784" s="19"/>
      <c r="E784" s="19"/>
      <c r="F784" s="19"/>
      <c r="G784" s="19"/>
    </row>
    <row r="785" spans="1:7" s="3" customFormat="1" ht="23.25">
      <c r="A785" s="19"/>
      <c r="B785" s="19"/>
      <c r="C785" s="19"/>
      <c r="D785" s="19"/>
      <c r="E785" s="19"/>
      <c r="F785" s="19"/>
      <c r="G785" s="19"/>
    </row>
    <row r="786" spans="1:7" s="3" customFormat="1" ht="23.25">
      <c r="A786" s="19"/>
      <c r="B786" s="19"/>
      <c r="C786" s="19"/>
      <c r="D786" s="19"/>
      <c r="E786" s="19"/>
      <c r="F786" s="19"/>
      <c r="G786" s="19"/>
    </row>
    <row r="787" spans="1:7" s="3" customFormat="1" ht="23.25">
      <c r="A787" s="19"/>
      <c r="B787" s="19"/>
      <c r="C787" s="19"/>
      <c r="D787" s="19"/>
      <c r="E787" s="19"/>
      <c r="F787" s="19"/>
      <c r="G787" s="19"/>
    </row>
    <row r="788" spans="1:7" s="3" customFormat="1" ht="23.25">
      <c r="A788" s="19"/>
      <c r="B788" s="19"/>
      <c r="C788" s="19"/>
      <c r="D788" s="19"/>
      <c r="E788" s="19"/>
      <c r="F788" s="19"/>
      <c r="G788" s="19"/>
    </row>
    <row r="789" spans="1:7" s="3" customFormat="1" ht="23.25">
      <c r="A789" s="19"/>
      <c r="B789" s="19"/>
      <c r="C789" s="19"/>
      <c r="D789" s="19"/>
      <c r="E789" s="19"/>
      <c r="F789" s="19"/>
      <c r="G789" s="19"/>
    </row>
    <row r="790" spans="1:7" s="3" customFormat="1" ht="23.25">
      <c r="A790" s="19"/>
      <c r="B790" s="19"/>
      <c r="C790" s="19"/>
      <c r="D790" s="19"/>
      <c r="E790" s="19"/>
      <c r="F790" s="19"/>
      <c r="G790" s="19"/>
    </row>
    <row r="791" spans="1:7" s="3" customFormat="1" ht="23.25">
      <c r="A791" s="19"/>
      <c r="B791" s="19"/>
      <c r="C791" s="19"/>
      <c r="D791" s="19"/>
      <c r="E791" s="19"/>
      <c r="F791" s="19"/>
      <c r="G791" s="19"/>
    </row>
    <row r="792" spans="1:7" s="3" customFormat="1" ht="23.25">
      <c r="A792" s="19"/>
      <c r="B792" s="19"/>
      <c r="C792" s="19"/>
      <c r="D792" s="19"/>
      <c r="E792" s="19"/>
      <c r="F792" s="19"/>
      <c r="G792" s="19"/>
    </row>
    <row r="793" spans="1:7" s="3" customFormat="1" ht="23.25">
      <c r="A793" s="19"/>
      <c r="B793" s="19"/>
      <c r="C793" s="19"/>
      <c r="D793" s="19"/>
      <c r="E793" s="19"/>
      <c r="F793" s="19"/>
      <c r="G793" s="19"/>
    </row>
    <row r="794" spans="1:7" s="3" customFormat="1" ht="23.25">
      <c r="A794" s="19"/>
      <c r="B794" s="19"/>
      <c r="C794" s="19"/>
      <c r="D794" s="19"/>
      <c r="E794" s="19"/>
      <c r="F794" s="19"/>
      <c r="G794" s="19"/>
    </row>
    <row r="795" spans="1:7" s="3" customFormat="1" ht="23.25">
      <c r="A795" s="19"/>
      <c r="B795" s="19"/>
      <c r="C795" s="19"/>
      <c r="D795" s="19"/>
      <c r="E795" s="19"/>
      <c r="F795" s="19"/>
      <c r="G795" s="19"/>
    </row>
    <row r="796" spans="1:7" s="3" customFormat="1" ht="23.25">
      <c r="A796" s="19"/>
      <c r="B796" s="19"/>
      <c r="C796" s="19"/>
      <c r="D796" s="19"/>
      <c r="E796" s="19"/>
      <c r="F796" s="19"/>
      <c r="G796" s="19"/>
    </row>
    <row r="797" spans="1:7" s="3" customFormat="1" ht="23.25">
      <c r="A797" s="19"/>
      <c r="B797" s="19"/>
      <c r="C797" s="19"/>
      <c r="D797" s="19"/>
      <c r="E797" s="19"/>
      <c r="F797" s="19"/>
      <c r="G797" s="19"/>
    </row>
    <row r="798" spans="1:7" s="3" customFormat="1" ht="23.25">
      <c r="A798" s="19"/>
      <c r="B798" s="19"/>
      <c r="C798" s="19"/>
      <c r="D798" s="19"/>
      <c r="E798" s="19"/>
      <c r="F798" s="19"/>
      <c r="G798" s="19"/>
    </row>
    <row r="799" spans="1:7" s="3" customFormat="1" ht="23.25">
      <c r="A799" s="19"/>
      <c r="B799" s="19"/>
      <c r="C799" s="19"/>
      <c r="D799" s="19"/>
      <c r="E799" s="19"/>
      <c r="F799" s="19"/>
      <c r="G799" s="19"/>
    </row>
    <row r="800" spans="1:7" s="3" customFormat="1" ht="23.25">
      <c r="A800" s="19"/>
      <c r="B800" s="19"/>
      <c r="C800" s="19"/>
      <c r="D800" s="19"/>
      <c r="E800" s="19"/>
      <c r="F800" s="19"/>
      <c r="G800" s="19"/>
    </row>
    <row r="801" spans="1:7" s="3" customFormat="1" ht="23.25">
      <c r="A801" s="19"/>
      <c r="B801" s="19"/>
      <c r="C801" s="19"/>
      <c r="D801" s="19"/>
      <c r="E801" s="19"/>
      <c r="F801" s="19"/>
      <c r="G801" s="19"/>
    </row>
    <row r="802" spans="1:7" s="3" customFormat="1" ht="23.25">
      <c r="A802" s="19"/>
      <c r="B802" s="19"/>
      <c r="C802" s="19"/>
      <c r="D802" s="19"/>
      <c r="E802" s="19"/>
      <c r="F802" s="19"/>
      <c r="G802" s="19"/>
    </row>
    <row r="803" spans="1:7" s="3" customFormat="1" ht="23.25">
      <c r="A803" s="19"/>
      <c r="B803" s="19"/>
      <c r="C803" s="19"/>
      <c r="D803" s="19"/>
      <c r="E803" s="19"/>
      <c r="F803" s="19"/>
      <c r="G803" s="19"/>
    </row>
    <row r="804" spans="1:7" s="3" customFormat="1" ht="23.25">
      <c r="A804" s="19"/>
      <c r="B804" s="19"/>
      <c r="C804" s="19"/>
      <c r="D804" s="19"/>
      <c r="E804" s="19"/>
      <c r="F804" s="19"/>
      <c r="G804" s="19"/>
    </row>
    <row r="805" spans="1:7" s="3" customFormat="1" ht="23.25">
      <c r="A805" s="19"/>
      <c r="B805" s="19"/>
      <c r="C805" s="19"/>
      <c r="D805" s="19"/>
      <c r="E805" s="19"/>
      <c r="F805" s="19"/>
      <c r="G805" s="19"/>
    </row>
    <row r="806" spans="1:7" s="3" customFormat="1" ht="23.25">
      <c r="A806" s="19"/>
      <c r="B806" s="19"/>
      <c r="C806" s="19"/>
      <c r="D806" s="19"/>
      <c r="E806" s="19"/>
      <c r="F806" s="19"/>
      <c r="G806" s="19"/>
    </row>
    <row r="807" spans="1:7" s="3" customFormat="1" ht="23.25">
      <c r="A807" s="19"/>
      <c r="B807" s="19"/>
      <c r="C807" s="19"/>
      <c r="D807" s="19"/>
      <c r="E807" s="19"/>
      <c r="F807" s="19"/>
      <c r="G807" s="19"/>
    </row>
    <row r="808" spans="1:7" s="3" customFormat="1" ht="23.25">
      <c r="A808" s="19"/>
      <c r="B808" s="19"/>
      <c r="C808" s="19"/>
      <c r="D808" s="19"/>
      <c r="E808" s="19"/>
      <c r="F808" s="19"/>
      <c r="G808" s="19"/>
    </row>
    <row r="809" spans="1:7" s="3" customFormat="1" ht="23.25">
      <c r="A809" s="19"/>
      <c r="B809" s="19"/>
      <c r="C809" s="19"/>
      <c r="D809" s="19"/>
      <c r="E809" s="19"/>
      <c r="F809" s="19"/>
      <c r="G809" s="19"/>
    </row>
    <row r="810" spans="1:7" s="3" customFormat="1" ht="23.25">
      <c r="A810" s="19"/>
      <c r="B810" s="19"/>
      <c r="C810" s="19"/>
      <c r="D810" s="19"/>
      <c r="E810" s="19"/>
      <c r="F810" s="19"/>
      <c r="G810" s="19"/>
    </row>
    <row r="811" spans="1:7" s="3" customFormat="1" ht="23.25">
      <c r="A811" s="19"/>
      <c r="B811" s="19"/>
      <c r="C811" s="19"/>
      <c r="D811" s="19"/>
      <c r="E811" s="19"/>
      <c r="F811" s="19"/>
      <c r="G811" s="19"/>
    </row>
    <row r="812" spans="1:7" s="3" customFormat="1" ht="23.25">
      <c r="A812" s="19"/>
      <c r="B812" s="19"/>
      <c r="C812" s="19"/>
      <c r="D812" s="19"/>
      <c r="E812" s="19"/>
      <c r="F812" s="19"/>
      <c r="G812" s="19"/>
    </row>
    <row r="813" spans="1:7" s="3" customFormat="1" ht="23.25">
      <c r="A813" s="19"/>
      <c r="B813" s="19"/>
      <c r="C813" s="19"/>
      <c r="D813" s="19"/>
      <c r="E813" s="19"/>
      <c r="F813" s="19"/>
      <c r="G813" s="19"/>
    </row>
    <row r="814" spans="1:7" s="3" customFormat="1" ht="23.25">
      <c r="A814" s="19"/>
      <c r="B814" s="19"/>
      <c r="C814" s="19"/>
      <c r="D814" s="19"/>
      <c r="E814" s="19"/>
      <c r="F814" s="19"/>
      <c r="G814" s="19"/>
    </row>
    <row r="815" spans="1:7" s="3" customFormat="1" ht="23.25">
      <c r="A815" s="19"/>
      <c r="B815" s="19"/>
      <c r="C815" s="19"/>
      <c r="D815" s="19"/>
      <c r="E815" s="19"/>
      <c r="F815" s="19"/>
      <c r="G815" s="19"/>
    </row>
    <row r="816" spans="1:7" s="3" customFormat="1" ht="23.25">
      <c r="A816" s="19"/>
      <c r="B816" s="19"/>
      <c r="C816" s="19"/>
      <c r="D816" s="19"/>
      <c r="E816" s="19"/>
      <c r="F816" s="19"/>
      <c r="G816" s="19"/>
    </row>
    <row r="817" spans="1:7" s="3" customFormat="1" ht="23.25">
      <c r="A817" s="19"/>
      <c r="B817" s="19"/>
      <c r="C817" s="19"/>
      <c r="D817" s="19"/>
      <c r="E817" s="19"/>
      <c r="F817" s="19"/>
      <c r="G817" s="19"/>
    </row>
    <row r="818" spans="1:7" s="3" customFormat="1" ht="23.25">
      <c r="A818" s="19"/>
      <c r="B818" s="19"/>
      <c r="C818" s="19"/>
      <c r="D818" s="19"/>
      <c r="E818" s="19"/>
      <c r="F818" s="19"/>
      <c r="G818" s="19"/>
    </row>
    <row r="819" spans="1:7" s="3" customFormat="1" ht="23.25">
      <c r="A819" s="19"/>
      <c r="B819" s="19"/>
      <c r="C819" s="19"/>
      <c r="D819" s="19"/>
      <c r="E819" s="19"/>
      <c r="F819" s="19"/>
      <c r="G819" s="19"/>
    </row>
    <row r="820" spans="1:7" s="3" customFormat="1" ht="23.25">
      <c r="A820" s="19"/>
      <c r="B820" s="19"/>
      <c r="C820" s="19"/>
      <c r="D820" s="19"/>
      <c r="E820" s="19"/>
      <c r="F820" s="19"/>
      <c r="G820" s="19"/>
    </row>
    <row r="821" spans="1:7" s="3" customFormat="1" ht="23.25">
      <c r="A821" s="19"/>
      <c r="B821" s="19"/>
      <c r="C821" s="19"/>
      <c r="D821" s="19"/>
      <c r="E821" s="19"/>
      <c r="F821" s="19"/>
      <c r="G821" s="19"/>
    </row>
    <row r="822" spans="1:7" s="3" customFormat="1" ht="23.25">
      <c r="A822" s="19"/>
      <c r="B822" s="19"/>
      <c r="C822" s="19"/>
      <c r="D822" s="19"/>
      <c r="E822" s="19"/>
      <c r="F822" s="19"/>
      <c r="G822" s="19"/>
    </row>
    <row r="823" spans="1:7" s="3" customFormat="1" ht="23.25">
      <c r="A823" s="19"/>
      <c r="B823" s="19"/>
      <c r="C823" s="19"/>
      <c r="D823" s="19"/>
      <c r="E823" s="19"/>
      <c r="F823" s="19"/>
      <c r="G823" s="19"/>
    </row>
    <row r="824" spans="1:7" s="3" customFormat="1" ht="23.25">
      <c r="A824" s="19"/>
      <c r="B824" s="19"/>
      <c r="C824" s="19"/>
      <c r="D824" s="19"/>
      <c r="E824" s="19"/>
      <c r="F824" s="19"/>
      <c r="G824" s="19"/>
    </row>
    <row r="825" spans="1:7" s="3" customFormat="1" ht="23.25">
      <c r="A825" s="19"/>
      <c r="B825" s="19"/>
      <c r="C825" s="19"/>
      <c r="D825" s="19"/>
      <c r="E825" s="19"/>
      <c r="F825" s="19"/>
      <c r="G825" s="19"/>
    </row>
    <row r="826" spans="1:7" s="3" customFormat="1" ht="23.25">
      <c r="A826" s="19"/>
      <c r="B826" s="19"/>
      <c r="C826" s="19"/>
      <c r="D826" s="19"/>
      <c r="E826" s="19"/>
      <c r="F826" s="19"/>
      <c r="G826" s="19"/>
    </row>
    <row r="827" spans="1:7" s="3" customFormat="1" ht="23.25">
      <c r="A827" s="19"/>
      <c r="B827" s="19"/>
      <c r="C827" s="19"/>
      <c r="D827" s="19"/>
      <c r="E827" s="19"/>
      <c r="F827" s="19"/>
      <c r="G827" s="19"/>
    </row>
    <row r="828" spans="1:7" s="3" customFormat="1" ht="23.25">
      <c r="A828" s="19"/>
      <c r="B828" s="19"/>
      <c r="C828" s="19"/>
      <c r="D828" s="19"/>
      <c r="E828" s="19"/>
      <c r="F828" s="19"/>
      <c r="G828" s="19"/>
    </row>
    <row r="829" spans="1:7" s="3" customFormat="1" ht="23.25">
      <c r="A829" s="19"/>
      <c r="B829" s="19"/>
      <c r="C829" s="19"/>
      <c r="D829" s="19"/>
      <c r="E829" s="19"/>
      <c r="F829" s="19"/>
      <c r="G829" s="19"/>
    </row>
    <row r="830" spans="1:7" s="3" customFormat="1" ht="23.25">
      <c r="A830" s="19"/>
      <c r="B830" s="19"/>
      <c r="C830" s="19"/>
      <c r="D830" s="19"/>
      <c r="E830" s="19"/>
      <c r="F830" s="19"/>
      <c r="G830" s="19"/>
    </row>
    <row r="831" spans="1:7" s="3" customFormat="1" ht="23.25">
      <c r="A831" s="19"/>
      <c r="B831" s="19"/>
      <c r="C831" s="19"/>
      <c r="D831" s="19"/>
      <c r="E831" s="19"/>
      <c r="F831" s="19"/>
      <c r="G831" s="19"/>
    </row>
    <row r="832" spans="1:7" s="3" customFormat="1" ht="23.25">
      <c r="A832" s="19"/>
      <c r="B832" s="19"/>
      <c r="C832" s="19"/>
      <c r="D832" s="19"/>
      <c r="E832" s="19"/>
      <c r="F832" s="19"/>
      <c r="G832" s="19"/>
    </row>
    <row r="833" spans="1:7" s="3" customFormat="1" ht="23.25">
      <c r="A833" s="19"/>
      <c r="B833" s="19"/>
      <c r="C833" s="19"/>
      <c r="D833" s="19"/>
      <c r="E833" s="19"/>
      <c r="F833" s="19"/>
      <c r="G833" s="19"/>
    </row>
    <row r="834" spans="1:7" s="3" customFormat="1" ht="23.25">
      <c r="A834" s="19"/>
      <c r="B834" s="19"/>
      <c r="C834" s="19"/>
      <c r="D834" s="19"/>
      <c r="E834" s="19"/>
      <c r="F834" s="19"/>
      <c r="G834" s="19"/>
    </row>
    <row r="835" spans="1:7" s="3" customFormat="1" ht="23.25">
      <c r="A835" s="19"/>
      <c r="B835" s="19"/>
      <c r="C835" s="19"/>
      <c r="D835" s="19"/>
      <c r="E835" s="19"/>
      <c r="F835" s="19"/>
      <c r="G835" s="19"/>
    </row>
    <row r="836" spans="1:7" s="3" customFormat="1" ht="23.25">
      <c r="A836" s="19"/>
      <c r="B836" s="19"/>
      <c r="C836" s="19"/>
      <c r="D836" s="19"/>
      <c r="E836" s="19"/>
      <c r="F836" s="19"/>
      <c r="G836" s="19"/>
    </row>
    <row r="837" spans="1:7" s="3" customFormat="1" ht="23.25">
      <c r="A837" s="19"/>
      <c r="B837" s="19"/>
      <c r="C837" s="19"/>
      <c r="D837" s="19"/>
      <c r="E837" s="19"/>
      <c r="F837" s="19"/>
      <c r="G837" s="19"/>
    </row>
    <row r="838" spans="1:7" s="3" customFormat="1" ht="23.25">
      <c r="A838" s="19"/>
      <c r="B838" s="19"/>
      <c r="C838" s="19"/>
      <c r="D838" s="19"/>
      <c r="E838" s="19"/>
      <c r="F838" s="19"/>
      <c r="G838" s="19"/>
    </row>
    <row r="839" spans="1:7" s="3" customFormat="1" ht="23.25">
      <c r="A839" s="19"/>
      <c r="B839" s="19"/>
      <c r="C839" s="19"/>
      <c r="D839" s="19"/>
      <c r="E839" s="19"/>
      <c r="F839" s="19"/>
      <c r="G839" s="19"/>
    </row>
    <row r="840" spans="1:7" s="3" customFormat="1" ht="23.25">
      <c r="A840" s="19"/>
      <c r="B840" s="19"/>
      <c r="C840" s="19"/>
      <c r="D840" s="19"/>
      <c r="E840" s="19"/>
      <c r="F840" s="19"/>
      <c r="G840" s="19"/>
    </row>
    <row r="841" spans="1:7" s="3" customFormat="1" ht="23.25">
      <c r="A841" s="19"/>
      <c r="B841" s="19"/>
      <c r="C841" s="19"/>
      <c r="D841" s="19"/>
      <c r="E841" s="19"/>
      <c r="F841" s="19"/>
      <c r="G841" s="19"/>
    </row>
    <row r="842" spans="1:7" s="3" customFormat="1" ht="23.25">
      <c r="A842" s="19"/>
      <c r="B842" s="19"/>
      <c r="C842" s="19"/>
      <c r="D842" s="19"/>
      <c r="E842" s="19"/>
      <c r="F842" s="19"/>
      <c r="G842" s="19"/>
    </row>
    <row r="843" spans="1:7" s="3" customFormat="1" ht="23.25">
      <c r="A843" s="19"/>
      <c r="B843" s="19"/>
      <c r="C843" s="19"/>
      <c r="D843" s="19"/>
      <c r="E843" s="19"/>
      <c r="F843" s="19"/>
      <c r="G843" s="19"/>
    </row>
    <row r="844" spans="1:7" s="3" customFormat="1" ht="23.25">
      <c r="A844" s="19"/>
      <c r="B844" s="19"/>
      <c r="C844" s="19"/>
      <c r="D844" s="19"/>
      <c r="E844" s="19"/>
      <c r="F844" s="19"/>
      <c r="G844" s="19"/>
    </row>
    <row r="845" spans="1:7" s="3" customFormat="1" ht="23.25">
      <c r="A845" s="19"/>
      <c r="B845" s="19"/>
      <c r="C845" s="19"/>
      <c r="D845" s="19"/>
      <c r="E845" s="19"/>
      <c r="F845" s="19"/>
      <c r="G845" s="19"/>
    </row>
    <row r="846" spans="1:7" s="3" customFormat="1" ht="23.25">
      <c r="A846" s="19"/>
      <c r="B846" s="19"/>
      <c r="C846" s="19"/>
      <c r="D846" s="19"/>
      <c r="E846" s="19"/>
      <c r="F846" s="19"/>
      <c r="G846" s="19"/>
    </row>
    <row r="847" spans="1:7" s="3" customFormat="1" ht="23.25">
      <c r="A847" s="19"/>
      <c r="B847" s="19"/>
      <c r="C847" s="19"/>
      <c r="D847" s="19"/>
      <c r="E847" s="19"/>
      <c r="F847" s="19"/>
      <c r="G847" s="19"/>
    </row>
    <row r="848" spans="1:7" s="3" customFormat="1" ht="23.25">
      <c r="A848" s="19"/>
      <c r="B848" s="19"/>
      <c r="C848" s="19"/>
      <c r="D848" s="19"/>
      <c r="E848" s="19"/>
      <c r="F848" s="19"/>
      <c r="G848" s="19"/>
    </row>
    <row r="849" spans="1:7" s="3" customFormat="1" ht="23.25">
      <c r="A849" s="19"/>
      <c r="B849" s="19"/>
      <c r="C849" s="19"/>
      <c r="D849" s="19"/>
      <c r="E849" s="19"/>
      <c r="F849" s="19"/>
      <c r="G849" s="19"/>
    </row>
    <row r="850" spans="1:7" s="3" customFormat="1" ht="23.25">
      <c r="A850" s="19"/>
      <c r="B850" s="19"/>
      <c r="C850" s="19"/>
      <c r="D850" s="19"/>
      <c r="E850" s="19"/>
      <c r="F850" s="19"/>
      <c r="G850" s="19"/>
    </row>
    <row r="851" spans="1:7" s="3" customFormat="1" ht="23.25">
      <c r="A851" s="19"/>
      <c r="B851" s="19"/>
      <c r="C851" s="19"/>
      <c r="D851" s="19"/>
      <c r="E851" s="19"/>
      <c r="F851" s="19"/>
      <c r="G851" s="19"/>
    </row>
    <row r="852" spans="1:7" s="3" customFormat="1" ht="23.25">
      <c r="A852" s="19"/>
      <c r="B852" s="19"/>
      <c r="C852" s="19"/>
      <c r="D852" s="19"/>
      <c r="E852" s="19"/>
      <c r="F852" s="19"/>
      <c r="G852" s="19"/>
    </row>
    <row r="853" spans="1:7" s="3" customFormat="1" ht="23.25">
      <c r="A853" s="19"/>
      <c r="B853" s="19"/>
      <c r="C853" s="19"/>
      <c r="D853" s="19"/>
      <c r="E853" s="19"/>
      <c r="F853" s="19"/>
      <c r="G853" s="19"/>
    </row>
    <row r="854" spans="1:7" s="3" customFormat="1" ht="23.25">
      <c r="A854" s="19"/>
      <c r="B854" s="19"/>
      <c r="C854" s="19"/>
      <c r="D854" s="19"/>
      <c r="E854" s="19"/>
      <c r="F854" s="19"/>
      <c r="G854" s="19"/>
    </row>
    <row r="855" spans="1:7" s="3" customFormat="1" ht="23.25">
      <c r="A855" s="19"/>
      <c r="B855" s="19"/>
      <c r="C855" s="19"/>
      <c r="D855" s="19"/>
      <c r="E855" s="19"/>
      <c r="F855" s="19"/>
      <c r="G855" s="19"/>
    </row>
    <row r="856" spans="1:7" s="3" customFormat="1" ht="23.25">
      <c r="A856" s="19"/>
      <c r="B856" s="19"/>
      <c r="C856" s="19"/>
      <c r="D856" s="19"/>
      <c r="E856" s="19"/>
      <c r="F856" s="19"/>
      <c r="G856" s="19"/>
    </row>
    <row r="857" spans="1:7" s="3" customFormat="1" ht="23.25">
      <c r="A857" s="19"/>
      <c r="B857" s="19"/>
      <c r="C857" s="19"/>
      <c r="D857" s="19"/>
      <c r="E857" s="19"/>
      <c r="F857" s="19"/>
      <c r="G857" s="19"/>
    </row>
    <row r="858" spans="1:7" s="3" customFormat="1" ht="23.25">
      <c r="A858" s="19"/>
      <c r="B858" s="19"/>
      <c r="C858" s="19"/>
      <c r="D858" s="19"/>
      <c r="E858" s="19"/>
      <c r="F858" s="19"/>
      <c r="G858" s="19"/>
    </row>
    <row r="859" spans="1:7" s="3" customFormat="1" ht="23.25">
      <c r="A859" s="19"/>
      <c r="B859" s="19"/>
      <c r="C859" s="19"/>
      <c r="D859" s="19"/>
      <c r="E859" s="19"/>
      <c r="F859" s="19"/>
      <c r="G859" s="19"/>
    </row>
    <row r="860" spans="1:7" s="3" customFormat="1" ht="23.25">
      <c r="A860" s="19"/>
      <c r="B860" s="19"/>
      <c r="C860" s="19"/>
      <c r="D860" s="19"/>
      <c r="E860" s="19"/>
      <c r="F860" s="19"/>
      <c r="G860" s="19"/>
    </row>
    <row r="861" spans="1:7" s="3" customFormat="1" ht="23.25">
      <c r="A861" s="19"/>
      <c r="B861" s="19"/>
      <c r="C861" s="19"/>
      <c r="D861" s="19"/>
      <c r="E861" s="19"/>
      <c r="F861" s="19"/>
      <c r="G861" s="19"/>
    </row>
    <row r="862" spans="1:7" s="3" customFormat="1" ht="23.25">
      <c r="A862" s="19"/>
      <c r="B862" s="19"/>
      <c r="C862" s="19"/>
      <c r="D862" s="19"/>
      <c r="E862" s="19"/>
      <c r="F862" s="19"/>
      <c r="G862" s="19"/>
    </row>
    <row r="863" spans="1:7" s="3" customFormat="1" ht="23.25">
      <c r="A863" s="19"/>
      <c r="B863" s="19"/>
      <c r="C863" s="19"/>
      <c r="D863" s="19"/>
      <c r="E863" s="19"/>
      <c r="F863" s="19"/>
      <c r="G863" s="19"/>
    </row>
    <row r="864" spans="1:7" s="3" customFormat="1" ht="23.25">
      <c r="A864" s="19"/>
      <c r="B864" s="19"/>
      <c r="C864" s="19"/>
      <c r="D864" s="19"/>
      <c r="E864" s="19"/>
      <c r="F864" s="19"/>
      <c r="G864" s="19"/>
    </row>
    <row r="865" spans="1:7" s="3" customFormat="1" ht="23.25">
      <c r="A865" s="19"/>
      <c r="B865" s="19"/>
      <c r="C865" s="19"/>
      <c r="D865" s="19"/>
      <c r="E865" s="19"/>
      <c r="F865" s="19"/>
      <c r="G865" s="19"/>
    </row>
    <row r="866" spans="1:7" s="3" customFormat="1" ht="23.25">
      <c r="A866" s="19"/>
      <c r="B866" s="19"/>
      <c r="C866" s="19"/>
      <c r="D866" s="19"/>
      <c r="E866" s="19"/>
      <c r="F866" s="19"/>
      <c r="G866" s="19"/>
    </row>
    <row r="867" spans="1:7" s="3" customFormat="1" ht="23.25">
      <c r="A867" s="19"/>
      <c r="B867" s="19"/>
      <c r="C867" s="19"/>
      <c r="D867" s="19"/>
      <c r="E867" s="19"/>
      <c r="F867" s="19"/>
      <c r="G867" s="19"/>
    </row>
    <row r="868" spans="1:7" s="3" customFormat="1" ht="23.25">
      <c r="A868" s="19"/>
      <c r="B868" s="19"/>
      <c r="C868" s="19"/>
      <c r="D868" s="19"/>
      <c r="E868" s="19"/>
      <c r="F868" s="19"/>
      <c r="G868" s="19"/>
    </row>
    <row r="869" spans="1:7" s="3" customFormat="1" ht="23.25">
      <c r="A869" s="19"/>
      <c r="B869" s="19"/>
      <c r="C869" s="19"/>
      <c r="D869" s="19"/>
      <c r="E869" s="19"/>
      <c r="F869" s="19"/>
      <c r="G869" s="19"/>
    </row>
    <row r="870" spans="1:7" s="3" customFormat="1" ht="23.25">
      <c r="A870" s="19"/>
      <c r="B870" s="19"/>
      <c r="C870" s="19"/>
      <c r="D870" s="19"/>
      <c r="E870" s="19"/>
      <c r="F870" s="19"/>
      <c r="G870" s="19"/>
    </row>
    <row r="871" spans="1:7" s="3" customFormat="1" ht="23.25">
      <c r="A871" s="19"/>
      <c r="B871" s="19"/>
      <c r="C871" s="19"/>
      <c r="D871" s="19"/>
      <c r="E871" s="19"/>
      <c r="F871" s="19"/>
      <c r="G871" s="19"/>
    </row>
    <row r="872" spans="1:7" s="3" customFormat="1" ht="23.25">
      <c r="A872" s="19"/>
      <c r="B872" s="19"/>
      <c r="C872" s="19"/>
      <c r="D872" s="19"/>
      <c r="E872" s="19"/>
      <c r="F872" s="19"/>
      <c r="G872" s="19"/>
    </row>
    <row r="873" spans="1:7" s="3" customFormat="1" ht="23.25">
      <c r="A873" s="19"/>
      <c r="B873" s="19"/>
      <c r="C873" s="19"/>
      <c r="D873" s="19"/>
      <c r="E873" s="19"/>
      <c r="F873" s="19"/>
      <c r="G873" s="19"/>
    </row>
    <row r="874" spans="1:7" s="3" customFormat="1" ht="23.25">
      <c r="A874" s="19"/>
      <c r="B874" s="19"/>
      <c r="C874" s="19"/>
      <c r="D874" s="19"/>
      <c r="E874" s="19"/>
      <c r="F874" s="19"/>
      <c r="G874" s="19"/>
    </row>
    <row r="875" spans="1:7" s="3" customFormat="1" ht="23.25">
      <c r="A875" s="19"/>
      <c r="B875" s="19"/>
      <c r="C875" s="19"/>
      <c r="D875" s="19"/>
      <c r="E875" s="19"/>
      <c r="F875" s="19"/>
      <c r="G875" s="19"/>
    </row>
    <row r="876" spans="1:7" s="3" customFormat="1" ht="23.25">
      <c r="A876" s="19"/>
      <c r="B876" s="19"/>
      <c r="C876" s="19"/>
      <c r="D876" s="19"/>
      <c r="E876" s="19"/>
      <c r="F876" s="19"/>
      <c r="G876" s="19"/>
    </row>
    <row r="877" spans="1:7" s="3" customFormat="1" ht="23.25">
      <c r="A877" s="19"/>
      <c r="B877" s="19"/>
      <c r="C877" s="19"/>
      <c r="D877" s="19"/>
      <c r="E877" s="19"/>
      <c r="F877" s="19"/>
      <c r="G877" s="19"/>
    </row>
    <row r="878" spans="1:7" s="3" customFormat="1" ht="23.25">
      <c r="A878" s="19"/>
      <c r="B878" s="19"/>
      <c r="C878" s="19"/>
      <c r="D878" s="19"/>
      <c r="E878" s="19"/>
      <c r="F878" s="19"/>
      <c r="G878" s="19"/>
    </row>
    <row r="879" spans="1:7" s="3" customFormat="1" ht="23.25">
      <c r="A879" s="19"/>
      <c r="B879" s="19"/>
      <c r="C879" s="19"/>
      <c r="D879" s="19"/>
      <c r="E879" s="19"/>
      <c r="F879" s="19"/>
      <c r="G879" s="19"/>
    </row>
    <row r="880" spans="1:7" s="3" customFormat="1" ht="23.25">
      <c r="A880" s="19"/>
      <c r="B880" s="19"/>
      <c r="C880" s="19"/>
      <c r="D880" s="19"/>
      <c r="E880" s="19"/>
      <c r="F880" s="19"/>
      <c r="G880" s="19"/>
    </row>
    <row r="881" spans="1:7" s="3" customFormat="1" ht="23.25">
      <c r="A881" s="19"/>
      <c r="B881" s="19"/>
      <c r="C881" s="19"/>
      <c r="D881" s="19"/>
      <c r="E881" s="19"/>
      <c r="F881" s="19"/>
      <c r="G881" s="19"/>
    </row>
    <row r="882" spans="1:7" s="3" customFormat="1" ht="23.25">
      <c r="A882" s="19"/>
      <c r="B882" s="19"/>
      <c r="C882" s="19"/>
      <c r="D882" s="19"/>
      <c r="E882" s="19"/>
      <c r="F882" s="19"/>
      <c r="G882" s="19"/>
    </row>
    <row r="883" spans="1:7" s="3" customFormat="1" ht="23.25">
      <c r="A883" s="19"/>
      <c r="B883" s="19"/>
      <c r="C883" s="19"/>
      <c r="D883" s="19"/>
      <c r="E883" s="19"/>
      <c r="F883" s="19"/>
      <c r="G883" s="19"/>
    </row>
    <row r="884" spans="1:7" s="3" customFormat="1" ht="23.25">
      <c r="A884" s="19"/>
      <c r="B884" s="19"/>
      <c r="C884" s="19"/>
      <c r="D884" s="19"/>
      <c r="E884" s="19"/>
      <c r="F884" s="19"/>
      <c r="G884" s="19"/>
    </row>
    <row r="885" spans="1:7" s="3" customFormat="1" ht="23.25">
      <c r="A885" s="19"/>
      <c r="B885" s="19"/>
      <c r="C885" s="19"/>
      <c r="D885" s="19"/>
      <c r="E885" s="19"/>
      <c r="F885" s="19"/>
      <c r="G885" s="19"/>
    </row>
    <row r="886" spans="1:7" s="3" customFormat="1" ht="23.25">
      <c r="A886" s="19"/>
      <c r="B886" s="19"/>
      <c r="C886" s="19"/>
      <c r="D886" s="19"/>
      <c r="E886" s="19"/>
      <c r="F886" s="19"/>
      <c r="G886" s="19"/>
    </row>
    <row r="887" spans="1:7" s="3" customFormat="1" ht="23.25">
      <c r="A887" s="19"/>
      <c r="B887" s="19"/>
      <c r="C887" s="19"/>
      <c r="D887" s="19"/>
      <c r="E887" s="19"/>
      <c r="F887" s="19"/>
      <c r="G887" s="19"/>
    </row>
    <row r="888" spans="1:7" s="3" customFormat="1" ht="23.25">
      <c r="A888" s="19"/>
      <c r="B888" s="19"/>
      <c r="C888" s="19"/>
      <c r="D888" s="19"/>
      <c r="E888" s="19"/>
      <c r="F888" s="19"/>
      <c r="G888" s="19"/>
    </row>
    <row r="889" spans="1:7" s="3" customFormat="1" ht="23.25">
      <c r="A889" s="19"/>
      <c r="B889" s="19"/>
      <c r="C889" s="19"/>
      <c r="D889" s="19"/>
      <c r="E889" s="19"/>
      <c r="F889" s="19"/>
      <c r="G889" s="19"/>
    </row>
    <row r="890" spans="1:7" s="3" customFormat="1" ht="23.25">
      <c r="A890" s="19"/>
      <c r="B890" s="19"/>
      <c r="C890" s="19"/>
      <c r="D890" s="19"/>
      <c r="E890" s="19"/>
      <c r="F890" s="19"/>
      <c r="G890" s="19"/>
    </row>
    <row r="891" spans="1:7" s="3" customFormat="1" ht="23.25">
      <c r="A891" s="19"/>
      <c r="B891" s="19"/>
      <c r="C891" s="19"/>
      <c r="D891" s="19"/>
      <c r="E891" s="19"/>
      <c r="F891" s="19"/>
      <c r="G891" s="19"/>
    </row>
    <row r="892" spans="1:7" s="3" customFormat="1" ht="23.25">
      <c r="A892" s="19"/>
      <c r="B892" s="19"/>
      <c r="C892" s="19"/>
      <c r="D892" s="19"/>
      <c r="E892" s="19"/>
      <c r="F892" s="19"/>
      <c r="G892" s="19"/>
    </row>
    <row r="893" spans="1:7" s="3" customFormat="1" ht="23.25">
      <c r="A893" s="19"/>
      <c r="B893" s="19"/>
      <c r="C893" s="19"/>
      <c r="D893" s="19"/>
      <c r="E893" s="19"/>
      <c r="F893" s="19"/>
      <c r="G893" s="19"/>
    </row>
    <row r="894" spans="1:7" s="3" customFormat="1" ht="23.25">
      <c r="A894" s="19"/>
      <c r="B894" s="19"/>
      <c r="C894" s="19"/>
      <c r="D894" s="19"/>
      <c r="E894" s="19"/>
      <c r="F894" s="19"/>
      <c r="G894" s="19"/>
    </row>
    <row r="895" spans="1:7" s="3" customFormat="1" ht="23.25">
      <c r="A895" s="19"/>
      <c r="B895" s="19"/>
      <c r="C895" s="19"/>
      <c r="D895" s="19"/>
      <c r="E895" s="19"/>
      <c r="F895" s="19"/>
      <c r="G895" s="19"/>
    </row>
    <row r="896" spans="1:7" s="3" customFormat="1" ht="23.25">
      <c r="A896" s="19"/>
      <c r="B896" s="19"/>
      <c r="C896" s="19"/>
      <c r="D896" s="19"/>
      <c r="E896" s="19"/>
      <c r="F896" s="19"/>
      <c r="G896" s="19"/>
    </row>
    <row r="897" spans="1:7" s="3" customFormat="1" ht="23.25">
      <c r="A897" s="19"/>
      <c r="B897" s="19"/>
      <c r="C897" s="19"/>
      <c r="D897" s="19"/>
      <c r="E897" s="19"/>
      <c r="F897" s="19"/>
      <c r="G897" s="19"/>
    </row>
    <row r="898" spans="1:7" s="3" customFormat="1" ht="23.25">
      <c r="A898" s="19"/>
      <c r="B898" s="19"/>
      <c r="C898" s="19"/>
      <c r="D898" s="19"/>
      <c r="E898" s="19"/>
      <c r="F898" s="19"/>
      <c r="G898" s="19"/>
    </row>
    <row r="899" spans="1:7" s="3" customFormat="1" ht="23.25">
      <c r="A899" s="19"/>
      <c r="B899" s="19"/>
      <c r="C899" s="19"/>
      <c r="D899" s="19"/>
      <c r="E899" s="19"/>
      <c r="F899" s="19"/>
      <c r="G899" s="19"/>
    </row>
    <row r="900" spans="1:7" s="3" customFormat="1" ht="23.25">
      <c r="A900" s="19"/>
      <c r="B900" s="19"/>
      <c r="C900" s="19"/>
      <c r="D900" s="19"/>
      <c r="E900" s="19"/>
      <c r="F900" s="19"/>
      <c r="G900" s="19"/>
    </row>
    <row r="901" spans="1:7" s="3" customFormat="1" ht="23.25">
      <c r="A901" s="19"/>
      <c r="B901" s="19"/>
      <c r="C901" s="19"/>
      <c r="D901" s="19"/>
      <c r="E901" s="19"/>
      <c r="F901" s="19"/>
      <c r="G901" s="19"/>
    </row>
    <row r="902" spans="1:7" s="3" customFormat="1" ht="23.25">
      <c r="A902" s="19"/>
      <c r="B902" s="19"/>
      <c r="C902" s="19"/>
      <c r="D902" s="19"/>
      <c r="E902" s="19"/>
      <c r="F902" s="19"/>
      <c r="G902" s="19"/>
    </row>
    <row r="903" spans="1:7" s="3" customFormat="1" ht="23.25">
      <c r="A903" s="19"/>
      <c r="B903" s="19"/>
      <c r="C903" s="19"/>
      <c r="D903" s="19"/>
      <c r="E903" s="19"/>
      <c r="F903" s="19"/>
      <c r="G903" s="19"/>
    </row>
    <row r="904" spans="1:7" s="3" customFormat="1" ht="23.25">
      <c r="A904" s="19"/>
      <c r="B904" s="19"/>
      <c r="C904" s="19"/>
      <c r="D904" s="19"/>
      <c r="E904" s="19"/>
      <c r="F904" s="19"/>
      <c r="G904" s="19"/>
    </row>
    <row r="905" spans="1:7" s="3" customFormat="1" ht="23.25">
      <c r="A905" s="19"/>
      <c r="B905" s="19"/>
      <c r="C905" s="19"/>
      <c r="D905" s="19"/>
      <c r="E905" s="19"/>
      <c r="F905" s="19"/>
      <c r="G905" s="19"/>
    </row>
    <row r="906" spans="1:7" s="3" customFormat="1" ht="23.25">
      <c r="A906" s="19"/>
      <c r="B906" s="19"/>
      <c r="C906" s="19"/>
      <c r="D906" s="19"/>
      <c r="E906" s="19"/>
      <c r="F906" s="19"/>
      <c r="G906" s="19"/>
    </row>
    <row r="907" spans="1:7" s="3" customFormat="1" ht="23.25">
      <c r="A907" s="19"/>
      <c r="B907" s="19"/>
      <c r="C907" s="19"/>
      <c r="D907" s="19"/>
      <c r="E907" s="19"/>
      <c r="F907" s="19"/>
      <c r="G907" s="19"/>
    </row>
    <row r="908" spans="1:7" s="3" customFormat="1" ht="23.25">
      <c r="A908" s="19"/>
      <c r="B908" s="19"/>
      <c r="C908" s="19"/>
      <c r="D908" s="19"/>
      <c r="E908" s="19"/>
      <c r="F908" s="19"/>
      <c r="G908" s="19"/>
    </row>
    <row r="909" spans="1:7" s="3" customFormat="1" ht="23.25">
      <c r="A909" s="19"/>
      <c r="B909" s="19"/>
      <c r="C909" s="19"/>
      <c r="D909" s="19"/>
      <c r="E909" s="19"/>
      <c r="F909" s="19"/>
      <c r="G909" s="19"/>
    </row>
    <row r="910" spans="1:7" s="3" customFormat="1" ht="23.25">
      <c r="A910" s="19"/>
      <c r="B910" s="19"/>
      <c r="C910" s="19"/>
      <c r="D910" s="19"/>
      <c r="E910" s="19"/>
      <c r="F910" s="19"/>
      <c r="G910" s="19"/>
    </row>
    <row r="911" spans="1:7" s="3" customFormat="1" ht="23.25">
      <c r="A911" s="19"/>
      <c r="B911" s="19"/>
      <c r="C911" s="19"/>
      <c r="D911" s="19"/>
      <c r="E911" s="19"/>
      <c r="F911" s="19"/>
      <c r="G911" s="19"/>
    </row>
    <row r="912" spans="1:7" s="3" customFormat="1" ht="23.25">
      <c r="A912" s="19"/>
      <c r="B912" s="19"/>
      <c r="C912" s="19"/>
      <c r="D912" s="19"/>
      <c r="E912" s="19"/>
      <c r="F912" s="19"/>
      <c r="G912" s="19"/>
    </row>
    <row r="913" spans="1:7" s="3" customFormat="1" ht="23.25">
      <c r="A913" s="19"/>
      <c r="B913" s="19"/>
      <c r="C913" s="19"/>
      <c r="D913" s="19"/>
      <c r="E913" s="19"/>
      <c r="F913" s="19"/>
      <c r="G913" s="19"/>
    </row>
    <row r="914" spans="1:7" s="3" customFormat="1" ht="23.25">
      <c r="A914" s="19"/>
      <c r="B914" s="19"/>
      <c r="C914" s="19"/>
      <c r="D914" s="19"/>
      <c r="E914" s="19"/>
      <c r="F914" s="19"/>
      <c r="G914" s="19"/>
    </row>
    <row r="915" spans="1:7" s="3" customFormat="1" ht="23.25">
      <c r="A915" s="19"/>
      <c r="B915" s="19"/>
      <c r="C915" s="19"/>
      <c r="D915" s="19"/>
      <c r="E915" s="19"/>
      <c r="F915" s="19"/>
      <c r="G915" s="19"/>
    </row>
    <row r="916" spans="1:7" s="3" customFormat="1" ht="23.25">
      <c r="A916" s="19"/>
      <c r="B916" s="19"/>
      <c r="C916" s="19"/>
      <c r="D916" s="19"/>
      <c r="E916" s="19"/>
      <c r="F916" s="19"/>
      <c r="G916" s="19"/>
    </row>
    <row r="917" spans="1:7" s="3" customFormat="1" ht="23.25">
      <c r="A917" s="19"/>
      <c r="B917" s="19"/>
      <c r="C917" s="19"/>
      <c r="D917" s="19"/>
      <c r="E917" s="19"/>
      <c r="F917" s="19"/>
      <c r="G917" s="19"/>
    </row>
    <row r="918" spans="1:7" s="3" customFormat="1" ht="23.25">
      <c r="A918" s="19"/>
      <c r="B918" s="19"/>
      <c r="C918" s="19"/>
      <c r="D918" s="19"/>
      <c r="E918" s="19"/>
      <c r="F918" s="19"/>
      <c r="G918" s="19"/>
    </row>
    <row r="919" spans="1:7" s="3" customFormat="1" ht="23.25">
      <c r="A919" s="19"/>
      <c r="B919" s="19"/>
      <c r="C919" s="19"/>
      <c r="D919" s="19"/>
      <c r="E919" s="19"/>
      <c r="F919" s="19"/>
      <c r="G919" s="19"/>
    </row>
    <row r="920" spans="1:7" s="3" customFormat="1" ht="23.25">
      <c r="A920" s="19"/>
      <c r="B920" s="19"/>
      <c r="C920" s="19"/>
      <c r="D920" s="19"/>
      <c r="E920" s="19"/>
      <c r="F920" s="19"/>
      <c r="G920" s="19"/>
    </row>
    <row r="921" spans="1:7" s="3" customFormat="1" ht="23.25">
      <c r="A921" s="19"/>
      <c r="B921" s="19"/>
      <c r="C921" s="19"/>
      <c r="D921" s="19"/>
      <c r="E921" s="19"/>
      <c r="F921" s="19"/>
      <c r="G921" s="19"/>
    </row>
    <row r="922" spans="1:7" s="3" customFormat="1" ht="23.25">
      <c r="A922" s="19"/>
      <c r="B922" s="19"/>
      <c r="C922" s="19"/>
      <c r="D922" s="19"/>
      <c r="E922" s="19"/>
      <c r="F922" s="19"/>
      <c r="G922" s="19"/>
    </row>
    <row r="923" spans="1:7" s="3" customFormat="1" ht="23.25">
      <c r="A923" s="19"/>
      <c r="B923" s="19"/>
      <c r="C923" s="19"/>
      <c r="D923" s="19"/>
      <c r="E923" s="19"/>
      <c r="F923" s="19"/>
      <c r="G923" s="19"/>
    </row>
    <row r="924" spans="1:7" s="3" customFormat="1" ht="23.25">
      <c r="A924" s="19"/>
      <c r="B924" s="19"/>
      <c r="C924" s="19"/>
      <c r="D924" s="19"/>
      <c r="E924" s="19"/>
      <c r="F924" s="19"/>
      <c r="G924" s="19"/>
    </row>
    <row r="925" spans="1:7" s="3" customFormat="1" ht="23.25">
      <c r="A925" s="19"/>
      <c r="B925" s="19"/>
      <c r="C925" s="19"/>
      <c r="D925" s="19"/>
      <c r="E925" s="19"/>
      <c r="F925" s="19"/>
      <c r="G925" s="19"/>
    </row>
    <row r="926" spans="1:7" s="3" customFormat="1" ht="23.25">
      <c r="A926" s="19"/>
      <c r="B926" s="19"/>
      <c r="C926" s="19"/>
      <c r="D926" s="19"/>
      <c r="E926" s="19"/>
      <c r="F926" s="19"/>
      <c r="G926" s="19"/>
    </row>
    <row r="927" spans="1:7" s="3" customFormat="1" ht="23.25">
      <c r="A927" s="19"/>
      <c r="B927" s="19"/>
      <c r="C927" s="19"/>
      <c r="D927" s="19"/>
      <c r="E927" s="19"/>
      <c r="F927" s="19"/>
      <c r="G927" s="19"/>
    </row>
    <row r="928" spans="1:7" s="3" customFormat="1" ht="23.25">
      <c r="A928" s="19"/>
      <c r="B928" s="19"/>
      <c r="C928" s="19"/>
      <c r="D928" s="19"/>
      <c r="E928" s="19"/>
      <c r="F928" s="19"/>
      <c r="G928" s="19"/>
    </row>
    <row r="929" spans="1:7" s="3" customFormat="1" ht="23.25">
      <c r="A929" s="19"/>
      <c r="B929" s="19"/>
      <c r="C929" s="19"/>
      <c r="D929" s="19"/>
      <c r="E929" s="19"/>
      <c r="F929" s="19"/>
      <c r="G929" s="19"/>
    </row>
    <row r="930" spans="1:7" s="3" customFormat="1" ht="23.25">
      <c r="A930" s="19"/>
      <c r="B930" s="19"/>
      <c r="C930" s="19"/>
      <c r="D930" s="19"/>
      <c r="E930" s="19"/>
      <c r="F930" s="19"/>
      <c r="G930" s="19"/>
    </row>
    <row r="931" spans="1:7" s="3" customFormat="1" ht="23.25">
      <c r="A931" s="19"/>
      <c r="B931" s="19"/>
      <c r="C931" s="19"/>
      <c r="D931" s="19"/>
      <c r="E931" s="19"/>
      <c r="F931" s="19"/>
      <c r="G931" s="19"/>
    </row>
    <row r="932" spans="1:7" s="3" customFormat="1" ht="23.25">
      <c r="A932" s="19"/>
      <c r="B932" s="19"/>
      <c r="C932" s="19"/>
      <c r="D932" s="19"/>
      <c r="E932" s="19"/>
      <c r="F932" s="19"/>
      <c r="G932" s="19"/>
    </row>
    <row r="933" spans="1:7" s="3" customFormat="1" ht="23.25">
      <c r="A933" s="19"/>
      <c r="B933" s="19"/>
      <c r="C933" s="19"/>
      <c r="D933" s="19"/>
      <c r="E933" s="19"/>
      <c r="F933" s="19"/>
      <c r="G933" s="19"/>
    </row>
    <row r="934" spans="1:7" s="3" customFormat="1" ht="23.25">
      <c r="A934" s="19"/>
      <c r="B934" s="19"/>
      <c r="C934" s="19"/>
      <c r="D934" s="19"/>
      <c r="E934" s="19"/>
      <c r="F934" s="19"/>
      <c r="G934" s="19"/>
    </row>
    <row r="935" spans="1:7" s="3" customFormat="1" ht="23.25">
      <c r="A935" s="19"/>
      <c r="B935" s="19"/>
      <c r="C935" s="19"/>
      <c r="D935" s="19"/>
      <c r="E935" s="19"/>
      <c r="F935" s="19"/>
      <c r="G935" s="19"/>
    </row>
    <row r="936" spans="1:7" s="3" customFormat="1" ht="23.25">
      <c r="A936" s="19"/>
      <c r="B936" s="19"/>
      <c r="C936" s="19"/>
      <c r="D936" s="19"/>
      <c r="E936" s="19"/>
      <c r="F936" s="19"/>
      <c r="G936" s="19"/>
    </row>
    <row r="937" spans="1:7" s="3" customFormat="1" ht="23.25">
      <c r="A937" s="19"/>
      <c r="B937" s="19"/>
      <c r="C937" s="19"/>
      <c r="D937" s="19"/>
      <c r="E937" s="19"/>
      <c r="F937" s="19"/>
      <c r="G937" s="19"/>
    </row>
    <row r="938" spans="1:7" s="3" customFormat="1" ht="23.25">
      <c r="A938" s="19"/>
      <c r="B938" s="19"/>
      <c r="C938" s="19"/>
      <c r="D938" s="19"/>
      <c r="E938" s="19"/>
      <c r="F938" s="19"/>
      <c r="G938" s="19"/>
    </row>
    <row r="939" spans="1:7" s="3" customFormat="1" ht="23.25">
      <c r="A939" s="19"/>
      <c r="B939" s="19"/>
      <c r="C939" s="19"/>
      <c r="D939" s="19"/>
      <c r="E939" s="19"/>
      <c r="F939" s="19"/>
      <c r="G939" s="19"/>
    </row>
    <row r="940" spans="1:7" s="3" customFormat="1" ht="23.25">
      <c r="A940" s="19"/>
      <c r="B940" s="19"/>
      <c r="C940" s="19"/>
      <c r="D940" s="19"/>
      <c r="E940" s="19"/>
      <c r="F940" s="19"/>
      <c r="G940" s="19"/>
    </row>
    <row r="941" spans="1:7" s="3" customFormat="1" ht="23.25">
      <c r="A941" s="19"/>
      <c r="B941" s="19"/>
      <c r="C941" s="19"/>
      <c r="D941" s="19"/>
      <c r="E941" s="19"/>
      <c r="F941" s="19"/>
      <c r="G941" s="19"/>
    </row>
    <row r="942" spans="1:7" s="3" customFormat="1" ht="23.25">
      <c r="A942" s="19"/>
      <c r="B942" s="19"/>
      <c r="C942" s="19"/>
      <c r="D942" s="19"/>
      <c r="E942" s="19"/>
      <c r="F942" s="19"/>
      <c r="G942" s="19"/>
    </row>
    <row r="943" spans="1:7" s="3" customFormat="1" ht="23.25">
      <c r="A943" s="19"/>
      <c r="B943" s="19"/>
      <c r="C943" s="19"/>
      <c r="D943" s="19"/>
      <c r="E943" s="19"/>
      <c r="F943" s="19"/>
      <c r="G943" s="19"/>
    </row>
    <row r="944" spans="1:7" s="3" customFormat="1" ht="23.25">
      <c r="A944" s="19"/>
      <c r="B944" s="19"/>
      <c r="C944" s="19"/>
      <c r="D944" s="19"/>
      <c r="E944" s="19"/>
      <c r="F944" s="19"/>
      <c r="G944" s="19"/>
    </row>
    <row r="945" spans="1:7" s="3" customFormat="1" ht="23.25">
      <c r="A945" s="19"/>
      <c r="B945" s="19"/>
      <c r="C945" s="19"/>
      <c r="D945" s="19"/>
      <c r="E945" s="19"/>
      <c r="F945" s="19"/>
      <c r="G945" s="19"/>
    </row>
    <row r="946" spans="1:7" s="3" customFormat="1" ht="23.25">
      <c r="A946" s="19"/>
      <c r="B946" s="19"/>
      <c r="C946" s="19"/>
      <c r="D946" s="19"/>
      <c r="E946" s="19"/>
      <c r="F946" s="19"/>
      <c r="G946" s="19"/>
    </row>
    <row r="947" spans="1:7" s="3" customFormat="1" ht="23.25">
      <c r="A947" s="19"/>
      <c r="B947" s="19"/>
      <c r="C947" s="19"/>
      <c r="D947" s="19"/>
      <c r="E947" s="19"/>
      <c r="F947" s="19"/>
      <c r="G947" s="19"/>
    </row>
    <row r="948" spans="1:7" s="3" customFormat="1" ht="23.25">
      <c r="A948" s="19"/>
      <c r="B948" s="19"/>
      <c r="C948" s="19"/>
      <c r="D948" s="19"/>
      <c r="E948" s="19"/>
      <c r="F948" s="19"/>
      <c r="G948" s="19"/>
    </row>
    <row r="949" spans="1:7" s="3" customFormat="1" ht="23.25">
      <c r="A949" s="19"/>
      <c r="B949" s="19"/>
      <c r="C949" s="19"/>
      <c r="D949" s="19"/>
      <c r="E949" s="19"/>
      <c r="F949" s="19"/>
      <c r="G949" s="19"/>
    </row>
    <row r="950" spans="1:7" s="3" customFormat="1" ht="23.25">
      <c r="A950" s="19"/>
      <c r="B950" s="19"/>
      <c r="C950" s="19"/>
      <c r="D950" s="19"/>
      <c r="E950" s="19"/>
      <c r="F950" s="19"/>
      <c r="G950" s="19"/>
    </row>
    <row r="951" spans="1:7" s="3" customFormat="1" ht="23.25">
      <c r="A951" s="19"/>
      <c r="B951" s="19"/>
      <c r="C951" s="19"/>
      <c r="D951" s="19"/>
      <c r="E951" s="19"/>
      <c r="F951" s="19"/>
      <c r="G951" s="19"/>
    </row>
    <row r="952" spans="1:7" s="3" customFormat="1" ht="23.25">
      <c r="A952" s="19"/>
      <c r="B952" s="19"/>
      <c r="C952" s="19"/>
      <c r="D952" s="19"/>
      <c r="E952" s="19"/>
      <c r="F952" s="19"/>
      <c r="G952" s="19"/>
    </row>
    <row r="953" spans="1:7" s="3" customFormat="1" ht="23.25">
      <c r="A953" s="19"/>
      <c r="B953" s="19"/>
      <c r="C953" s="19"/>
      <c r="D953" s="19"/>
      <c r="E953" s="19"/>
      <c r="F953" s="19"/>
      <c r="G953" s="19"/>
    </row>
    <row r="954" spans="1:7" s="3" customFormat="1" ht="23.25">
      <c r="A954" s="19"/>
      <c r="B954" s="19"/>
      <c r="C954" s="19"/>
      <c r="D954" s="19"/>
      <c r="E954" s="19"/>
      <c r="F954" s="19"/>
      <c r="G954" s="19"/>
    </row>
    <row r="955" spans="1:7" s="3" customFormat="1" ht="23.25">
      <c r="A955" s="19"/>
      <c r="B955" s="19"/>
      <c r="C955" s="19"/>
      <c r="D955" s="19"/>
      <c r="E955" s="19"/>
      <c r="F955" s="19"/>
      <c r="G955" s="19"/>
    </row>
    <row r="956" spans="1:7" s="3" customFormat="1" ht="23.25">
      <c r="A956" s="19"/>
      <c r="B956" s="19"/>
      <c r="C956" s="19"/>
      <c r="D956" s="19"/>
      <c r="E956" s="19"/>
      <c r="F956" s="19"/>
      <c r="G956" s="19"/>
    </row>
    <row r="957" spans="1:7" s="3" customFormat="1" ht="23.25">
      <c r="A957" s="19"/>
      <c r="B957" s="19"/>
      <c r="C957" s="19"/>
      <c r="D957" s="19"/>
      <c r="E957" s="19"/>
      <c r="F957" s="19"/>
      <c r="G957" s="19"/>
    </row>
    <row r="958" spans="1:7" s="3" customFormat="1" ht="23.25">
      <c r="A958" s="19"/>
      <c r="B958" s="19"/>
      <c r="C958" s="19"/>
      <c r="D958" s="19"/>
      <c r="E958" s="19"/>
      <c r="F958" s="19"/>
      <c r="G958" s="19"/>
    </row>
    <row r="959" spans="1:7" s="3" customFormat="1" ht="23.25">
      <c r="A959" s="19"/>
      <c r="B959" s="19"/>
      <c r="C959" s="19"/>
      <c r="D959" s="19"/>
      <c r="E959" s="19"/>
      <c r="F959" s="19"/>
      <c r="G959" s="19"/>
    </row>
    <row r="960" spans="1:7" s="3" customFormat="1" ht="23.25">
      <c r="A960" s="19"/>
      <c r="B960" s="19"/>
      <c r="C960" s="19"/>
      <c r="D960" s="19"/>
      <c r="E960" s="19"/>
      <c r="F960" s="19"/>
      <c r="G960" s="19"/>
    </row>
    <row r="961" spans="1:7" s="3" customFormat="1" ht="23.25">
      <c r="A961" s="19"/>
      <c r="B961" s="19"/>
      <c r="C961" s="19"/>
      <c r="D961" s="19"/>
      <c r="E961" s="19"/>
      <c r="F961" s="19"/>
      <c r="G961" s="19"/>
    </row>
    <row r="962" spans="1:7" s="3" customFormat="1" ht="23.25">
      <c r="A962" s="19"/>
      <c r="B962" s="19"/>
      <c r="C962" s="19"/>
      <c r="D962" s="19"/>
      <c r="E962" s="19"/>
      <c r="F962" s="19"/>
      <c r="G962" s="19"/>
    </row>
    <row r="963" spans="1:7" s="3" customFormat="1" ht="23.25">
      <c r="A963" s="19"/>
      <c r="B963" s="19"/>
      <c r="C963" s="19"/>
      <c r="D963" s="19"/>
      <c r="E963" s="19"/>
      <c r="F963" s="19"/>
      <c r="G963" s="19"/>
    </row>
    <row r="964" spans="1:7" s="3" customFormat="1" ht="23.25">
      <c r="A964" s="19"/>
      <c r="B964" s="19"/>
      <c r="C964" s="19"/>
      <c r="D964" s="19"/>
      <c r="E964" s="19"/>
      <c r="F964" s="19"/>
      <c r="G964" s="19"/>
    </row>
    <row r="965" spans="1:7" s="3" customFormat="1" ht="23.25">
      <c r="A965" s="19"/>
      <c r="B965" s="19"/>
      <c r="C965" s="19"/>
      <c r="D965" s="19"/>
      <c r="E965" s="19"/>
      <c r="F965" s="19"/>
      <c r="G965" s="19"/>
    </row>
    <row r="966" spans="1:7" s="3" customFormat="1" ht="23.25">
      <c r="A966" s="19"/>
      <c r="B966" s="19"/>
      <c r="C966" s="19"/>
      <c r="D966" s="19"/>
      <c r="E966" s="19"/>
      <c r="F966" s="19"/>
      <c r="G966" s="19"/>
    </row>
    <row r="967" spans="1:7" s="3" customFormat="1" ht="23.25">
      <c r="A967" s="19"/>
      <c r="B967" s="19"/>
      <c r="C967" s="19"/>
      <c r="D967" s="19"/>
      <c r="E967" s="19"/>
      <c r="F967" s="19"/>
      <c r="G967" s="19"/>
    </row>
    <row r="968" spans="1:7" s="3" customFormat="1" ht="23.25">
      <c r="A968" s="19"/>
      <c r="B968" s="19"/>
      <c r="C968" s="19"/>
      <c r="D968" s="19"/>
      <c r="E968" s="19"/>
      <c r="F968" s="19"/>
      <c r="G968" s="19"/>
    </row>
    <row r="969" spans="1:7" s="3" customFormat="1" ht="23.25">
      <c r="A969" s="19"/>
      <c r="B969" s="19"/>
      <c r="C969" s="19"/>
      <c r="D969" s="19"/>
      <c r="E969" s="19"/>
      <c r="F969" s="19"/>
      <c r="G969" s="19"/>
    </row>
    <row r="970" spans="1:7" s="3" customFormat="1" ht="23.25">
      <c r="A970" s="19"/>
      <c r="B970" s="19"/>
      <c r="C970" s="19"/>
      <c r="D970" s="19"/>
      <c r="E970" s="19"/>
      <c r="F970" s="19"/>
      <c r="G970" s="19"/>
    </row>
    <row r="971" spans="1:7" s="3" customFormat="1" ht="23.25">
      <c r="A971" s="19"/>
      <c r="B971" s="19"/>
      <c r="C971" s="19"/>
      <c r="D971" s="19"/>
      <c r="E971" s="19"/>
      <c r="F971" s="19"/>
      <c r="G971" s="19"/>
    </row>
    <row r="972" spans="1:7" s="3" customFormat="1" ht="23.25">
      <c r="A972" s="19"/>
      <c r="B972" s="19"/>
      <c r="C972" s="19"/>
      <c r="D972" s="19"/>
      <c r="E972" s="19"/>
      <c r="F972" s="19"/>
      <c r="G972" s="19"/>
    </row>
    <row r="973" spans="1:7" s="3" customFormat="1" ht="23.25">
      <c r="A973" s="19"/>
      <c r="B973" s="19"/>
      <c r="C973" s="19"/>
      <c r="D973" s="19"/>
      <c r="E973" s="19"/>
      <c r="F973" s="19"/>
      <c r="G973" s="19"/>
    </row>
    <row r="974" spans="1:7" s="3" customFormat="1" ht="23.25">
      <c r="A974" s="19"/>
      <c r="B974" s="19"/>
      <c r="C974" s="19"/>
      <c r="D974" s="19"/>
      <c r="E974" s="19"/>
      <c r="F974" s="19"/>
      <c r="G974" s="19"/>
    </row>
    <row r="975" spans="1:7" s="3" customFormat="1" ht="23.25">
      <c r="A975" s="19"/>
      <c r="B975" s="19"/>
      <c r="C975" s="19"/>
      <c r="D975" s="19"/>
      <c r="E975" s="19"/>
      <c r="F975" s="19"/>
      <c r="G975" s="19"/>
    </row>
    <row r="976" spans="1:7" s="3" customFormat="1" ht="23.25">
      <c r="A976" s="19"/>
      <c r="B976" s="19"/>
      <c r="C976" s="19"/>
      <c r="D976" s="19"/>
      <c r="E976" s="19"/>
      <c r="F976" s="19"/>
      <c r="G976" s="19"/>
    </row>
    <row r="977" spans="1:7" s="3" customFormat="1" ht="23.25">
      <c r="A977" s="19"/>
      <c r="B977" s="19"/>
      <c r="C977" s="19"/>
      <c r="D977" s="19"/>
      <c r="E977" s="19"/>
      <c r="F977" s="19"/>
      <c r="G977" s="19"/>
    </row>
    <row r="978" spans="1:7" s="3" customFormat="1" ht="23.25">
      <c r="A978" s="19"/>
      <c r="B978" s="19"/>
      <c r="C978" s="19"/>
      <c r="D978" s="19"/>
      <c r="E978" s="19"/>
      <c r="F978" s="19"/>
      <c r="G978" s="19"/>
    </row>
    <row r="979" spans="1:7" s="3" customFormat="1" ht="23.25">
      <c r="A979" s="19"/>
      <c r="B979" s="19"/>
      <c r="C979" s="19"/>
      <c r="D979" s="19"/>
      <c r="E979" s="19"/>
      <c r="F979" s="19"/>
      <c r="G979" s="19"/>
    </row>
    <row r="980" spans="1:7" s="3" customFormat="1" ht="23.25">
      <c r="A980" s="19"/>
      <c r="B980" s="19"/>
      <c r="C980" s="19"/>
      <c r="D980" s="19"/>
      <c r="E980" s="19"/>
      <c r="F980" s="19"/>
      <c r="G980" s="19"/>
    </row>
    <row r="981" spans="1:7" s="3" customFormat="1" ht="23.25">
      <c r="A981" s="19"/>
      <c r="B981" s="19"/>
      <c r="C981" s="19"/>
      <c r="D981" s="19"/>
      <c r="E981" s="19"/>
      <c r="F981" s="19"/>
      <c r="G981" s="19"/>
    </row>
    <row r="982" spans="1:7" s="3" customFormat="1" ht="23.25">
      <c r="A982" s="19"/>
      <c r="B982" s="19"/>
      <c r="C982" s="19"/>
      <c r="D982" s="19"/>
      <c r="E982" s="19"/>
      <c r="F982" s="19"/>
      <c r="G982" s="19"/>
    </row>
    <row r="983" spans="1:7" s="3" customFormat="1" ht="23.25">
      <c r="A983" s="19"/>
      <c r="B983" s="19"/>
      <c r="C983" s="19"/>
      <c r="D983" s="19"/>
      <c r="E983" s="19"/>
      <c r="F983" s="19"/>
      <c r="G983" s="19"/>
    </row>
    <row r="984" spans="1:7" s="3" customFormat="1" ht="23.25">
      <c r="A984" s="19"/>
      <c r="B984" s="19"/>
      <c r="C984" s="19"/>
      <c r="D984" s="19"/>
      <c r="E984" s="19"/>
      <c r="F984" s="19"/>
      <c r="G984" s="19"/>
    </row>
    <row r="985" spans="1:7" s="3" customFormat="1" ht="23.25">
      <c r="A985" s="19"/>
      <c r="B985" s="19"/>
      <c r="C985" s="19"/>
      <c r="D985" s="19"/>
      <c r="E985" s="19"/>
      <c r="F985" s="19"/>
      <c r="G985" s="19"/>
    </row>
    <row r="986" spans="1:7" s="3" customFormat="1" ht="23.25">
      <c r="A986" s="19"/>
      <c r="B986" s="19"/>
      <c r="C986" s="19"/>
      <c r="D986" s="19"/>
      <c r="E986" s="19"/>
      <c r="F986" s="19"/>
      <c r="G986" s="19"/>
    </row>
    <row r="987" spans="1:7" s="3" customFormat="1" ht="23.25">
      <c r="A987" s="19"/>
      <c r="B987" s="19"/>
      <c r="C987" s="19"/>
      <c r="D987" s="19"/>
      <c r="E987" s="19"/>
      <c r="F987" s="19"/>
      <c r="G987" s="19"/>
    </row>
    <row r="988" spans="1:7" s="3" customFormat="1" ht="23.25">
      <c r="A988" s="19"/>
      <c r="B988" s="19"/>
      <c r="C988" s="19"/>
      <c r="D988" s="19"/>
      <c r="E988" s="19"/>
      <c r="F988" s="19"/>
      <c r="G988" s="19"/>
    </row>
    <row r="989" spans="1:7" s="3" customFormat="1" ht="23.25">
      <c r="A989" s="19"/>
      <c r="B989" s="19"/>
      <c r="C989" s="19"/>
      <c r="D989" s="19"/>
      <c r="E989" s="19"/>
      <c r="F989" s="19"/>
      <c r="G989" s="19"/>
    </row>
    <row r="990" spans="1:7" s="3" customFormat="1" ht="23.25">
      <c r="A990" s="19"/>
      <c r="B990" s="19"/>
      <c r="C990" s="19"/>
      <c r="D990" s="19"/>
      <c r="E990" s="19"/>
      <c r="F990" s="19"/>
      <c r="G990" s="19"/>
    </row>
    <row r="991" spans="1:7" s="3" customFormat="1" ht="23.25">
      <c r="A991" s="19"/>
      <c r="B991" s="19"/>
      <c r="C991" s="19"/>
      <c r="D991" s="19"/>
      <c r="E991" s="19"/>
      <c r="F991" s="19"/>
      <c r="G991" s="19"/>
    </row>
    <row r="992" spans="1:7" s="3" customFormat="1" ht="23.25">
      <c r="A992" s="19"/>
      <c r="B992" s="19"/>
      <c r="C992" s="19"/>
      <c r="D992" s="19"/>
      <c r="E992" s="19"/>
      <c r="F992" s="19"/>
      <c r="G992" s="19"/>
    </row>
    <row r="993" spans="1:7" s="3" customFormat="1" ht="23.25">
      <c r="A993" s="19"/>
      <c r="B993" s="19"/>
      <c r="C993" s="19"/>
      <c r="D993" s="19"/>
      <c r="E993" s="19"/>
      <c r="F993" s="19"/>
      <c r="G993" s="19"/>
    </row>
    <row r="994" spans="1:7" s="3" customFormat="1" ht="23.25">
      <c r="A994" s="19"/>
      <c r="B994" s="19"/>
      <c r="C994" s="19"/>
      <c r="D994" s="19"/>
      <c r="E994" s="19"/>
      <c r="F994" s="19"/>
      <c r="G994" s="19"/>
    </row>
    <row r="995" spans="1:7" s="3" customFormat="1" ht="23.25">
      <c r="A995" s="19"/>
      <c r="B995" s="19"/>
      <c r="C995" s="19"/>
      <c r="D995" s="19"/>
      <c r="E995" s="19"/>
      <c r="F995" s="19"/>
      <c r="G995" s="19"/>
    </row>
    <row r="996" spans="1:7" s="3" customFormat="1" ht="23.25">
      <c r="A996" s="19"/>
      <c r="B996" s="19"/>
      <c r="C996" s="19"/>
      <c r="D996" s="19"/>
      <c r="E996" s="19"/>
      <c r="F996" s="19"/>
      <c r="G996" s="19"/>
    </row>
    <row r="997" spans="1:7" s="3" customFormat="1" ht="23.25">
      <c r="A997" s="19"/>
      <c r="B997" s="19"/>
      <c r="C997" s="19"/>
      <c r="D997" s="19"/>
      <c r="E997" s="19"/>
      <c r="F997" s="19"/>
      <c r="G997" s="19"/>
    </row>
    <row r="998" spans="1:7" s="3" customFormat="1" ht="23.25">
      <c r="A998" s="19"/>
      <c r="B998" s="19"/>
      <c r="C998" s="19"/>
      <c r="D998" s="19"/>
      <c r="E998" s="19"/>
      <c r="F998" s="19"/>
      <c r="G998" s="19"/>
    </row>
    <row r="999" spans="1:7" s="3" customFormat="1" ht="23.25">
      <c r="A999" s="19"/>
      <c r="B999" s="19"/>
      <c r="C999" s="19"/>
      <c r="D999" s="19"/>
      <c r="E999" s="19"/>
      <c r="F999" s="19"/>
      <c r="G999" s="19"/>
    </row>
    <row r="1000" spans="1:7" s="3" customFormat="1" ht="23.25">
      <c r="A1000" s="19"/>
      <c r="B1000" s="19"/>
      <c r="C1000" s="19"/>
      <c r="D1000" s="19"/>
      <c r="E1000" s="19"/>
      <c r="F1000" s="19"/>
      <c r="G1000" s="19"/>
    </row>
    <row r="1001" spans="1:7" s="3" customFormat="1" ht="23.25">
      <c r="A1001" s="19"/>
      <c r="B1001" s="19"/>
      <c r="C1001" s="19"/>
      <c r="D1001" s="19"/>
      <c r="E1001" s="19"/>
      <c r="F1001" s="19"/>
      <c r="G1001" s="19"/>
    </row>
    <row r="1002" spans="1:7" s="3" customFormat="1" ht="23.25">
      <c r="A1002" s="19"/>
      <c r="B1002" s="19"/>
      <c r="C1002" s="19"/>
      <c r="D1002" s="19"/>
      <c r="E1002" s="19"/>
      <c r="F1002" s="19"/>
      <c r="G1002" s="19"/>
    </row>
    <row r="1003" spans="1:7" s="3" customFormat="1" ht="23.25">
      <c r="A1003" s="19"/>
      <c r="B1003" s="19"/>
      <c r="C1003" s="19"/>
      <c r="D1003" s="19"/>
      <c r="E1003" s="19"/>
      <c r="F1003" s="19"/>
      <c r="G1003" s="19"/>
    </row>
    <row r="1004" spans="1:7" s="3" customFormat="1" ht="23.25">
      <c r="A1004" s="19"/>
      <c r="B1004" s="19"/>
      <c r="C1004" s="19"/>
      <c r="D1004" s="19"/>
      <c r="E1004" s="19"/>
      <c r="F1004" s="19"/>
      <c r="G1004" s="19"/>
    </row>
    <row r="1005" spans="1:7" s="3" customFormat="1" ht="23.25">
      <c r="A1005" s="19"/>
      <c r="B1005" s="19"/>
      <c r="C1005" s="19"/>
      <c r="D1005" s="19"/>
      <c r="E1005" s="19"/>
      <c r="F1005" s="19"/>
      <c r="G1005" s="19"/>
    </row>
    <row r="1006" spans="1:7" s="3" customFormat="1" ht="23.25">
      <c r="A1006" s="19"/>
      <c r="B1006" s="19"/>
      <c r="C1006" s="19"/>
      <c r="D1006" s="19"/>
      <c r="E1006" s="19"/>
      <c r="F1006" s="19"/>
      <c r="G1006" s="19"/>
    </row>
    <row r="1007" spans="1:7" s="3" customFormat="1" ht="23.25">
      <c r="A1007" s="19"/>
      <c r="B1007" s="19"/>
      <c r="C1007" s="19"/>
      <c r="D1007" s="19"/>
      <c r="E1007" s="19"/>
      <c r="F1007" s="19"/>
      <c r="G1007" s="19"/>
    </row>
    <row r="1008" spans="1:7" s="3" customFormat="1" ht="23.25">
      <c r="A1008" s="19"/>
      <c r="B1008" s="19"/>
      <c r="C1008" s="19"/>
      <c r="D1008" s="19"/>
      <c r="E1008" s="19"/>
      <c r="F1008" s="19"/>
      <c r="G1008" s="19"/>
    </row>
    <row r="1009" spans="1:7" s="3" customFormat="1" ht="23.25">
      <c r="A1009" s="19"/>
      <c r="B1009" s="19"/>
      <c r="C1009" s="19"/>
      <c r="D1009" s="19"/>
      <c r="E1009" s="19"/>
      <c r="F1009" s="19"/>
      <c r="G1009" s="19"/>
    </row>
    <row r="1010" spans="1:7" s="3" customFormat="1" ht="23.25">
      <c r="A1010" s="19"/>
      <c r="B1010" s="19"/>
      <c r="C1010" s="19"/>
      <c r="D1010" s="19"/>
      <c r="E1010" s="19"/>
      <c r="F1010" s="19"/>
      <c r="G1010" s="19"/>
    </row>
    <row r="1011" spans="1:7" s="3" customFormat="1" ht="23.25">
      <c r="A1011" s="19"/>
      <c r="B1011" s="19"/>
      <c r="C1011" s="19"/>
      <c r="D1011" s="19"/>
      <c r="E1011" s="19"/>
      <c r="F1011" s="19"/>
      <c r="G1011" s="19"/>
    </row>
    <row r="1012" spans="1:7" s="3" customFormat="1" ht="23.25">
      <c r="A1012" s="19"/>
      <c r="B1012" s="19"/>
      <c r="C1012" s="19"/>
      <c r="D1012" s="19"/>
      <c r="E1012" s="19"/>
      <c r="F1012" s="19"/>
      <c r="G1012" s="19"/>
    </row>
    <row r="1013" spans="1:7" s="3" customFormat="1" ht="23.25">
      <c r="A1013" s="19"/>
      <c r="B1013" s="19"/>
      <c r="C1013" s="19"/>
      <c r="D1013" s="19"/>
      <c r="E1013" s="19"/>
      <c r="F1013" s="19"/>
      <c r="G1013" s="19"/>
    </row>
    <row r="1014" spans="1:7" s="3" customFormat="1" ht="23.25">
      <c r="A1014" s="19"/>
      <c r="B1014" s="19"/>
      <c r="C1014" s="19"/>
      <c r="D1014" s="19"/>
      <c r="E1014" s="19"/>
      <c r="F1014" s="19"/>
      <c r="G1014" s="19"/>
    </row>
    <row r="1015" spans="1:7" s="3" customFormat="1" ht="23.25">
      <c r="A1015" s="19"/>
      <c r="B1015" s="19"/>
      <c r="C1015" s="19"/>
      <c r="D1015" s="19"/>
      <c r="E1015" s="19"/>
      <c r="F1015" s="19"/>
      <c r="G1015" s="19"/>
    </row>
    <row r="1016" spans="1:7" s="3" customFormat="1" ht="23.25">
      <c r="A1016" s="19"/>
      <c r="B1016" s="19"/>
      <c r="C1016" s="19"/>
      <c r="D1016" s="19"/>
      <c r="E1016" s="19"/>
      <c r="F1016" s="19"/>
      <c r="G1016" s="19"/>
    </row>
    <row r="1017" spans="1:7" s="3" customFormat="1" ht="23.25">
      <c r="A1017" s="19"/>
      <c r="B1017" s="19"/>
      <c r="C1017" s="19"/>
      <c r="D1017" s="19"/>
      <c r="E1017" s="19"/>
      <c r="F1017" s="19"/>
      <c r="G1017" s="19"/>
    </row>
    <row r="1018" spans="1:7" s="3" customFormat="1" ht="23.25">
      <c r="A1018" s="19"/>
      <c r="B1018" s="19"/>
      <c r="C1018" s="19"/>
      <c r="D1018" s="19"/>
      <c r="E1018" s="19"/>
      <c r="F1018" s="19"/>
      <c r="G1018" s="19"/>
    </row>
    <row r="1019" spans="1:7" s="3" customFormat="1" ht="23.25">
      <c r="A1019" s="19"/>
      <c r="B1019" s="19"/>
      <c r="C1019" s="19"/>
      <c r="D1019" s="19"/>
      <c r="E1019" s="19"/>
      <c r="F1019" s="19"/>
      <c r="G1019" s="19"/>
    </row>
    <row r="1020" spans="1:7" s="3" customFormat="1" ht="23.25">
      <c r="A1020" s="19"/>
      <c r="B1020" s="19"/>
      <c r="C1020" s="19"/>
      <c r="D1020" s="19"/>
      <c r="E1020" s="19"/>
      <c r="F1020" s="19"/>
      <c r="G1020" s="19"/>
    </row>
    <row r="1021" spans="1:7" s="3" customFormat="1" ht="23.25">
      <c r="A1021" s="19"/>
      <c r="B1021" s="19"/>
      <c r="C1021" s="19"/>
      <c r="D1021" s="19"/>
      <c r="E1021" s="19"/>
      <c r="F1021" s="19"/>
      <c r="G1021" s="19"/>
    </row>
    <row r="1022" spans="1:7" s="3" customFormat="1" ht="23.25">
      <c r="A1022" s="19"/>
      <c r="B1022" s="19"/>
      <c r="C1022" s="19"/>
      <c r="D1022" s="19"/>
      <c r="E1022" s="19"/>
      <c r="F1022" s="19"/>
      <c r="G1022" s="19"/>
    </row>
    <row r="1023" spans="1:7" s="3" customFormat="1" ht="23.25">
      <c r="A1023" s="19"/>
      <c r="B1023" s="19"/>
      <c r="C1023" s="19"/>
      <c r="D1023" s="19"/>
      <c r="E1023" s="19"/>
      <c r="F1023" s="19"/>
      <c r="G1023" s="19"/>
    </row>
    <row r="1024" spans="1:7" s="3" customFormat="1" ht="23.25">
      <c r="A1024" s="19"/>
      <c r="B1024" s="19"/>
      <c r="C1024" s="19"/>
      <c r="D1024" s="19"/>
      <c r="E1024" s="19"/>
      <c r="F1024" s="19"/>
      <c r="G1024" s="19"/>
    </row>
    <row r="1025" spans="1:7" s="3" customFormat="1" ht="23.25">
      <c r="A1025" s="19"/>
      <c r="B1025" s="19"/>
      <c r="C1025" s="19"/>
      <c r="D1025" s="19"/>
      <c r="E1025" s="19"/>
      <c r="F1025" s="19"/>
      <c r="G1025" s="19"/>
    </row>
    <row r="1026" spans="1:7" s="3" customFormat="1" ht="23.25">
      <c r="A1026" s="19"/>
      <c r="B1026" s="19"/>
      <c r="C1026" s="19"/>
      <c r="D1026" s="19"/>
      <c r="E1026" s="19"/>
      <c r="F1026" s="19"/>
      <c r="G1026" s="19"/>
    </row>
    <row r="1027" spans="1:7" s="3" customFormat="1" ht="23.25">
      <c r="A1027" s="19"/>
      <c r="B1027" s="19"/>
      <c r="C1027" s="19"/>
      <c r="D1027" s="19"/>
      <c r="E1027" s="19"/>
      <c r="F1027" s="19"/>
      <c r="G1027" s="19"/>
    </row>
    <row r="1028" spans="1:7" s="3" customFormat="1" ht="23.25">
      <c r="A1028" s="19"/>
      <c r="B1028" s="19"/>
      <c r="C1028" s="19"/>
      <c r="D1028" s="19"/>
      <c r="E1028" s="19"/>
      <c r="F1028" s="19"/>
      <c r="G1028" s="19"/>
    </row>
    <row r="1029" spans="1:7" s="3" customFormat="1" ht="23.25">
      <c r="A1029" s="19"/>
      <c r="B1029" s="19"/>
      <c r="C1029" s="19"/>
      <c r="D1029" s="19"/>
      <c r="E1029" s="19"/>
      <c r="F1029" s="19"/>
      <c r="G1029" s="19"/>
    </row>
    <row r="1030" spans="1:7" s="3" customFormat="1" ht="23.25">
      <c r="A1030" s="19"/>
      <c r="B1030" s="19"/>
      <c r="C1030" s="19"/>
      <c r="D1030" s="19"/>
      <c r="E1030" s="19"/>
      <c r="F1030" s="19"/>
      <c r="G1030" s="19"/>
    </row>
    <row r="1031" spans="1:7" s="3" customFormat="1" ht="23.25">
      <c r="A1031" s="19"/>
      <c r="B1031" s="19"/>
      <c r="C1031" s="19"/>
      <c r="D1031" s="19"/>
      <c r="E1031" s="19"/>
      <c r="F1031" s="19"/>
      <c r="G1031" s="19"/>
    </row>
    <row r="1032" spans="1:7" s="3" customFormat="1" ht="23.25">
      <c r="A1032" s="19"/>
      <c r="B1032" s="19"/>
      <c r="C1032" s="19"/>
      <c r="D1032" s="19"/>
      <c r="E1032" s="19"/>
      <c r="F1032" s="19"/>
      <c r="G1032" s="19"/>
    </row>
    <row r="1033" spans="1:7" s="3" customFormat="1" ht="23.25">
      <c r="A1033" s="19"/>
      <c r="B1033" s="19"/>
      <c r="C1033" s="19"/>
      <c r="D1033" s="19"/>
      <c r="E1033" s="19"/>
      <c r="F1033" s="19"/>
      <c r="G1033" s="19"/>
    </row>
    <row r="1034" spans="1:7" s="3" customFormat="1" ht="23.25">
      <c r="A1034" s="19"/>
      <c r="B1034" s="19"/>
      <c r="C1034" s="19"/>
      <c r="D1034" s="19"/>
      <c r="E1034" s="19"/>
      <c r="F1034" s="19"/>
      <c r="G1034" s="19"/>
    </row>
    <row r="1035" spans="1:7" s="3" customFormat="1" ht="23.25">
      <c r="A1035" s="19"/>
      <c r="B1035" s="19"/>
      <c r="C1035" s="19"/>
      <c r="D1035" s="19"/>
      <c r="E1035" s="19"/>
      <c r="F1035" s="19"/>
      <c r="G1035" s="19"/>
    </row>
    <row r="1036" spans="1:7" s="3" customFormat="1" ht="23.25">
      <c r="A1036" s="19"/>
      <c r="B1036" s="19"/>
      <c r="C1036" s="19"/>
      <c r="D1036" s="19"/>
      <c r="E1036" s="19"/>
      <c r="F1036" s="19"/>
      <c r="G1036" s="19"/>
    </row>
    <row r="1037" spans="1:7" s="3" customFormat="1" ht="23.25">
      <c r="A1037" s="19"/>
      <c r="B1037" s="19"/>
      <c r="C1037" s="19"/>
      <c r="D1037" s="19"/>
      <c r="E1037" s="19"/>
      <c r="F1037" s="19"/>
      <c r="G1037" s="19"/>
    </row>
    <row r="1038" spans="1:7" s="3" customFormat="1" ht="23.25">
      <c r="A1038" s="19"/>
      <c r="B1038" s="19"/>
      <c r="C1038" s="19"/>
      <c r="D1038" s="19"/>
      <c r="E1038" s="19"/>
      <c r="F1038" s="19"/>
      <c r="G1038" s="19"/>
    </row>
    <row r="1039" spans="1:7" s="3" customFormat="1" ht="23.25">
      <c r="A1039" s="19"/>
      <c r="B1039" s="19"/>
      <c r="C1039" s="19"/>
      <c r="D1039" s="19"/>
      <c r="E1039" s="19"/>
      <c r="F1039" s="19"/>
      <c r="G1039" s="19"/>
    </row>
    <row r="1040" spans="1:7" s="3" customFormat="1" ht="23.25">
      <c r="A1040" s="19"/>
      <c r="B1040" s="19"/>
      <c r="C1040" s="19"/>
      <c r="D1040" s="19"/>
      <c r="E1040" s="19"/>
      <c r="F1040" s="19"/>
      <c r="G1040" s="19"/>
    </row>
    <row r="1041" spans="1:7" s="3" customFormat="1" ht="23.25">
      <c r="A1041" s="19"/>
      <c r="B1041" s="19"/>
      <c r="C1041" s="19"/>
      <c r="D1041" s="19"/>
      <c r="E1041" s="19"/>
      <c r="F1041" s="19"/>
      <c r="G1041" s="19"/>
    </row>
    <row r="1042" spans="1:7" s="3" customFormat="1" ht="23.25">
      <c r="A1042" s="19"/>
      <c r="B1042" s="19"/>
      <c r="C1042" s="19"/>
      <c r="D1042" s="19"/>
      <c r="E1042" s="19"/>
      <c r="F1042" s="19"/>
      <c r="G1042" s="19"/>
    </row>
    <row r="1043" spans="1:7" s="3" customFormat="1" ht="23.25">
      <c r="A1043" s="19"/>
      <c r="B1043" s="19"/>
      <c r="C1043" s="19"/>
      <c r="D1043" s="19"/>
      <c r="E1043" s="19"/>
      <c r="F1043" s="19"/>
      <c r="G1043" s="19"/>
    </row>
    <row r="1044" spans="1:7" s="3" customFormat="1" ht="23.25">
      <c r="A1044" s="19"/>
      <c r="B1044" s="19"/>
      <c r="C1044" s="19"/>
      <c r="D1044" s="19"/>
      <c r="E1044" s="19"/>
      <c r="F1044" s="19"/>
      <c r="G1044" s="19"/>
    </row>
    <row r="1045" spans="1:7" s="3" customFormat="1" ht="23.25">
      <c r="A1045" s="19"/>
      <c r="B1045" s="19"/>
      <c r="C1045" s="19"/>
      <c r="D1045" s="19"/>
      <c r="E1045" s="19"/>
      <c r="F1045" s="19"/>
      <c r="G1045" s="19"/>
    </row>
    <row r="1046" spans="1:7" s="3" customFormat="1" ht="23.25">
      <c r="A1046" s="19"/>
      <c r="B1046" s="19"/>
      <c r="C1046" s="19"/>
      <c r="D1046" s="19"/>
      <c r="E1046" s="19"/>
      <c r="F1046" s="19"/>
      <c r="G1046" s="19"/>
    </row>
    <row r="1047" spans="1:7" s="3" customFormat="1" ht="23.25">
      <c r="A1047" s="19"/>
      <c r="B1047" s="19"/>
      <c r="C1047" s="19"/>
      <c r="D1047" s="19"/>
      <c r="E1047" s="19"/>
      <c r="F1047" s="19"/>
      <c r="G1047" s="19"/>
    </row>
  </sheetData>
  <sheetProtection/>
  <mergeCells count="14">
    <mergeCell ref="A1:G1"/>
    <mergeCell ref="A2:G2"/>
    <mergeCell ref="A3:G3"/>
    <mergeCell ref="A4:G4"/>
    <mergeCell ref="A64:C64"/>
    <mergeCell ref="A83:G83"/>
    <mergeCell ref="A5:D5"/>
    <mergeCell ref="A43:D43"/>
    <mergeCell ref="A81:G81"/>
    <mergeCell ref="A80:G80"/>
    <mergeCell ref="A82:G82"/>
    <mergeCell ref="A39:G39"/>
    <mergeCell ref="A40:G40"/>
    <mergeCell ref="A42:G42"/>
  </mergeCells>
  <printOptions/>
  <pageMargins left="0.31" right="0.13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72"/>
  <sheetViews>
    <sheetView zoomScalePageLayoutView="0" workbookViewId="0" topLeftCell="A16">
      <selection activeCell="H36" sqref="H36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317" t="s">
        <v>69</v>
      </c>
      <c r="B1" s="318"/>
      <c r="C1" s="317" t="s">
        <v>47</v>
      </c>
      <c r="D1" s="318"/>
    </row>
    <row r="2" spans="1:4" s="3" customFormat="1" ht="23.25">
      <c r="A2" s="311" t="s">
        <v>48</v>
      </c>
      <c r="B2" s="312"/>
      <c r="C2" s="311" t="s">
        <v>193</v>
      </c>
      <c r="D2" s="312"/>
    </row>
    <row r="3" spans="1:4" s="3" customFormat="1" ht="23.25">
      <c r="A3" s="313" t="s">
        <v>49</v>
      </c>
      <c r="B3" s="314"/>
      <c r="C3" s="315"/>
      <c r="D3" s="316"/>
    </row>
    <row r="4" spans="1:4" s="3" customFormat="1" ht="23.25">
      <c r="A4" s="300" t="s">
        <v>350</v>
      </c>
      <c r="B4" s="301"/>
      <c r="C4" s="302"/>
      <c r="D4" s="5">
        <v>17564103.27</v>
      </c>
    </row>
    <row r="5" spans="1:4" s="3" customFormat="1" ht="23.25">
      <c r="A5" s="6" t="s">
        <v>50</v>
      </c>
      <c r="B5" s="7"/>
      <c r="C5" s="16"/>
      <c r="D5" s="20"/>
    </row>
    <row r="6" spans="1:4" s="3" customFormat="1" ht="23.25">
      <c r="A6" s="8" t="s">
        <v>51</v>
      </c>
      <c r="B6" s="9" t="s">
        <v>52</v>
      </c>
      <c r="C6" s="52" t="s">
        <v>46</v>
      </c>
      <c r="D6" s="20"/>
    </row>
    <row r="7" spans="1:4" s="3" customFormat="1" ht="23.25">
      <c r="A7" s="53"/>
      <c r="B7" s="53"/>
      <c r="C7" s="99"/>
      <c r="D7" s="100"/>
    </row>
    <row r="8" spans="1:4" s="3" customFormat="1" ht="23.25">
      <c r="A8" s="11"/>
      <c r="B8" s="22"/>
      <c r="C8" s="18"/>
      <c r="D8" s="20"/>
    </row>
    <row r="9" spans="1:4" s="3" customFormat="1" ht="23.25">
      <c r="A9" s="303" t="s">
        <v>57</v>
      </c>
      <c r="B9" s="304"/>
      <c r="C9" s="18"/>
      <c r="D9" s="20"/>
    </row>
    <row r="10" spans="1:4" s="3" customFormat="1" ht="23.25">
      <c r="A10" s="8" t="s">
        <v>53</v>
      </c>
      <c r="B10" s="9" t="s">
        <v>54</v>
      </c>
      <c r="C10" s="52" t="s">
        <v>46</v>
      </c>
      <c r="D10" s="20"/>
    </row>
    <row r="11" spans="1:4" s="3" customFormat="1" ht="23.25">
      <c r="A11" s="53">
        <v>21432</v>
      </c>
      <c r="B11" s="12">
        <v>11045216</v>
      </c>
      <c r="C11" s="18">
        <v>800</v>
      </c>
      <c r="D11" s="20"/>
    </row>
    <row r="12" spans="1:4" s="3" customFormat="1" ht="23.25">
      <c r="A12" s="53">
        <v>21467</v>
      </c>
      <c r="B12" s="12">
        <v>11045358</v>
      </c>
      <c r="C12" s="18">
        <v>13683</v>
      </c>
      <c r="D12" s="20"/>
    </row>
    <row r="13" spans="1:4" s="3" customFormat="1" ht="23.25">
      <c r="A13" s="53">
        <v>21467</v>
      </c>
      <c r="B13" s="12">
        <v>11045361</v>
      </c>
      <c r="C13" s="18">
        <v>750</v>
      </c>
      <c r="D13" s="20"/>
    </row>
    <row r="14" spans="1:4" s="3" customFormat="1" ht="23.25">
      <c r="A14" s="53">
        <v>21477</v>
      </c>
      <c r="B14" s="12">
        <v>11045374</v>
      </c>
      <c r="C14" s="18">
        <v>4770</v>
      </c>
      <c r="D14" s="20"/>
    </row>
    <row r="15" spans="1:4" s="3" customFormat="1" ht="23.25">
      <c r="A15" s="53">
        <v>21486</v>
      </c>
      <c r="B15" s="12">
        <v>11045377</v>
      </c>
      <c r="C15" s="18">
        <v>2633</v>
      </c>
      <c r="D15" s="20"/>
    </row>
    <row r="16" spans="1:4" s="3" customFormat="1" ht="23.25">
      <c r="A16" s="53">
        <v>21486</v>
      </c>
      <c r="B16" s="12">
        <v>11045378</v>
      </c>
      <c r="C16" s="18">
        <v>4452</v>
      </c>
      <c r="D16" s="20"/>
    </row>
    <row r="17" spans="1:4" s="3" customFormat="1" ht="23.25">
      <c r="A17" s="53">
        <v>21486</v>
      </c>
      <c r="B17" s="12">
        <v>11045385</v>
      </c>
      <c r="C17" s="18">
        <v>84150</v>
      </c>
      <c r="D17" s="20"/>
    </row>
    <row r="18" spans="1:4" s="3" customFormat="1" ht="23.25">
      <c r="A18" s="53">
        <v>21486</v>
      </c>
      <c r="B18" s="12">
        <v>11045386</v>
      </c>
      <c r="C18" s="18">
        <v>1356.8</v>
      </c>
      <c r="D18" s="20"/>
    </row>
    <row r="19" spans="1:4" s="3" customFormat="1" ht="23.25">
      <c r="A19" s="53">
        <v>21486</v>
      </c>
      <c r="B19" s="12">
        <v>11045387</v>
      </c>
      <c r="C19" s="18">
        <v>400</v>
      </c>
      <c r="D19" s="20"/>
    </row>
    <row r="20" spans="1:4" s="3" customFormat="1" ht="23.25">
      <c r="A20" s="53">
        <v>21486</v>
      </c>
      <c r="B20" s="12">
        <v>11045388</v>
      </c>
      <c r="C20" s="18">
        <v>2640</v>
      </c>
      <c r="D20" s="20"/>
    </row>
    <row r="21" spans="1:4" s="3" customFormat="1" ht="23.25">
      <c r="A21" s="53">
        <v>21486</v>
      </c>
      <c r="B21" s="158">
        <v>11045389</v>
      </c>
      <c r="C21" s="159">
        <v>245988.9</v>
      </c>
      <c r="D21" s="20"/>
    </row>
    <row r="22" spans="1:4" s="3" customFormat="1" ht="23.25">
      <c r="A22" s="53">
        <v>21486</v>
      </c>
      <c r="B22" s="158">
        <v>11045392</v>
      </c>
      <c r="C22" s="159">
        <v>887626.17</v>
      </c>
      <c r="D22" s="20"/>
    </row>
    <row r="23" spans="1:4" s="3" customFormat="1" ht="23.25">
      <c r="A23" s="319" t="s">
        <v>291</v>
      </c>
      <c r="B23" s="320"/>
      <c r="C23" s="321"/>
      <c r="D23" s="20">
        <f>C11+C12+C13+C14+C15+C16+C17+C18+C19+C20+C21+C22</f>
        <v>1249249.87</v>
      </c>
    </row>
    <row r="24" spans="1:4" s="3" customFormat="1" ht="23.25">
      <c r="A24" s="303" t="s">
        <v>55</v>
      </c>
      <c r="B24" s="304"/>
      <c r="C24" s="16"/>
      <c r="D24" s="20"/>
    </row>
    <row r="25" spans="1:4" s="3" customFormat="1" ht="23.25">
      <c r="A25" s="13" t="s">
        <v>56</v>
      </c>
      <c r="B25" s="7"/>
      <c r="C25" s="16"/>
      <c r="D25" s="20"/>
    </row>
    <row r="26" spans="1:4" s="3" customFormat="1" ht="23.25">
      <c r="A26" s="13" t="s">
        <v>356</v>
      </c>
      <c r="B26" s="7"/>
      <c r="C26" s="16"/>
      <c r="D26" s="20"/>
    </row>
    <row r="27" spans="1:4" s="3" customFormat="1" ht="23.25">
      <c r="A27" s="261" t="s">
        <v>357</v>
      </c>
      <c r="B27" s="7"/>
      <c r="C27" s="16"/>
      <c r="D27" s="20">
        <v>900</v>
      </c>
    </row>
    <row r="28" spans="1:4" s="3" customFormat="1" ht="23.25">
      <c r="A28" s="13"/>
      <c r="B28" s="7"/>
      <c r="C28" s="16"/>
      <c r="D28" s="20"/>
    </row>
    <row r="29" spans="1:4" s="3" customFormat="1" ht="23.25">
      <c r="A29" s="305"/>
      <c r="B29" s="306"/>
      <c r="C29" s="307"/>
      <c r="D29" s="24" t="s">
        <v>116</v>
      </c>
    </row>
    <row r="30" spans="1:4" s="3" customFormat="1" ht="23.25">
      <c r="A30" s="308" t="s">
        <v>351</v>
      </c>
      <c r="B30" s="309"/>
      <c r="C30" s="310"/>
      <c r="D30" s="138">
        <f>D4-D23+D27</f>
        <v>16315753.399999999</v>
      </c>
    </row>
    <row r="31" spans="1:4" s="3" customFormat="1" ht="23.25">
      <c r="A31" s="14" t="s">
        <v>58</v>
      </c>
      <c r="B31" s="15"/>
      <c r="C31" s="14" t="s">
        <v>59</v>
      </c>
      <c r="D31" s="17"/>
    </row>
    <row r="32" spans="1:4" s="3" customFormat="1" ht="23.25">
      <c r="A32" s="10"/>
      <c r="B32" s="16"/>
      <c r="C32" s="10"/>
      <c r="D32" s="18"/>
    </row>
    <row r="33" spans="1:4" s="3" customFormat="1" ht="23.25">
      <c r="A33" s="10" t="s">
        <v>62</v>
      </c>
      <c r="B33" s="16"/>
      <c r="C33" s="10" t="s">
        <v>61</v>
      </c>
      <c r="D33" s="16"/>
    </row>
    <row r="34" spans="1:4" s="3" customFormat="1" ht="23.25">
      <c r="A34" s="296" t="s">
        <v>60</v>
      </c>
      <c r="B34" s="297"/>
      <c r="C34" s="296" t="s">
        <v>60</v>
      </c>
      <c r="D34" s="297"/>
    </row>
    <row r="35" spans="1:4" s="3" customFormat="1" ht="23.25">
      <c r="A35" s="296" t="s">
        <v>182</v>
      </c>
      <c r="B35" s="297"/>
      <c r="C35" s="296" t="s">
        <v>182</v>
      </c>
      <c r="D35" s="297"/>
    </row>
    <row r="36" spans="1:4" s="3" customFormat="1" ht="23.25">
      <c r="A36" s="298" t="s">
        <v>352</v>
      </c>
      <c r="B36" s="299"/>
      <c r="C36" s="298" t="s">
        <v>353</v>
      </c>
      <c r="D36" s="299"/>
    </row>
    <row r="37" spans="1:4" s="3" customFormat="1" ht="23.25">
      <c r="A37" s="12"/>
      <c r="B37" s="12"/>
      <c r="C37" s="12"/>
      <c r="D37" s="12"/>
    </row>
    <row r="38" spans="1:4" s="3" customFormat="1" ht="23.25">
      <c r="A38" s="262"/>
      <c r="B38" s="262"/>
      <c r="C38" s="262"/>
      <c r="D38" s="262"/>
    </row>
    <row r="39" spans="1:4" s="2" customFormat="1" ht="24">
      <c r="A39" s="311" t="s">
        <v>69</v>
      </c>
      <c r="B39" s="312"/>
      <c r="C39" s="311" t="s">
        <v>252</v>
      </c>
      <c r="D39" s="312"/>
    </row>
    <row r="40" spans="1:4" s="2" customFormat="1" ht="24">
      <c r="A40" s="311" t="s">
        <v>48</v>
      </c>
      <c r="B40" s="312"/>
      <c r="C40" s="311" t="s">
        <v>253</v>
      </c>
      <c r="D40" s="312"/>
    </row>
    <row r="41" spans="1:4" s="2" customFormat="1" ht="24">
      <c r="A41" s="313" t="s">
        <v>49</v>
      </c>
      <c r="B41" s="314"/>
      <c r="C41" s="315"/>
      <c r="D41" s="316"/>
    </row>
    <row r="42" spans="1:4" s="2" customFormat="1" ht="24">
      <c r="A42" s="300" t="s">
        <v>354</v>
      </c>
      <c r="B42" s="301"/>
      <c r="C42" s="302"/>
      <c r="D42" s="5">
        <v>7187470.98</v>
      </c>
    </row>
    <row r="43" spans="1:4" s="2" customFormat="1" ht="24">
      <c r="A43" s="6" t="s">
        <v>50</v>
      </c>
      <c r="B43" s="7"/>
      <c r="C43" s="16"/>
      <c r="D43" s="20"/>
    </row>
    <row r="44" spans="1:4" s="2" customFormat="1" ht="24">
      <c r="A44" s="8" t="s">
        <v>51</v>
      </c>
      <c r="B44" s="9" t="s">
        <v>52</v>
      </c>
      <c r="C44" s="52" t="s">
        <v>46</v>
      </c>
      <c r="D44" s="20"/>
    </row>
    <row r="45" spans="1:4" s="2" customFormat="1" ht="24">
      <c r="A45" s="53"/>
      <c r="B45" s="53"/>
      <c r="C45" s="99"/>
      <c r="D45" s="100"/>
    </row>
    <row r="46" spans="1:4" s="2" customFormat="1" ht="24">
      <c r="A46" s="11"/>
      <c r="B46" s="22"/>
      <c r="C46" s="18"/>
      <c r="D46" s="20"/>
    </row>
    <row r="47" spans="1:4" s="2" customFormat="1" ht="24">
      <c r="A47" s="303" t="s">
        <v>57</v>
      </c>
      <c r="B47" s="304"/>
      <c r="C47" s="18"/>
      <c r="D47" s="20"/>
    </row>
    <row r="48" spans="1:4" s="2" customFormat="1" ht="24">
      <c r="A48" s="8" t="s">
        <v>53</v>
      </c>
      <c r="B48" s="9" t="s">
        <v>54</v>
      </c>
      <c r="C48" s="52" t="s">
        <v>46</v>
      </c>
      <c r="D48" s="20"/>
    </row>
    <row r="49" spans="1:4" s="2" customFormat="1" ht="24">
      <c r="A49" s="11">
        <v>21394</v>
      </c>
      <c r="B49" s="12">
        <v>10002910</v>
      </c>
      <c r="C49" s="18">
        <v>67</v>
      </c>
      <c r="D49" s="20"/>
    </row>
    <row r="50" spans="1:4" s="2" customFormat="1" ht="24">
      <c r="A50" s="11">
        <v>21485</v>
      </c>
      <c r="B50" s="12">
        <v>1002939</v>
      </c>
      <c r="C50" s="18">
        <v>68131.87</v>
      </c>
      <c r="D50" s="20">
        <v>68198.87</v>
      </c>
    </row>
    <row r="51" spans="1:4" s="2" customFormat="1" ht="24">
      <c r="A51" s="53"/>
      <c r="B51" s="12"/>
      <c r="C51" s="18"/>
      <c r="D51" s="20"/>
    </row>
    <row r="52" spans="1:4" s="2" customFormat="1" ht="24">
      <c r="A52" s="53"/>
      <c r="B52" s="12"/>
      <c r="C52" s="18"/>
      <c r="D52" s="20"/>
    </row>
    <row r="53" spans="1:4" s="2" customFormat="1" ht="24">
      <c r="A53" s="53"/>
      <c r="B53" s="12"/>
      <c r="C53" s="18"/>
      <c r="D53" s="20"/>
    </row>
    <row r="54" spans="1:4" s="2" customFormat="1" ht="24">
      <c r="A54" s="53"/>
      <c r="B54" s="12"/>
      <c r="C54" s="18"/>
      <c r="D54" s="20"/>
    </row>
    <row r="55" spans="1:4" s="2" customFormat="1" ht="24">
      <c r="A55" s="53"/>
      <c r="B55" s="12"/>
      <c r="C55" s="18"/>
      <c r="D55" s="20"/>
    </row>
    <row r="56" spans="1:4" s="2" customFormat="1" ht="24">
      <c r="A56" s="11"/>
      <c r="B56" s="12"/>
      <c r="C56" s="18"/>
      <c r="D56" s="20"/>
    </row>
    <row r="57" spans="1:4" s="2" customFormat="1" ht="24">
      <c r="A57" s="11"/>
      <c r="B57" s="12"/>
      <c r="C57" s="18"/>
      <c r="D57" s="20"/>
    </row>
    <row r="58" spans="1:4" s="2" customFormat="1" ht="24">
      <c r="A58" s="155"/>
      <c r="B58" s="156"/>
      <c r="C58" s="157"/>
      <c r="D58" s="20"/>
    </row>
    <row r="59" spans="1:4" s="2" customFormat="1" ht="24">
      <c r="A59" s="11"/>
      <c r="B59" s="12"/>
      <c r="C59" s="18"/>
      <c r="D59" s="20" t="s">
        <v>116</v>
      </c>
    </row>
    <row r="60" spans="1:4" s="2" customFormat="1" ht="24">
      <c r="A60" s="303" t="s">
        <v>55</v>
      </c>
      <c r="B60" s="304"/>
      <c r="C60" s="16"/>
      <c r="D60" s="20"/>
    </row>
    <row r="61" spans="1:4" s="2" customFormat="1" ht="24">
      <c r="A61" s="13" t="s">
        <v>56</v>
      </c>
      <c r="B61" s="7"/>
      <c r="C61" s="16"/>
      <c r="D61" s="20"/>
    </row>
    <row r="62" spans="1:4" s="2" customFormat="1" ht="24">
      <c r="A62" s="13" t="s">
        <v>183</v>
      </c>
      <c r="B62" s="7"/>
      <c r="C62" s="16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13"/>
      <c r="B64" s="7"/>
      <c r="C64" s="16"/>
      <c r="D64" s="20"/>
    </row>
    <row r="65" spans="1:4" s="2" customFormat="1" ht="24">
      <c r="A65" s="305"/>
      <c r="B65" s="306"/>
      <c r="C65" s="307"/>
      <c r="D65" s="24" t="s">
        <v>116</v>
      </c>
    </row>
    <row r="66" spans="1:4" s="2" customFormat="1" ht="24">
      <c r="A66" s="308" t="s">
        <v>355</v>
      </c>
      <c r="B66" s="309"/>
      <c r="C66" s="310"/>
      <c r="D66" s="138">
        <f>D42-D50</f>
        <v>7119272.11</v>
      </c>
    </row>
    <row r="67" spans="1:4" s="2" customFormat="1" ht="24">
      <c r="A67" s="14" t="s">
        <v>58</v>
      </c>
      <c r="B67" s="15"/>
      <c r="C67" s="14" t="s">
        <v>59</v>
      </c>
      <c r="D67" s="17"/>
    </row>
    <row r="68" spans="1:4" s="2" customFormat="1" ht="24">
      <c r="A68" s="10"/>
      <c r="B68" s="16"/>
      <c r="C68" s="10"/>
      <c r="D68" s="18"/>
    </row>
    <row r="69" spans="1:4" s="2" customFormat="1" ht="24">
      <c r="A69" s="10" t="s">
        <v>62</v>
      </c>
      <c r="B69" s="16"/>
      <c r="C69" s="10" t="s">
        <v>61</v>
      </c>
      <c r="D69" s="16"/>
    </row>
    <row r="70" spans="1:4" s="2" customFormat="1" ht="24">
      <c r="A70" s="296" t="s">
        <v>60</v>
      </c>
      <c r="B70" s="297"/>
      <c r="C70" s="296" t="s">
        <v>60</v>
      </c>
      <c r="D70" s="297"/>
    </row>
    <row r="71" spans="1:4" s="2" customFormat="1" ht="24">
      <c r="A71" s="296" t="s">
        <v>182</v>
      </c>
      <c r="B71" s="297"/>
      <c r="C71" s="296" t="s">
        <v>182</v>
      </c>
      <c r="D71" s="297"/>
    </row>
    <row r="72" spans="1:4" s="2" customFormat="1" ht="24">
      <c r="A72" s="298" t="s">
        <v>352</v>
      </c>
      <c r="B72" s="299"/>
      <c r="C72" s="298" t="s">
        <v>352</v>
      </c>
      <c r="D72" s="299"/>
    </row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</sheetData>
  <sheetProtection/>
  <mergeCells count="35">
    <mergeCell ref="A23:C23"/>
    <mergeCell ref="A30:C30"/>
    <mergeCell ref="A34:B34"/>
    <mergeCell ref="C34:D34"/>
    <mergeCell ref="A36:B36"/>
    <mergeCell ref="A29:C29"/>
    <mergeCell ref="C36:D36"/>
    <mergeCell ref="C35:D35"/>
    <mergeCell ref="A35:B35"/>
    <mergeCell ref="C41:D41"/>
    <mergeCell ref="A4:C4"/>
    <mergeCell ref="A1:B1"/>
    <mergeCell ref="C1:D1"/>
    <mergeCell ref="A2:B2"/>
    <mergeCell ref="C2:D2"/>
    <mergeCell ref="C3:D3"/>
    <mergeCell ref="A3:B3"/>
    <mergeCell ref="A9:B9"/>
    <mergeCell ref="A24:B24"/>
    <mergeCell ref="A42:C42"/>
    <mergeCell ref="A47:B47"/>
    <mergeCell ref="A60:B60"/>
    <mergeCell ref="A65:C65"/>
    <mergeCell ref="A66:C66"/>
    <mergeCell ref="A39:B39"/>
    <mergeCell ref="C39:D39"/>
    <mergeCell ref="A40:B40"/>
    <mergeCell ref="C40:D40"/>
    <mergeCell ref="A41:B41"/>
    <mergeCell ref="A70:B70"/>
    <mergeCell ref="C70:D70"/>
    <mergeCell ref="A71:B71"/>
    <mergeCell ref="C71:D71"/>
    <mergeCell ref="A72:B72"/>
    <mergeCell ref="C72:D72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50"/>
  <sheetViews>
    <sheetView zoomScale="160" zoomScaleNormal="160" zoomScalePageLayoutView="0" workbookViewId="0" topLeftCell="A1">
      <selection activeCell="B17" sqref="B17"/>
    </sheetView>
  </sheetViews>
  <sheetFormatPr defaultColWidth="9.140625" defaultRowHeight="21.75"/>
  <cols>
    <col min="1" max="1" width="22.28125" style="215" customWidth="1"/>
    <col min="2" max="2" width="10.421875" style="215" customWidth="1"/>
    <col min="3" max="3" width="10.00390625" style="215" customWidth="1"/>
    <col min="4" max="4" width="9.8515625" style="215" customWidth="1"/>
    <col min="5" max="5" width="9.140625" style="215" customWidth="1"/>
    <col min="6" max="6" width="9.7109375" style="215" customWidth="1"/>
    <col min="7" max="7" width="9.57421875" style="215" customWidth="1"/>
    <col min="8" max="8" width="9.00390625" style="215" customWidth="1"/>
    <col min="9" max="9" width="9.421875" style="215" customWidth="1"/>
    <col min="10" max="10" width="8.28125" style="215" customWidth="1"/>
    <col min="11" max="11" width="9.421875" style="215" customWidth="1"/>
    <col min="12" max="12" width="10.28125" style="215" customWidth="1"/>
    <col min="13" max="13" width="9.421875" style="215" customWidth="1"/>
    <col min="14" max="14" width="9.140625" style="215" customWidth="1"/>
    <col min="15" max="15" width="8.7109375" style="215" customWidth="1"/>
    <col min="16" max="16" width="14.140625" style="215" customWidth="1"/>
  </cols>
  <sheetData>
    <row r="1" spans="1:16" s="172" customFormat="1" ht="15">
      <c r="A1" s="325" t="s">
        <v>142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206"/>
    </row>
    <row r="2" spans="1:16" s="172" customFormat="1" ht="15">
      <c r="A2" s="325" t="s">
        <v>143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206"/>
    </row>
    <row r="3" spans="1:16" s="172" customFormat="1" ht="15">
      <c r="A3" s="326" t="s">
        <v>347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206"/>
    </row>
    <row r="4" spans="1:16" s="172" customFormat="1" ht="15">
      <c r="A4" s="173" t="s">
        <v>27</v>
      </c>
      <c r="B4" s="174" t="s">
        <v>25</v>
      </c>
      <c r="C4" s="175" t="s">
        <v>16</v>
      </c>
      <c r="D4" s="174" t="s">
        <v>144</v>
      </c>
      <c r="E4" s="175" t="s">
        <v>145</v>
      </c>
      <c r="F4" s="174" t="s">
        <v>146</v>
      </c>
      <c r="G4" s="175" t="s">
        <v>147</v>
      </c>
      <c r="H4" s="174" t="s">
        <v>148</v>
      </c>
      <c r="I4" s="175" t="s">
        <v>149</v>
      </c>
      <c r="J4" s="174" t="s">
        <v>150</v>
      </c>
      <c r="K4" s="175" t="s">
        <v>151</v>
      </c>
      <c r="L4" s="174" t="s">
        <v>152</v>
      </c>
      <c r="M4" s="175" t="s">
        <v>153</v>
      </c>
      <c r="N4" s="175" t="s">
        <v>154</v>
      </c>
      <c r="O4" s="175" t="s">
        <v>39</v>
      </c>
      <c r="P4" s="206"/>
    </row>
    <row r="5" spans="1:16" s="172" customFormat="1" ht="15">
      <c r="A5" s="176"/>
      <c r="B5" s="177"/>
      <c r="C5" s="178"/>
      <c r="D5" s="177"/>
      <c r="E5" s="178" t="s">
        <v>155</v>
      </c>
      <c r="F5" s="177"/>
      <c r="G5" s="178"/>
      <c r="H5" s="177" t="s">
        <v>156</v>
      </c>
      <c r="I5" s="178" t="s">
        <v>157</v>
      </c>
      <c r="J5" s="177" t="s">
        <v>158</v>
      </c>
      <c r="K5" s="178" t="s">
        <v>159</v>
      </c>
      <c r="L5" s="177" t="s">
        <v>160</v>
      </c>
      <c r="M5" s="178"/>
      <c r="N5" s="178" t="s">
        <v>161</v>
      </c>
      <c r="O5" s="178"/>
      <c r="P5" s="206"/>
    </row>
    <row r="6" spans="1:16" s="172" customFormat="1" ht="15">
      <c r="A6" s="176"/>
      <c r="B6" s="177"/>
      <c r="C6" s="178"/>
      <c r="D6" s="177"/>
      <c r="E6" s="178"/>
      <c r="F6" s="177"/>
      <c r="G6" s="178"/>
      <c r="H6" s="177"/>
      <c r="I6" s="179"/>
      <c r="J6" s="178" t="s">
        <v>162</v>
      </c>
      <c r="K6" s="177" t="s">
        <v>163</v>
      </c>
      <c r="L6" s="178" t="s">
        <v>164</v>
      </c>
      <c r="M6" s="180"/>
      <c r="N6" s="178"/>
      <c r="O6" s="178"/>
      <c r="P6" s="206"/>
    </row>
    <row r="7" spans="1:16" s="172" customFormat="1" ht="15">
      <c r="A7" s="176"/>
      <c r="B7" s="177"/>
      <c r="C7" s="178"/>
      <c r="D7" s="177" t="s">
        <v>165</v>
      </c>
      <c r="E7" s="178" t="s">
        <v>166</v>
      </c>
      <c r="F7" s="177" t="s">
        <v>167</v>
      </c>
      <c r="G7" s="178" t="s">
        <v>168</v>
      </c>
      <c r="H7" s="177" t="s">
        <v>169</v>
      </c>
      <c r="I7" s="178" t="s">
        <v>170</v>
      </c>
      <c r="J7" s="177" t="s">
        <v>171</v>
      </c>
      <c r="K7" s="178" t="s">
        <v>172</v>
      </c>
      <c r="L7" s="177" t="s">
        <v>173</v>
      </c>
      <c r="M7" s="178" t="s">
        <v>174</v>
      </c>
      <c r="N7" s="178" t="s">
        <v>175</v>
      </c>
      <c r="O7" s="178" t="s">
        <v>176</v>
      </c>
      <c r="P7" s="206"/>
    </row>
    <row r="8" spans="1:16" s="172" customFormat="1" ht="15">
      <c r="A8" s="181" t="s">
        <v>38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206"/>
    </row>
    <row r="9" spans="1:16" s="172" customFormat="1" ht="15">
      <c r="A9" s="183" t="s">
        <v>39</v>
      </c>
      <c r="B9" s="182"/>
      <c r="C9" s="182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212"/>
    </row>
    <row r="10" spans="1:16" s="190" customFormat="1" ht="15">
      <c r="A10" s="186" t="s">
        <v>294</v>
      </c>
      <c r="B10" s="187"/>
      <c r="C10" s="187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9"/>
      <c r="P10" s="213"/>
    </row>
    <row r="11" spans="1:16" s="172" customFormat="1" ht="15">
      <c r="A11" s="183" t="s">
        <v>101</v>
      </c>
      <c r="B11" s="182"/>
      <c r="C11" s="185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212"/>
    </row>
    <row r="12" spans="1:16" s="172" customFormat="1" ht="15">
      <c r="A12" s="183" t="s">
        <v>102</v>
      </c>
      <c r="B12" s="182"/>
      <c r="C12" s="185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212"/>
    </row>
    <row r="13" spans="1:16" s="190" customFormat="1" ht="15">
      <c r="A13" s="186" t="s">
        <v>349</v>
      </c>
      <c r="B13" s="187"/>
      <c r="C13" s="189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91"/>
      <c r="P13" s="213"/>
    </row>
    <row r="14" spans="1:16" s="172" customFormat="1" ht="15">
      <c r="A14" s="183" t="s">
        <v>7</v>
      </c>
      <c r="B14" s="192"/>
      <c r="C14" s="19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91"/>
      <c r="P14" s="212"/>
    </row>
    <row r="15" spans="1:16" s="172" customFormat="1" ht="15">
      <c r="A15" s="183" t="s">
        <v>8</v>
      </c>
      <c r="B15" s="192"/>
      <c r="C15" s="19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93"/>
      <c r="P15" s="212"/>
    </row>
    <row r="16" spans="1:16" s="172" customFormat="1" ht="15">
      <c r="A16" s="183" t="s">
        <v>9</v>
      </c>
      <c r="B16" s="192"/>
      <c r="C16" s="19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91"/>
      <c r="P16" s="205"/>
    </row>
    <row r="17" spans="1:16" s="172" customFormat="1" ht="15">
      <c r="A17" s="183" t="s">
        <v>10</v>
      </c>
      <c r="B17" s="192"/>
      <c r="C17" s="19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91"/>
      <c r="P17" s="212"/>
    </row>
    <row r="18" spans="1:16" s="172" customFormat="1" ht="15">
      <c r="A18" s="183" t="s">
        <v>177</v>
      </c>
      <c r="B18" s="192"/>
      <c r="C18" s="19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93"/>
      <c r="P18" s="205"/>
    </row>
    <row r="19" spans="1:16" s="172" customFormat="1" ht="15">
      <c r="A19" s="183" t="s">
        <v>178</v>
      </c>
      <c r="B19" s="192"/>
      <c r="C19" s="19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91"/>
      <c r="P19" s="205"/>
    </row>
    <row r="20" spans="1:16" s="190" customFormat="1" ht="15">
      <c r="A20" s="186" t="s">
        <v>348</v>
      </c>
      <c r="B20" s="194"/>
      <c r="C20" s="194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93"/>
      <c r="P20" s="214"/>
    </row>
    <row r="21" spans="1:16" s="172" customFormat="1" ht="15">
      <c r="A21" s="183" t="s">
        <v>11</v>
      </c>
      <c r="B21" s="192"/>
      <c r="C21" s="19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93"/>
      <c r="P21" s="205"/>
    </row>
    <row r="22" spans="1:16" s="190" customFormat="1" ht="15">
      <c r="A22" s="186" t="s">
        <v>262</v>
      </c>
      <c r="B22" s="195"/>
      <c r="C22" s="196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93"/>
      <c r="P22" s="214"/>
    </row>
    <row r="23" spans="1:16" s="172" customFormat="1" ht="15">
      <c r="A23" s="197" t="s">
        <v>218</v>
      </c>
      <c r="B23" s="198"/>
      <c r="C23" s="199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93"/>
      <c r="P23" s="205"/>
    </row>
    <row r="24" spans="1:16" s="172" customFormat="1" ht="15">
      <c r="A24" s="200" t="s">
        <v>16</v>
      </c>
      <c r="B24" s="201">
        <f aca="true" t="shared" si="0" ref="B24:I24">SUM(B9:B23)</f>
        <v>0</v>
      </c>
      <c r="C24" s="202">
        <f t="shared" si="0"/>
        <v>0</v>
      </c>
      <c r="D24" s="203">
        <f t="shared" si="0"/>
        <v>0</v>
      </c>
      <c r="E24" s="203">
        <f t="shared" si="0"/>
        <v>0</v>
      </c>
      <c r="F24" s="203">
        <f t="shared" si="0"/>
        <v>0</v>
      </c>
      <c r="G24" s="203">
        <f t="shared" si="0"/>
        <v>0</v>
      </c>
      <c r="H24" s="203">
        <f t="shared" si="0"/>
        <v>0</v>
      </c>
      <c r="I24" s="203">
        <f t="shared" si="0"/>
        <v>0</v>
      </c>
      <c r="J24" s="203">
        <f>SUM(J9:J23)</f>
        <v>0</v>
      </c>
      <c r="K24" s="203">
        <f>SUM(K9:K23)</f>
        <v>0</v>
      </c>
      <c r="L24" s="203">
        <f>SUM(L9:L23)</f>
        <v>0</v>
      </c>
      <c r="M24" s="203">
        <f>SUM(M12:M23)</f>
        <v>0</v>
      </c>
      <c r="N24" s="203">
        <f>SUM(N12:N23)</f>
        <v>0</v>
      </c>
      <c r="O24" s="204"/>
      <c r="P24" s="212"/>
    </row>
    <row r="25" spans="1:16" s="172" customFormat="1" ht="15">
      <c r="A25" s="181" t="s">
        <v>29</v>
      </c>
      <c r="B25" s="182"/>
      <c r="C25" s="182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6"/>
      <c r="P25" s="206"/>
    </row>
    <row r="26" spans="1:16" s="172" customFormat="1" ht="15">
      <c r="A26" s="183" t="s">
        <v>30</v>
      </c>
      <c r="B26" s="182"/>
      <c r="C26" s="192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6"/>
      <c r="P26" s="206"/>
    </row>
    <row r="27" spans="1:16" s="172" customFormat="1" ht="15">
      <c r="A27" s="183" t="s">
        <v>126</v>
      </c>
      <c r="B27" s="182"/>
      <c r="C27" s="192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6"/>
      <c r="P27" s="206"/>
    </row>
    <row r="28" spans="1:16" s="172" customFormat="1" ht="15">
      <c r="A28" s="183" t="s">
        <v>32</v>
      </c>
      <c r="B28" s="182"/>
      <c r="C28" s="192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6" t="s">
        <v>116</v>
      </c>
      <c r="P28" s="206"/>
    </row>
    <row r="29" spans="1:16" s="172" customFormat="1" ht="15">
      <c r="A29" s="183" t="s">
        <v>34</v>
      </c>
      <c r="B29" s="192"/>
      <c r="C29" s="192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6"/>
      <c r="P29" s="206"/>
    </row>
    <row r="30" spans="1:16" s="172" customFormat="1" ht="15">
      <c r="A30" s="183" t="s">
        <v>179</v>
      </c>
      <c r="B30" s="182"/>
      <c r="C30" s="192"/>
      <c r="D30" s="207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6"/>
      <c r="P30" s="206"/>
    </row>
    <row r="31" spans="1:16" s="172" customFormat="1" ht="15">
      <c r="A31" s="183" t="s">
        <v>180</v>
      </c>
      <c r="B31" s="182"/>
      <c r="C31" s="192"/>
      <c r="D31" s="205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206"/>
    </row>
    <row r="32" spans="1:16" s="172" customFormat="1" ht="15">
      <c r="A32" s="183" t="s">
        <v>261</v>
      </c>
      <c r="B32" s="182">
        <v>0</v>
      </c>
      <c r="C32" s="192"/>
      <c r="D32" s="205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206"/>
    </row>
    <row r="33" spans="1:16" s="172" customFormat="1" ht="15.75" thickBot="1">
      <c r="A33" s="208" t="s">
        <v>16</v>
      </c>
      <c r="B33" s="209">
        <f>SUM(B26:B32)</f>
        <v>0</v>
      </c>
      <c r="C33" s="209">
        <f>SUM(C26:C32)</f>
        <v>0</v>
      </c>
      <c r="D33" s="210"/>
      <c r="E33" s="329" t="s">
        <v>295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206"/>
    </row>
    <row r="34" spans="1:16" s="172" customFormat="1" ht="16.5" thickBot="1" thickTop="1">
      <c r="A34" s="322" t="s">
        <v>181</v>
      </c>
      <c r="B34" s="323"/>
      <c r="C34" s="211">
        <f>C33-C24</f>
        <v>0</v>
      </c>
      <c r="D34" s="205"/>
      <c r="E34" s="324" t="s">
        <v>296</v>
      </c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206"/>
    </row>
    <row r="35" spans="1:16" s="96" customFormat="1" ht="18" thickTop="1">
      <c r="A35" s="169"/>
      <c r="B35" s="169"/>
      <c r="C35" s="170"/>
      <c r="D35" s="167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68"/>
    </row>
    <row r="36" spans="1:16" s="96" customFormat="1" ht="17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</row>
    <row r="37" spans="1:16" s="96" customFormat="1" ht="17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  <row r="38" spans="1:16" s="96" customFormat="1" ht="17.2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</row>
    <row r="39" spans="1:16" s="96" customFormat="1" ht="17.2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</row>
    <row r="40" spans="1:16" s="96" customFormat="1" ht="17.2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</row>
    <row r="41" spans="1:16" s="96" customFormat="1" ht="17.2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</row>
    <row r="42" spans="1:16" s="96" customFormat="1" ht="17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</row>
    <row r="43" spans="1:16" s="96" customFormat="1" ht="17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</row>
    <row r="44" spans="1:16" s="96" customFormat="1" ht="17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</row>
    <row r="45" spans="1:16" s="96" customFormat="1" ht="17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</row>
    <row r="46" spans="1:16" s="96" customFormat="1" ht="17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</row>
    <row r="47" spans="1:16" s="96" customFormat="1" ht="17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</row>
    <row r="48" spans="1:16" s="96" customFormat="1" ht="17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</row>
    <row r="49" spans="1:16" s="96" customFormat="1" ht="17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</row>
    <row r="50" spans="1:16" s="96" customFormat="1" ht="17.2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</row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811023622047245" top="0.2755905511811024" bottom="0.15748031496062992" header="0.2362204724409449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25">
      <selection activeCell="I40" sqref="I40"/>
    </sheetView>
  </sheetViews>
  <sheetFormatPr defaultColWidth="9.140625" defaultRowHeight="21.75"/>
  <cols>
    <col min="1" max="1" width="47.7109375" style="234" customWidth="1"/>
    <col min="2" max="2" width="11.57421875" style="234" customWidth="1"/>
    <col min="3" max="3" width="10.7109375" style="206" customWidth="1"/>
    <col min="4" max="4" width="12.140625" style="248" customWidth="1"/>
    <col min="5" max="5" width="11.8515625" style="234" customWidth="1"/>
    <col min="6" max="6" width="19.57421875" style="234" customWidth="1"/>
    <col min="7" max="7" width="16.140625" style="255" customWidth="1"/>
    <col min="8" max="8" width="9.28125" style="256" customWidth="1"/>
    <col min="9" max="10" width="9.140625" style="140" customWidth="1"/>
  </cols>
  <sheetData>
    <row r="1" spans="1:6" ht="21.75">
      <c r="A1" s="332" t="s">
        <v>301</v>
      </c>
      <c r="B1" s="332"/>
      <c r="C1" s="332"/>
      <c r="D1" s="332"/>
      <c r="E1" s="332"/>
      <c r="F1" s="332"/>
    </row>
    <row r="2" spans="1:6" ht="21.75">
      <c r="A2" s="333" t="s">
        <v>63</v>
      </c>
      <c r="B2" s="333"/>
      <c r="C2" s="333"/>
      <c r="D2" s="333"/>
      <c r="E2" s="333"/>
      <c r="F2" s="333"/>
    </row>
    <row r="3" spans="1:6" ht="21.75">
      <c r="A3" s="334" t="s">
        <v>219</v>
      </c>
      <c r="B3" s="334"/>
      <c r="C3" s="334"/>
      <c r="D3" s="335"/>
      <c r="E3" s="334"/>
      <c r="F3" s="334"/>
    </row>
    <row r="4" spans="1:9" ht="21.75">
      <c r="A4" s="216" t="s">
        <v>107</v>
      </c>
      <c r="B4" s="336" t="s">
        <v>46</v>
      </c>
      <c r="C4" s="337"/>
      <c r="D4" s="239" t="s">
        <v>254</v>
      </c>
      <c r="E4" s="218" t="s">
        <v>85</v>
      </c>
      <c r="F4" s="216" t="s">
        <v>255</v>
      </c>
      <c r="I4" s="140" t="s">
        <v>85</v>
      </c>
    </row>
    <row r="5" spans="1:6" ht="21.75">
      <c r="A5" s="219"/>
      <c r="B5" s="217" t="s">
        <v>302</v>
      </c>
      <c r="C5" s="249" t="s">
        <v>303</v>
      </c>
      <c r="D5" s="240" t="s">
        <v>304</v>
      </c>
      <c r="E5" s="220"/>
      <c r="F5" s="219"/>
    </row>
    <row r="6" spans="1:6" ht="21.75">
      <c r="A6" s="221" t="s">
        <v>331</v>
      </c>
      <c r="B6" s="217"/>
      <c r="C6" s="250"/>
      <c r="D6" s="240"/>
      <c r="E6" s="217"/>
      <c r="F6" s="222"/>
    </row>
    <row r="7" spans="1:9" ht="21.75">
      <c r="A7" s="223" t="s">
        <v>332</v>
      </c>
      <c r="B7" s="224">
        <v>85000</v>
      </c>
      <c r="C7" s="251"/>
      <c r="D7" s="241">
        <v>8000</v>
      </c>
      <c r="E7" s="224">
        <v>77000</v>
      </c>
      <c r="F7" s="183" t="s">
        <v>305</v>
      </c>
      <c r="G7" s="255" t="s">
        <v>341</v>
      </c>
      <c r="H7" s="256">
        <v>77000</v>
      </c>
      <c r="I7" s="140">
        <v>0</v>
      </c>
    </row>
    <row r="8" spans="1:10" ht="21.75">
      <c r="A8" s="223" t="s">
        <v>306</v>
      </c>
      <c r="B8" s="224">
        <v>99000</v>
      </c>
      <c r="C8" s="251"/>
      <c r="D8" s="241"/>
      <c r="E8" s="224">
        <v>99000</v>
      </c>
      <c r="F8" s="183" t="s">
        <v>307</v>
      </c>
      <c r="G8" s="255" t="s">
        <v>341</v>
      </c>
      <c r="H8" s="256">
        <v>99000</v>
      </c>
      <c r="I8" s="140">
        <v>0</v>
      </c>
      <c r="J8" s="140">
        <f>I7+I8</f>
        <v>0</v>
      </c>
    </row>
    <row r="9" spans="1:6" ht="21.75">
      <c r="A9" s="221" t="s">
        <v>333</v>
      </c>
      <c r="B9" s="224"/>
      <c r="C9" s="251"/>
      <c r="D9" s="241"/>
      <c r="E9" s="224"/>
      <c r="F9" s="236"/>
    </row>
    <row r="10" spans="1:9" ht="21.75">
      <c r="A10" s="223" t="s">
        <v>308</v>
      </c>
      <c r="B10" s="224">
        <v>20000</v>
      </c>
      <c r="C10" s="251"/>
      <c r="D10" s="241"/>
      <c r="E10" s="224">
        <v>20000</v>
      </c>
      <c r="F10" s="237" t="s">
        <v>309</v>
      </c>
      <c r="I10" s="140">
        <v>20000</v>
      </c>
    </row>
    <row r="11" spans="1:9" ht="21.75">
      <c r="A11" s="223" t="s">
        <v>310</v>
      </c>
      <c r="B11" s="224">
        <v>60000</v>
      </c>
      <c r="C11" s="251"/>
      <c r="D11" s="241"/>
      <c r="E11" s="224">
        <v>60000</v>
      </c>
      <c r="F11" s="183" t="s">
        <v>311</v>
      </c>
      <c r="I11" s="140">
        <v>60000</v>
      </c>
    </row>
    <row r="12" spans="1:10" ht="21.75">
      <c r="A12" s="223" t="s">
        <v>312</v>
      </c>
      <c r="B12" s="224">
        <v>59064</v>
      </c>
      <c r="C12" s="251"/>
      <c r="D12" s="241"/>
      <c r="E12" s="224">
        <v>59064</v>
      </c>
      <c r="F12" s="183" t="s">
        <v>313</v>
      </c>
      <c r="I12" s="140">
        <v>59064</v>
      </c>
      <c r="J12" s="140">
        <f>I10+I11+I12</f>
        <v>139064</v>
      </c>
    </row>
    <row r="13" spans="1:6" ht="21.75">
      <c r="A13" s="226" t="s">
        <v>334</v>
      </c>
      <c r="B13" s="227"/>
      <c r="C13" s="182"/>
      <c r="D13" s="242"/>
      <c r="E13" s="227"/>
      <c r="F13" s="183"/>
    </row>
    <row r="14" spans="1:9" ht="21.75">
      <c r="A14" s="225" t="s">
        <v>314</v>
      </c>
      <c r="B14" s="227">
        <v>699901.44</v>
      </c>
      <c r="C14" s="182"/>
      <c r="D14" s="242">
        <v>357195.3</v>
      </c>
      <c r="E14" s="227">
        <v>342706.14</v>
      </c>
      <c r="F14" s="183" t="s">
        <v>315</v>
      </c>
      <c r="G14" s="255" t="s">
        <v>339</v>
      </c>
      <c r="H14" s="256">
        <v>342706.14</v>
      </c>
      <c r="I14" s="140">
        <v>0</v>
      </c>
    </row>
    <row r="15" spans="1:10" ht="21.75">
      <c r="A15" s="225" t="s">
        <v>316</v>
      </c>
      <c r="B15" s="227">
        <v>161679.36</v>
      </c>
      <c r="C15" s="182"/>
      <c r="D15" s="242">
        <v>82513.2</v>
      </c>
      <c r="E15" s="227">
        <v>79166.16</v>
      </c>
      <c r="F15" s="183" t="s">
        <v>317</v>
      </c>
      <c r="G15" s="255" t="s">
        <v>339</v>
      </c>
      <c r="H15" s="256">
        <v>79166.16</v>
      </c>
      <c r="I15" s="140">
        <v>0</v>
      </c>
      <c r="J15" s="140">
        <f>I14+I15</f>
        <v>0</v>
      </c>
    </row>
    <row r="16" spans="1:6" ht="21.75">
      <c r="A16" s="225" t="s">
        <v>318</v>
      </c>
      <c r="B16" s="227"/>
      <c r="C16" s="182"/>
      <c r="D16" s="242"/>
      <c r="E16" s="227"/>
      <c r="F16" s="183"/>
    </row>
    <row r="17" spans="1:6" ht="21.75">
      <c r="A17" s="228" t="s">
        <v>335</v>
      </c>
      <c r="B17" s="227"/>
      <c r="C17" s="182"/>
      <c r="D17" s="242"/>
      <c r="E17" s="227"/>
      <c r="F17" s="183"/>
    </row>
    <row r="18" spans="1:9" ht="21.75">
      <c r="A18" s="225" t="s">
        <v>319</v>
      </c>
      <c r="B18" s="227">
        <v>896000</v>
      </c>
      <c r="C18" s="182"/>
      <c r="D18" s="242"/>
      <c r="E18" s="227">
        <v>896000</v>
      </c>
      <c r="F18" s="183" t="s">
        <v>320</v>
      </c>
      <c r="G18" s="255" t="s">
        <v>341</v>
      </c>
      <c r="H18" s="256">
        <v>896000</v>
      </c>
      <c r="I18" s="140">
        <v>0</v>
      </c>
    </row>
    <row r="19" spans="1:9" ht="21.75">
      <c r="A19" s="225" t="s">
        <v>321</v>
      </c>
      <c r="B19" s="227"/>
      <c r="C19" s="182">
        <v>150000</v>
      </c>
      <c r="D19" s="242"/>
      <c r="E19" s="227">
        <v>150000</v>
      </c>
      <c r="F19" s="183"/>
      <c r="I19" s="140">
        <v>150000</v>
      </c>
    </row>
    <row r="20" spans="1:10" ht="21.75">
      <c r="A20" s="225" t="s">
        <v>260</v>
      </c>
      <c r="B20" s="227">
        <v>99660</v>
      </c>
      <c r="C20" s="182"/>
      <c r="D20" s="242"/>
      <c r="E20" s="227">
        <v>99660</v>
      </c>
      <c r="F20" s="183" t="s">
        <v>322</v>
      </c>
      <c r="G20" s="255" t="s">
        <v>341</v>
      </c>
      <c r="H20" s="256">
        <v>99660</v>
      </c>
      <c r="I20" s="140">
        <v>0</v>
      </c>
      <c r="J20" s="140">
        <f>I18+I19+I20</f>
        <v>150000</v>
      </c>
    </row>
    <row r="21" spans="1:6" ht="21.75">
      <c r="A21" s="228" t="s">
        <v>256</v>
      </c>
      <c r="B21" s="227"/>
      <c r="C21" s="182"/>
      <c r="D21" s="242"/>
      <c r="E21" s="227"/>
      <c r="F21" s="183"/>
    </row>
    <row r="22" spans="1:9" ht="21.75">
      <c r="A22" s="229" t="s">
        <v>323</v>
      </c>
      <c r="B22" s="139"/>
      <c r="C22" s="252">
        <v>1500000</v>
      </c>
      <c r="D22" s="243"/>
      <c r="E22" s="139">
        <v>1500000</v>
      </c>
      <c r="F22" s="238"/>
      <c r="H22" s="256">
        <v>0</v>
      </c>
      <c r="I22" s="140">
        <v>1500000</v>
      </c>
    </row>
    <row r="23" spans="1:9" ht="21.75">
      <c r="A23" s="229" t="s">
        <v>324</v>
      </c>
      <c r="B23" s="139"/>
      <c r="C23" s="252">
        <v>1547000</v>
      </c>
      <c r="D23" s="243"/>
      <c r="E23" s="139">
        <v>1547000</v>
      </c>
      <c r="F23" s="238"/>
      <c r="H23" s="256">
        <v>500000</v>
      </c>
      <c r="I23" s="140">
        <v>1047000</v>
      </c>
    </row>
    <row r="24" spans="1:10" ht="21.75">
      <c r="A24" s="225" t="s">
        <v>325</v>
      </c>
      <c r="B24" s="139">
        <v>749000</v>
      </c>
      <c r="C24" s="252"/>
      <c r="D24" s="243"/>
      <c r="E24" s="139">
        <v>749000</v>
      </c>
      <c r="F24" s="238" t="s">
        <v>326</v>
      </c>
      <c r="G24" s="255" t="s">
        <v>340</v>
      </c>
      <c r="H24" s="256">
        <v>749000</v>
      </c>
      <c r="I24" s="140">
        <v>0</v>
      </c>
      <c r="J24" s="140">
        <v>2547000</v>
      </c>
    </row>
    <row r="25" spans="1:6" ht="21.75">
      <c r="A25" s="230" t="s">
        <v>43</v>
      </c>
      <c r="B25" s="231">
        <f>SUM(B7:B24)</f>
        <v>2929304.8</v>
      </c>
      <c r="C25" s="253">
        <f>SUM(C7:C24)</f>
        <v>3197000</v>
      </c>
      <c r="D25" s="244">
        <f>SUM(D7:D24)</f>
        <v>447708.5</v>
      </c>
      <c r="E25" s="231">
        <f>SUM(E7:E24)</f>
        <v>5678596.3</v>
      </c>
      <c r="F25" s="232"/>
    </row>
    <row r="26" spans="1:6" ht="21.75">
      <c r="A26" s="216" t="s">
        <v>107</v>
      </c>
      <c r="B26" s="336" t="s">
        <v>46</v>
      </c>
      <c r="C26" s="336"/>
      <c r="D26" s="239" t="s">
        <v>254</v>
      </c>
      <c r="E26" s="218" t="s">
        <v>85</v>
      </c>
      <c r="F26" s="216" t="s">
        <v>255</v>
      </c>
    </row>
    <row r="27" spans="1:6" ht="21.75">
      <c r="A27" s="219"/>
      <c r="B27" s="217" t="s">
        <v>302</v>
      </c>
      <c r="C27" s="250" t="s">
        <v>303</v>
      </c>
      <c r="D27" s="240" t="s">
        <v>304</v>
      </c>
      <c r="E27" s="220"/>
      <c r="F27" s="219"/>
    </row>
    <row r="28" spans="1:6" ht="21.75">
      <c r="A28" s="222" t="s">
        <v>28</v>
      </c>
      <c r="B28" s="217">
        <f>B25</f>
        <v>2929304.8</v>
      </c>
      <c r="C28" s="250">
        <f>C25</f>
        <v>3197000</v>
      </c>
      <c r="D28" s="245">
        <f>D25</f>
        <v>447708.5</v>
      </c>
      <c r="E28" s="217">
        <f>E25</f>
        <v>5678596.3</v>
      </c>
      <c r="F28" s="222"/>
    </row>
    <row r="29" spans="1:6" ht="21.75">
      <c r="A29" s="228" t="s">
        <v>256</v>
      </c>
      <c r="B29" s="217"/>
      <c r="C29" s="250"/>
      <c r="D29" s="245" t="s">
        <v>259</v>
      </c>
      <c r="E29" s="217"/>
      <c r="F29" s="222"/>
    </row>
    <row r="30" spans="1:9" ht="21.75">
      <c r="A30" s="225" t="s">
        <v>257</v>
      </c>
      <c r="B30" s="139">
        <v>254000</v>
      </c>
      <c r="C30" s="252"/>
      <c r="D30" s="243"/>
      <c r="E30" s="139">
        <v>254000</v>
      </c>
      <c r="F30" s="229" t="s">
        <v>327</v>
      </c>
      <c r="G30" s="255" t="s">
        <v>337</v>
      </c>
      <c r="H30" s="256">
        <v>254000</v>
      </c>
      <c r="I30" s="140">
        <v>0</v>
      </c>
    </row>
    <row r="31" spans="1:9" ht="21.75">
      <c r="A31" s="225" t="s">
        <v>328</v>
      </c>
      <c r="B31" s="139">
        <v>704000</v>
      </c>
      <c r="C31" s="252"/>
      <c r="D31" s="243"/>
      <c r="E31" s="139">
        <v>704000</v>
      </c>
      <c r="F31" s="229" t="s">
        <v>327</v>
      </c>
      <c r="G31" s="255" t="s">
        <v>337</v>
      </c>
      <c r="H31" s="256">
        <v>704000</v>
      </c>
      <c r="I31" s="140">
        <v>0</v>
      </c>
    </row>
    <row r="32" spans="1:9" ht="21.75">
      <c r="A32" s="225" t="s">
        <v>329</v>
      </c>
      <c r="B32" s="139">
        <v>750000</v>
      </c>
      <c r="C32" s="252"/>
      <c r="D32" s="243"/>
      <c r="E32" s="139">
        <v>750000</v>
      </c>
      <c r="F32" s="229" t="s">
        <v>327</v>
      </c>
      <c r="G32" s="255" t="s">
        <v>337</v>
      </c>
      <c r="H32" s="256">
        <v>750000</v>
      </c>
      <c r="I32" s="140">
        <v>0</v>
      </c>
    </row>
    <row r="33" spans="1:10" ht="21.75">
      <c r="A33" s="225" t="s">
        <v>258</v>
      </c>
      <c r="B33" s="139">
        <v>770000</v>
      </c>
      <c r="C33" s="252"/>
      <c r="D33" s="243"/>
      <c r="E33" s="139">
        <v>770000</v>
      </c>
      <c r="F33" s="229" t="s">
        <v>327</v>
      </c>
      <c r="G33" s="255" t="s">
        <v>337</v>
      </c>
      <c r="H33" s="256">
        <v>727987</v>
      </c>
      <c r="I33" s="257">
        <v>42013</v>
      </c>
      <c r="J33" s="257"/>
    </row>
    <row r="34" spans="1:10" ht="21.75">
      <c r="A34" s="225" t="s">
        <v>330</v>
      </c>
      <c r="B34" s="139">
        <v>721000</v>
      </c>
      <c r="C34" s="252"/>
      <c r="D34" s="243"/>
      <c r="E34" s="139">
        <v>721000</v>
      </c>
      <c r="F34" s="229" t="s">
        <v>327</v>
      </c>
      <c r="G34" s="255" t="s">
        <v>337</v>
      </c>
      <c r="H34" s="256">
        <v>721000</v>
      </c>
      <c r="I34" s="140">
        <v>0</v>
      </c>
      <c r="J34" s="140">
        <v>42013</v>
      </c>
    </row>
    <row r="35" spans="1:6" ht="21.75">
      <c r="A35" s="230" t="s">
        <v>16</v>
      </c>
      <c r="B35" s="233">
        <f>SUM(B28:B34)</f>
        <v>6128304.8</v>
      </c>
      <c r="C35" s="254">
        <f>SUM(C28:C34)</f>
        <v>3197000</v>
      </c>
      <c r="D35" s="246">
        <f>SUM(D28:D34)</f>
        <v>447708.5</v>
      </c>
      <c r="E35" s="233">
        <f>SUM(E28:E34)</f>
        <v>8877596.3</v>
      </c>
      <c r="F35" s="230"/>
    </row>
    <row r="36" spans="2:5" ht="21.75">
      <c r="B36" s="235"/>
      <c r="C36" s="205"/>
      <c r="D36" s="247"/>
      <c r="E36" s="235"/>
    </row>
    <row r="37" spans="1:6" ht="21.75">
      <c r="A37" s="330" t="s">
        <v>336</v>
      </c>
      <c r="B37" s="330"/>
      <c r="C37" s="330"/>
      <c r="D37" s="330"/>
      <c r="E37" s="330"/>
      <c r="F37" s="330"/>
    </row>
    <row r="38" spans="1:10" ht="21.75">
      <c r="A38" s="330" t="s">
        <v>338</v>
      </c>
      <c r="B38" s="330"/>
      <c r="C38" s="330"/>
      <c r="D38" s="330"/>
      <c r="E38" s="330"/>
      <c r="F38" s="330"/>
      <c r="I38" s="140">
        <v>0</v>
      </c>
      <c r="J38" s="140">
        <f>SUM(J7:J37)</f>
        <v>2878077</v>
      </c>
    </row>
    <row r="39" spans="9:10" ht="21.75">
      <c r="I39" s="331">
        <f>J38</f>
        <v>2878077</v>
      </c>
      <c r="J39" s="331"/>
    </row>
  </sheetData>
  <sheetProtection/>
  <mergeCells count="8">
    <mergeCell ref="A38:F38"/>
    <mergeCell ref="I39:J39"/>
    <mergeCell ref="A1:F1"/>
    <mergeCell ref="A2:F2"/>
    <mergeCell ref="A3:F3"/>
    <mergeCell ref="B4:C4"/>
    <mergeCell ref="B26:C26"/>
    <mergeCell ref="A37:F37"/>
  </mergeCells>
  <printOptions/>
  <pageMargins left="0.11811023622047245" right="0.11811023622047245" top="0.5905511811023623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Corporate Edition</cp:lastModifiedBy>
  <cp:lastPrinted>2015-12-11T06:24:16Z</cp:lastPrinted>
  <dcterms:created xsi:type="dcterms:W3CDTF">2004-06-11T15:17:09Z</dcterms:created>
  <dcterms:modified xsi:type="dcterms:W3CDTF">2015-12-18T06:00:14Z</dcterms:modified>
  <cp:category/>
  <cp:version/>
  <cp:contentType/>
  <cp:contentStatus/>
</cp:coreProperties>
</file>